
<file path=[Content_Types].xml><?xml version="1.0" encoding="utf-8"?>
<Types xmlns="http://schemas.openxmlformats.org/package/2006/content-types">
  <Override PartName="/xl/charts/style29.xml" ContentType="application/vnd.ms-office.chartstyl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28.xml" ContentType="application/vnd.ms-office.chartcolor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charts/colors24.xml" ContentType="application/vnd.ms-office.chartcolorstyle+xml"/>
  <Override PartName="/xl/charts/style25.xml" ContentType="application/vnd.ms-office.chartstyle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charts/colors29.xml" ContentType="application/vnd.ms-office.chartcolorstyle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style28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harts/style27.xml" ContentType="application/vnd.ms-office.chartsty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960" windowWidth="19420" windowHeight="11020" tabRatio="879" activeTab="9"/>
  </bookViews>
  <sheets>
    <sheet name="Parameters" sheetId="9" r:id="rId1"/>
    <sheet name="Dynamic Exp" sheetId="22" r:id="rId2"/>
    <sheet name="Training-data" sheetId="8" r:id="rId3"/>
    <sheet name="Tunning" sheetId="21" r:id="rId4"/>
    <sheet name="Test-data" sheetId="16" r:id="rId5"/>
    <sheet name="Analysis" sheetId="17" r:id="rId6"/>
    <sheet name="Ziegler-Nichols" sheetId="18" r:id="rId7"/>
    <sheet name="Cohen" sheetId="19" r:id="rId8"/>
    <sheet name="AMIGO" sheetId="20" r:id="rId9"/>
    <sheet name="Example" sheetId="11" r:id="rId10"/>
  </sheets>
  <calcPr calcId="125725"/>
  <fileRecoveryPr repairLoad="1"/>
</workbook>
</file>

<file path=xl/calcChain.xml><?xml version="1.0" encoding="utf-8"?>
<calcChain xmlns="http://schemas.openxmlformats.org/spreadsheetml/2006/main">
  <c r="H2" i="11"/>
  <c r="B19"/>
  <c r="I18" i="21" l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32"/>
  <c r="A33"/>
  <c r="A34" s="1"/>
  <c r="A35" s="1"/>
  <c r="A36" s="1"/>
  <c r="A31"/>
  <c r="BX30" l="1"/>
  <c r="BV31"/>
  <c r="BV30"/>
  <c r="BS30"/>
  <c r="BR30"/>
  <c r="BX42"/>
  <c r="BX36"/>
  <c r="BX32"/>
  <c r="BX38"/>
  <c r="BV42"/>
  <c r="BV41"/>
  <c r="BV40"/>
  <c r="BV39"/>
  <c r="BV38"/>
  <c r="BV37"/>
  <c r="BV36"/>
  <c r="BV35"/>
  <c r="BV34"/>
  <c r="BV33"/>
  <c r="BV32"/>
  <c r="BS42"/>
  <c r="BR42"/>
  <c r="BS41"/>
  <c r="BR41"/>
  <c r="BR33"/>
  <c r="BS33"/>
  <c r="BR32"/>
  <c r="BS32"/>
  <c r="BS40"/>
  <c r="BR40"/>
  <c r="BS39"/>
  <c r="BR39"/>
  <c r="BS38"/>
  <c r="BR38"/>
  <c r="BS37"/>
  <c r="BR37"/>
  <c r="BS36"/>
  <c r="BR36"/>
  <c r="BR35"/>
  <c r="BS35"/>
  <c r="B16" i="22"/>
  <c r="BS34" i="21"/>
  <c r="BR34"/>
  <c r="BS31"/>
  <c r="BR31"/>
  <c r="T2" i="8"/>
  <c r="E3" l="1"/>
  <c r="O32" i="22"/>
  <c r="N32"/>
  <c r="N31"/>
  <c r="O26"/>
  <c r="N26"/>
  <c r="N25"/>
  <c r="B20"/>
  <c r="R5" i="18"/>
  <c r="O20" i="22"/>
  <c r="N20"/>
  <c r="N19"/>
  <c r="Q4" i="18"/>
  <c r="B4"/>
  <c r="AC13" i="22"/>
  <c r="AC12"/>
  <c r="AC11"/>
  <c r="AC10"/>
  <c r="AC9"/>
  <c r="AC8"/>
  <c r="AC7"/>
  <c r="AC6"/>
  <c r="AC5"/>
  <c r="AC4"/>
  <c r="AC3"/>
  <c r="B18"/>
  <c r="B17"/>
  <c r="Z14"/>
  <c r="Z13"/>
  <c r="Z12"/>
  <c r="Z11"/>
  <c r="Z10"/>
  <c r="Z9"/>
  <c r="Z8"/>
  <c r="Z7"/>
  <c r="Z6"/>
  <c r="Z5"/>
  <c r="Z4"/>
  <c r="Z3"/>
  <c r="Q5" i="18"/>
  <c r="L5"/>
  <c r="L4"/>
  <c r="L3"/>
  <c r="P5"/>
  <c r="T10"/>
  <c r="S10"/>
  <c r="Q11"/>
  <c r="Q10"/>
  <c r="P11"/>
  <c r="P10"/>
  <c r="P9"/>
  <c r="P8"/>
  <c r="B3"/>
  <c r="B2"/>
  <c r="N5" s="1"/>
  <c r="B1"/>
  <c r="G3" i="8"/>
  <c r="M24" i="22" l="1"/>
  <c r="R24" s="1"/>
  <c r="E3" i="21" s="1"/>
  <c r="M32" i="22"/>
  <c r="R32" s="1"/>
  <c r="M30"/>
  <c r="R30" s="1"/>
  <c r="H3" i="21" s="1"/>
  <c r="M26" i="22"/>
  <c r="R26" s="1"/>
  <c r="S26" s="1"/>
  <c r="F5" i="21" s="1"/>
  <c r="M25" i="22"/>
  <c r="R25" s="1"/>
  <c r="M31"/>
  <c r="R31" s="1"/>
  <c r="B19"/>
  <c r="D2" i="18"/>
  <c r="M4"/>
  <c r="P3"/>
  <c r="M5"/>
  <c r="P4"/>
  <c r="E3"/>
  <c r="D4"/>
  <c r="H4" s="1"/>
  <c r="D3"/>
  <c r="H3" s="1"/>
  <c r="I3" s="1"/>
  <c r="F4"/>
  <c r="E4"/>
  <c r="H2"/>
  <c r="F27"/>
  <c r="F26"/>
  <c r="H28"/>
  <c r="E28"/>
  <c r="F28" s="1"/>
  <c r="B2" i="19"/>
  <c r="B3"/>
  <c r="B5" i="18"/>
  <c r="B5" i="19" s="1"/>
  <c r="B4" i="20"/>
  <c r="B3"/>
  <c r="AF4" i="17"/>
  <c r="AF5"/>
  <c r="AE5"/>
  <c r="AB5"/>
  <c r="AA5"/>
  <c r="AD5"/>
  <c r="AC5"/>
  <c r="AB4"/>
  <c r="AC4"/>
  <c r="AD4"/>
  <c r="AE4"/>
  <c r="AF3"/>
  <c r="AE3"/>
  <c r="AD3"/>
  <c r="AC3"/>
  <c r="AB3"/>
  <c r="AA4"/>
  <c r="AA3"/>
  <c r="S25" i="22" l="1"/>
  <c r="F4" i="21" s="1"/>
  <c r="E4"/>
  <c r="T26" i="22"/>
  <c r="G5" i="21" s="1"/>
  <c r="E5"/>
  <c r="M20" i="22"/>
  <c r="R20" s="1"/>
  <c r="M19"/>
  <c r="R19" s="1"/>
  <c r="M18"/>
  <c r="R18" s="1"/>
  <c r="B3" i="21" s="1"/>
  <c r="S31" i="22"/>
  <c r="I4" i="21" s="1"/>
  <c r="H4"/>
  <c r="T32" i="22"/>
  <c r="J5" i="21" s="1"/>
  <c r="H5"/>
  <c r="S32" i="22"/>
  <c r="I5" i="21" s="1"/>
  <c r="I4" i="18"/>
  <c r="J4"/>
  <c r="E29"/>
  <c r="F29" s="1"/>
  <c r="B1" i="19"/>
  <c r="B4"/>
  <c r="B5" i="20"/>
  <c r="B2"/>
  <c r="F4" s="1"/>
  <c r="I2"/>
  <c r="B3" i="17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W3" i="1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F4" i="8"/>
  <c r="G4"/>
  <c r="E4" l="1"/>
  <c r="B4" i="21"/>
  <c r="S19" i="22"/>
  <c r="C4" i="21" s="1"/>
  <c r="T20" i="22"/>
  <c r="D5" i="21" s="1"/>
  <c r="B5"/>
  <c r="S20" i="22"/>
  <c r="C5" i="21" s="1"/>
  <c r="E30" i="18"/>
  <c r="F30" s="1"/>
  <c r="G4" i="20"/>
  <c r="F3"/>
  <c r="F4" i="19"/>
  <c r="B1" i="20"/>
  <c r="B10" i="17"/>
  <c r="B18"/>
  <c r="B26"/>
  <c r="B38"/>
  <c r="B46"/>
  <c r="B54"/>
  <c r="B62"/>
  <c r="B74"/>
  <c r="B7"/>
  <c r="B11"/>
  <c r="B15"/>
  <c r="B19"/>
  <c r="B23"/>
  <c r="B27"/>
  <c r="B31"/>
  <c r="B35"/>
  <c r="B39"/>
  <c r="B43"/>
  <c r="B47"/>
  <c r="B51"/>
  <c r="B55"/>
  <c r="B59"/>
  <c r="B63"/>
  <c r="B67"/>
  <c r="B71"/>
  <c r="B75"/>
  <c r="B4"/>
  <c r="B8"/>
  <c r="B12"/>
  <c r="B16"/>
  <c r="B20"/>
  <c r="B24"/>
  <c r="B28"/>
  <c r="B32"/>
  <c r="B36"/>
  <c r="B40"/>
  <c r="B44"/>
  <c r="B48"/>
  <c r="B52"/>
  <c r="B56"/>
  <c r="B60"/>
  <c r="B64"/>
  <c r="B68"/>
  <c r="B72"/>
  <c r="B76"/>
  <c r="B6"/>
  <c r="B14"/>
  <c r="B22"/>
  <c r="B30"/>
  <c r="B34"/>
  <c r="B42"/>
  <c r="B50"/>
  <c r="B58"/>
  <c r="B66"/>
  <c r="B70"/>
  <c r="B5"/>
  <c r="B9"/>
  <c r="B13"/>
  <c r="B17"/>
  <c r="B21"/>
  <c r="B25"/>
  <c r="B29"/>
  <c r="B33"/>
  <c r="B37"/>
  <c r="B41"/>
  <c r="B45"/>
  <c r="B49"/>
  <c r="B53"/>
  <c r="B57"/>
  <c r="B61"/>
  <c r="B65"/>
  <c r="B69"/>
  <c r="B73"/>
  <c r="F5" i="8"/>
  <c r="G5"/>
  <c r="E5" l="1"/>
  <c r="E31" i="18"/>
  <c r="F31" s="1"/>
  <c r="E4" i="19"/>
  <c r="J4" s="1"/>
  <c r="G4"/>
  <c r="F3"/>
  <c r="E2"/>
  <c r="I2" s="1"/>
  <c r="E3"/>
  <c r="I3" s="1"/>
  <c r="E3" i="20"/>
  <c r="E4"/>
  <c r="F6" i="8"/>
  <c r="S6" i="11"/>
  <c r="R6"/>
  <c r="R5"/>
  <c r="G6" i="8"/>
  <c r="E6" l="1"/>
  <c r="E32" i="18"/>
  <c r="F32" s="1"/>
  <c r="I4" i="19"/>
  <c r="K4"/>
  <c r="J3"/>
  <c r="J4" i="20"/>
  <c r="I4"/>
  <c r="K4"/>
  <c r="J3"/>
  <c r="I3"/>
  <c r="F7" i="8"/>
  <c r="X72" i="11"/>
  <c r="X46"/>
  <c r="X30"/>
  <c r="X91"/>
  <c r="X64"/>
  <c r="X60"/>
  <c r="X42"/>
  <c r="X50"/>
  <c r="X92"/>
  <c r="X38"/>
  <c r="X52"/>
  <c r="X75"/>
  <c r="X80"/>
  <c r="X51"/>
  <c r="X34"/>
  <c r="X56"/>
  <c r="X83"/>
  <c r="X88"/>
  <c r="X49"/>
  <c r="X45"/>
  <c r="X41"/>
  <c r="X37"/>
  <c r="X33"/>
  <c r="X29"/>
  <c r="X69"/>
  <c r="X53"/>
  <c r="X57"/>
  <c r="X61"/>
  <c r="X66"/>
  <c r="X77"/>
  <c r="X85"/>
  <c r="X67"/>
  <c r="X74"/>
  <c r="X82"/>
  <c r="X90"/>
  <c r="X65"/>
  <c r="X48"/>
  <c r="X44"/>
  <c r="X40"/>
  <c r="X36"/>
  <c r="X32"/>
  <c r="X28"/>
  <c r="X54"/>
  <c r="X58"/>
  <c r="X62"/>
  <c r="X71"/>
  <c r="X79"/>
  <c r="X87"/>
  <c r="X68"/>
  <c r="X76"/>
  <c r="X84"/>
  <c r="X26"/>
  <c r="X25"/>
  <c r="X47"/>
  <c r="X43"/>
  <c r="X39"/>
  <c r="X35"/>
  <c r="X31"/>
  <c r="X27"/>
  <c r="X55"/>
  <c r="X59"/>
  <c r="X63"/>
  <c r="X73"/>
  <c r="X81"/>
  <c r="X89"/>
  <c r="X70"/>
  <c r="X78"/>
  <c r="X86"/>
  <c r="X22"/>
  <c r="X3"/>
  <c r="X7"/>
  <c r="X11"/>
  <c r="X15"/>
  <c r="X19"/>
  <c r="X23"/>
  <c r="X4"/>
  <c r="X8"/>
  <c r="X12"/>
  <c r="X16"/>
  <c r="X20"/>
  <c r="X24"/>
  <c r="X5"/>
  <c r="X9"/>
  <c r="X13"/>
  <c r="X17"/>
  <c r="X21"/>
  <c r="X6"/>
  <c r="X10"/>
  <c r="X14"/>
  <c r="X18"/>
  <c r="E4" i="16"/>
  <c r="F3"/>
  <c r="M12" i="11"/>
  <c r="M11"/>
  <c r="M10"/>
  <c r="M9"/>
  <c r="M8"/>
  <c r="M7"/>
  <c r="M6"/>
  <c r="M5"/>
  <c r="M4"/>
  <c r="M3"/>
  <c r="G7" i="8"/>
  <c r="E7" l="1"/>
  <c r="E33" i="18"/>
  <c r="F33" s="1"/>
  <c r="F8" i="8"/>
  <c r="F4" i="16"/>
  <c r="E5"/>
  <c r="G8" i="8"/>
  <c r="E8" l="1"/>
  <c r="E34" i="18"/>
  <c r="F34" s="1"/>
  <c r="F9" i="8"/>
  <c r="E6" i="16"/>
  <c r="F5"/>
  <c r="G9" i="8"/>
  <c r="E9" l="1"/>
  <c r="E35" i="18"/>
  <c r="F35" s="1"/>
  <c r="F10" i="8"/>
  <c r="E7" i="16"/>
  <c r="F6"/>
  <c r="G10" i="8"/>
  <c r="E10" l="1"/>
  <c r="F11"/>
  <c r="E8" i="16"/>
  <c r="F7"/>
  <c r="G11" i="8"/>
  <c r="E11" l="1"/>
  <c r="F12"/>
  <c r="E9" i="16"/>
  <c r="F8"/>
  <c r="G12" i="8"/>
  <c r="E12" l="1"/>
  <c r="F13"/>
  <c r="E10" i="16"/>
  <c r="F9"/>
  <c r="G13" i="8"/>
  <c r="E13" l="1"/>
  <c r="F14"/>
  <c r="E11" i="16"/>
  <c r="F10"/>
  <c r="G14" i="8"/>
  <c r="E14" l="1"/>
  <c r="F15"/>
  <c r="E12" i="16"/>
  <c r="F11"/>
  <c r="G15" i="8"/>
  <c r="E15" l="1"/>
  <c r="F16"/>
  <c r="E13" i="16"/>
  <c r="F12"/>
  <c r="G16" i="8"/>
  <c r="E16" l="1"/>
  <c r="F17"/>
  <c r="F13" i="16"/>
  <c r="E14"/>
  <c r="B15" i="11"/>
  <c r="D12" s="1"/>
  <c r="E12" s="1"/>
  <c r="B14"/>
  <c r="G17" i="8"/>
  <c r="E17" l="1"/>
  <c r="F18"/>
  <c r="F14" i="16"/>
  <c r="E15"/>
  <c r="C12" i="11"/>
  <c r="F12" s="1"/>
  <c r="C2"/>
  <c r="C6"/>
  <c r="G6" s="1"/>
  <c r="C8"/>
  <c r="G8" s="1"/>
  <c r="C4"/>
  <c r="G4" s="1"/>
  <c r="D8"/>
  <c r="E8" s="1"/>
  <c r="D4"/>
  <c r="D10"/>
  <c r="D2"/>
  <c r="D6"/>
  <c r="D11"/>
  <c r="C7"/>
  <c r="G7" s="1"/>
  <c r="C10"/>
  <c r="G10" s="1"/>
  <c r="C3"/>
  <c r="G3" s="1"/>
  <c r="C5"/>
  <c r="G5" s="1"/>
  <c r="C9"/>
  <c r="D3"/>
  <c r="E3" s="1"/>
  <c r="D5"/>
  <c r="D7"/>
  <c r="D9"/>
  <c r="C11"/>
  <c r="G11" s="1"/>
  <c r="G18" i="8"/>
  <c r="E18" l="1"/>
  <c r="F19"/>
  <c r="F4" i="11"/>
  <c r="G12"/>
  <c r="E16" i="16"/>
  <c r="F15"/>
  <c r="E4" i="11"/>
  <c r="F6"/>
  <c r="I11"/>
  <c r="F11"/>
  <c r="I5"/>
  <c r="F8"/>
  <c r="I8"/>
  <c r="I9"/>
  <c r="E9"/>
  <c r="I7"/>
  <c r="E11"/>
  <c r="I10"/>
  <c r="F7"/>
  <c r="E7"/>
  <c r="H10"/>
  <c r="E6"/>
  <c r="H11"/>
  <c r="H6"/>
  <c r="I6"/>
  <c r="E10"/>
  <c r="E2"/>
  <c r="H7"/>
  <c r="G2"/>
  <c r="F2"/>
  <c r="I2"/>
  <c r="H3"/>
  <c r="H9"/>
  <c r="F5"/>
  <c r="F10"/>
  <c r="E5"/>
  <c r="I4"/>
  <c r="H5"/>
  <c r="I3"/>
  <c r="G9"/>
  <c r="F9"/>
  <c r="H8"/>
  <c r="H4"/>
  <c r="F3"/>
  <c r="G19" i="8"/>
  <c r="E19" l="1"/>
  <c r="F20"/>
  <c r="E17" i="16"/>
  <c r="F16"/>
  <c r="B16" i="11"/>
  <c r="B20"/>
  <c r="B17"/>
  <c r="B18"/>
  <c r="G20" i="8"/>
  <c r="E20" l="1"/>
  <c r="F21"/>
  <c r="E18" i="16"/>
  <c r="F17"/>
  <c r="B22" i="11"/>
  <c r="B21"/>
  <c r="G21" i="8"/>
  <c r="E21" l="1"/>
  <c r="F22"/>
  <c r="E19" i="16"/>
  <c r="F18"/>
  <c r="J9" i="11"/>
  <c r="J5"/>
  <c r="J12"/>
  <c r="J8"/>
  <c r="J4"/>
  <c r="J11"/>
  <c r="J7"/>
  <c r="J3"/>
  <c r="K3" s="1"/>
  <c r="J10"/>
  <c r="J6"/>
  <c r="G22" i="8"/>
  <c r="E22" l="1"/>
  <c r="F23"/>
  <c r="N5" i="11"/>
  <c r="K5"/>
  <c r="N9"/>
  <c r="K9"/>
  <c r="N8"/>
  <c r="K8"/>
  <c r="N6"/>
  <c r="K6"/>
  <c r="N11"/>
  <c r="K11"/>
  <c r="N10"/>
  <c r="K10"/>
  <c r="N4"/>
  <c r="K4"/>
  <c r="N7"/>
  <c r="K7"/>
  <c r="N12"/>
  <c r="K12"/>
  <c r="E20" i="16"/>
  <c r="F19"/>
  <c r="N3" i="11"/>
  <c r="L7"/>
  <c r="L12"/>
  <c r="L6"/>
  <c r="L11"/>
  <c r="L5"/>
  <c r="L10"/>
  <c r="L4"/>
  <c r="L9"/>
  <c r="L3"/>
  <c r="L8"/>
  <c r="G23" i="8"/>
  <c r="E23" l="1"/>
  <c r="F24"/>
  <c r="F14" i="11"/>
  <c r="E21" i="16"/>
  <c r="F20"/>
  <c r="F15" i="11"/>
  <c r="G24" i="8"/>
  <c r="E24" l="1"/>
  <c r="F25"/>
  <c r="E22" i="16"/>
  <c r="F21"/>
  <c r="G25" i="8"/>
  <c r="E25" l="1"/>
  <c r="F26"/>
  <c r="E23" i="16"/>
  <c r="F22"/>
  <c r="G26" i="8"/>
  <c r="E26" l="1"/>
  <c r="F27"/>
  <c r="E24" i="16"/>
  <c r="F23"/>
  <c r="G27" i="8"/>
  <c r="E27" l="1"/>
  <c r="F28"/>
  <c r="F24" i="16"/>
  <c r="E25"/>
  <c r="G28" i="8"/>
  <c r="E28" l="1"/>
  <c r="F29"/>
  <c r="E26" i="16"/>
  <c r="F25"/>
  <c r="G29" i="8"/>
  <c r="E29" l="1"/>
  <c r="F30"/>
  <c r="E27" i="16"/>
  <c r="F26"/>
  <c r="G30" i="8"/>
  <c r="E30" l="1"/>
  <c r="F31"/>
  <c r="E28" i="16"/>
  <c r="F27"/>
  <c r="G31" i="8"/>
  <c r="E31" l="1"/>
  <c r="F32"/>
  <c r="F28" i="16"/>
  <c r="E29"/>
  <c r="G32" i="8"/>
  <c r="E32" l="1"/>
  <c r="F33"/>
  <c r="F29" i="16"/>
  <c r="E30"/>
  <c r="G33" i="8"/>
  <c r="E33" l="1"/>
  <c r="F34"/>
  <c r="E31" i="16"/>
  <c r="F30"/>
  <c r="G34" i="8"/>
  <c r="E34" l="1"/>
  <c r="F35"/>
  <c r="E32" i="16"/>
  <c r="F31"/>
  <c r="G35" i="8"/>
  <c r="E35" l="1"/>
  <c r="F36"/>
  <c r="E33" i="16"/>
  <c r="F32"/>
  <c r="G36" i="8"/>
  <c r="E36" l="1"/>
  <c r="F37"/>
  <c r="E34" i="16"/>
  <c r="F33"/>
  <c r="G37" i="8"/>
  <c r="E37" l="1"/>
  <c r="F38"/>
  <c r="E35" i="16"/>
  <c r="F34"/>
  <c r="G38" i="8"/>
  <c r="E38" l="1"/>
  <c r="F39"/>
  <c r="E36" i="16"/>
  <c r="F35"/>
  <c r="G39" i="8"/>
  <c r="E39" l="1"/>
  <c r="F40"/>
  <c r="E37" i="16"/>
  <c r="F36"/>
  <c r="G40" i="8"/>
  <c r="E40" l="1"/>
  <c r="F41"/>
  <c r="E38" i="16"/>
  <c r="F37"/>
  <c r="G41" i="8"/>
  <c r="E41" l="1"/>
  <c r="F42"/>
  <c r="E39" i="16"/>
  <c r="F38"/>
  <c r="G42" i="8"/>
  <c r="E42" l="1"/>
  <c r="F43"/>
  <c r="E40" i="16"/>
  <c r="F39"/>
  <c r="G43" i="8"/>
  <c r="E43" l="1"/>
  <c r="F44"/>
  <c r="E41" i="16"/>
  <c r="F40"/>
  <c r="G44" i="8"/>
  <c r="E44" l="1"/>
  <c r="F45"/>
  <c r="F41" i="16"/>
  <c r="E42"/>
  <c r="G45" i="8"/>
  <c r="E45" l="1"/>
  <c r="F46"/>
  <c r="E43" i="16"/>
  <c r="F42"/>
  <c r="G46" i="8"/>
  <c r="E46" l="1"/>
  <c r="F47"/>
  <c r="F43" i="16"/>
  <c r="E44"/>
  <c r="G47" i="8"/>
  <c r="E47" l="1"/>
  <c r="F48"/>
  <c r="E45" i="16"/>
  <c r="F44"/>
  <c r="G48" i="8"/>
  <c r="E48" l="1"/>
  <c r="F49"/>
  <c r="F45" i="16"/>
  <c r="E46"/>
  <c r="G49" i="8"/>
  <c r="E49" l="1"/>
  <c r="F50"/>
  <c r="E47" i="16"/>
  <c r="F46"/>
  <c r="G50" i="8"/>
  <c r="E50" l="1"/>
  <c r="F51"/>
  <c r="F47" i="16"/>
  <c r="E48"/>
  <c r="G51" i="8"/>
  <c r="E51" l="1"/>
  <c r="F52"/>
  <c r="E49" i="16"/>
  <c r="F48"/>
  <c r="G52" i="8"/>
  <c r="E52" l="1"/>
  <c r="F53"/>
  <c r="F49" i="16"/>
  <c r="E50"/>
  <c r="G53" i="8"/>
  <c r="E53" l="1"/>
  <c r="F54"/>
  <c r="E51" i="16"/>
  <c r="F50"/>
  <c r="G54" i="8"/>
  <c r="E54" l="1"/>
  <c r="F55"/>
  <c r="F51" i="16"/>
  <c r="E52"/>
  <c r="G55" i="8"/>
  <c r="E55" l="1"/>
  <c r="F56"/>
  <c r="E53" i="16"/>
  <c r="F52"/>
  <c r="G56" i="8"/>
  <c r="E56" l="1"/>
  <c r="F57"/>
  <c r="F53" i="16"/>
  <c r="E54"/>
  <c r="G57" i="8"/>
  <c r="E57" l="1"/>
  <c r="F58"/>
  <c r="E55" i="16"/>
  <c r="F54"/>
  <c r="G58" i="8"/>
  <c r="E58" l="1"/>
  <c r="F59"/>
  <c r="F55" i="16"/>
  <c r="E56"/>
  <c r="G59" i="8"/>
  <c r="E59" l="1"/>
  <c r="F60"/>
  <c r="E57" i="16"/>
  <c r="F56"/>
  <c r="G60" i="8"/>
  <c r="E60" l="1"/>
  <c r="F61"/>
  <c r="F57" i="16"/>
  <c r="E58"/>
  <c r="G61" i="8"/>
  <c r="E61" l="1"/>
  <c r="F62"/>
  <c r="E59" i="16"/>
  <c r="F58"/>
  <c r="G62" i="8"/>
  <c r="T3" l="1"/>
  <c r="E62"/>
  <c r="F63"/>
  <c r="F59" i="16"/>
  <c r="E60"/>
  <c r="G63" i="8"/>
  <c r="E63" l="1"/>
  <c r="F64"/>
  <c r="E61" i="16"/>
  <c r="F60"/>
  <c r="G64" i="8"/>
  <c r="E64" l="1"/>
  <c r="F65"/>
  <c r="F61" i="16"/>
  <c r="E62"/>
  <c r="G65" i="8"/>
  <c r="E65" l="1"/>
  <c r="F66"/>
  <c r="E63" i="16"/>
  <c r="F62"/>
  <c r="G66" i="8"/>
  <c r="E66" l="1"/>
  <c r="F67"/>
  <c r="E64" i="16"/>
  <c r="F63"/>
  <c r="G67" i="8"/>
  <c r="E67" l="1"/>
  <c r="F68"/>
  <c r="E65" i="16"/>
  <c r="F64"/>
  <c r="G68" i="8"/>
  <c r="E68" l="1"/>
  <c r="F69"/>
  <c r="E66" i="16"/>
  <c r="F65"/>
  <c r="E69" i="8" l="1"/>
  <c r="F70"/>
  <c r="E67" i="16"/>
  <c r="F66"/>
  <c r="G69" i="8"/>
  <c r="E70" l="1"/>
  <c r="F71"/>
  <c r="E68" i="16"/>
  <c r="F67"/>
  <c r="G70" i="8"/>
  <c r="E71" l="1"/>
  <c r="F72"/>
  <c r="E69" i="16"/>
  <c r="F68"/>
  <c r="G71" i="8"/>
  <c r="E72" l="1"/>
  <c r="F73"/>
  <c r="E70" i="16"/>
  <c r="F69"/>
  <c r="G72" i="8"/>
  <c r="E73" l="1"/>
  <c r="F74"/>
  <c r="E71" i="16"/>
  <c r="F70"/>
  <c r="G73" i="8"/>
  <c r="E74" l="1"/>
  <c r="F75"/>
  <c r="E72" i="16"/>
  <c r="F71"/>
  <c r="G74" i="8"/>
  <c r="E75" l="1"/>
  <c r="F76"/>
  <c r="E73" i="16"/>
  <c r="F72"/>
  <c r="G75" i="8"/>
  <c r="E76" l="1"/>
  <c r="F77"/>
  <c r="E74" i="16"/>
  <c r="F73"/>
  <c r="G76" i="8"/>
  <c r="E77" l="1"/>
  <c r="F78"/>
  <c r="E75" i="16"/>
  <c r="F74"/>
  <c r="G77" i="8"/>
  <c r="E78" l="1"/>
  <c r="F79"/>
  <c r="E76" i="16"/>
  <c r="F75"/>
  <c r="G78" i="8"/>
  <c r="E79" l="1"/>
  <c r="F80"/>
  <c r="E77" i="16"/>
  <c r="F76"/>
  <c r="G79" i="8"/>
  <c r="E80" l="1"/>
  <c r="F81"/>
  <c r="E78" i="16"/>
  <c r="F77"/>
  <c r="G80" i="8"/>
  <c r="E81" l="1"/>
  <c r="F82"/>
  <c r="E79" i="16"/>
  <c r="F78"/>
  <c r="G81" i="8"/>
  <c r="E82" l="1"/>
  <c r="F83"/>
  <c r="E80" i="16"/>
  <c r="F79"/>
  <c r="G82" i="8"/>
  <c r="E83" l="1"/>
  <c r="F84"/>
  <c r="E81" i="16"/>
  <c r="F80"/>
  <c r="G83" i="8"/>
  <c r="E84" l="1"/>
  <c r="F85"/>
  <c r="E82" i="16"/>
  <c r="F81"/>
  <c r="G84" i="8"/>
  <c r="E85" l="1"/>
  <c r="F86"/>
  <c r="E83" i="16"/>
  <c r="F82"/>
  <c r="G85" i="8"/>
  <c r="E86" l="1"/>
  <c r="F87"/>
  <c r="E84" i="16"/>
  <c r="F83"/>
  <c r="G86" i="8"/>
  <c r="E87" l="1"/>
  <c r="F88"/>
  <c r="E85" i="16"/>
  <c r="F84"/>
  <c r="G87" i="8"/>
  <c r="E88" l="1"/>
  <c r="F89"/>
  <c r="E86" i="16"/>
  <c r="F85"/>
  <c r="G88" i="8"/>
  <c r="E89" l="1"/>
  <c r="F90"/>
  <c r="E87" i="16"/>
  <c r="F86"/>
  <c r="G89" i="8"/>
  <c r="E90" l="1"/>
  <c r="F91"/>
  <c r="E88" i="16"/>
  <c r="F87"/>
  <c r="G90" i="8"/>
  <c r="G91"/>
  <c r="F92" l="1"/>
  <c r="E89" i="16"/>
  <c r="F88"/>
  <c r="G92" i="8"/>
  <c r="F93" l="1"/>
  <c r="E90" i="16"/>
  <c r="F89"/>
  <c r="G93" i="8"/>
  <c r="F94" l="1"/>
  <c r="F90" i="16"/>
  <c r="E91"/>
  <c r="G94" i="8"/>
  <c r="F95" l="1"/>
  <c r="E92" i="16"/>
  <c r="F91"/>
  <c r="G95" i="8"/>
  <c r="F96" l="1"/>
  <c r="F92" i="16"/>
  <c r="E93"/>
  <c r="G96" i="8"/>
  <c r="F97" l="1"/>
  <c r="E94" i="16"/>
  <c r="F93"/>
  <c r="G97" i="8"/>
  <c r="F98" l="1"/>
  <c r="F94" i="16"/>
  <c r="E95"/>
  <c r="G98" i="8"/>
  <c r="F99" l="1"/>
  <c r="E96" i="16"/>
  <c r="F95"/>
  <c r="G99" i="8"/>
  <c r="F100" l="1"/>
  <c r="F96" i="16"/>
  <c r="E97"/>
  <c r="G100" i="8"/>
  <c r="F101" l="1"/>
  <c r="E98" i="16"/>
  <c r="F97"/>
  <c r="G101" i="8"/>
  <c r="F102" l="1"/>
  <c r="F98" i="16"/>
  <c r="E99"/>
  <c r="G102" i="8"/>
  <c r="F103" l="1"/>
  <c r="E100" i="16"/>
  <c r="F99"/>
  <c r="G103" i="8"/>
  <c r="F104" l="1"/>
  <c r="F100" i="16"/>
  <c r="E101"/>
  <c r="G104" i="8"/>
  <c r="F105" l="1"/>
  <c r="E102" i="16"/>
  <c r="F101"/>
  <c r="G105" i="8"/>
  <c r="F106" l="1"/>
  <c r="F102" i="16"/>
  <c r="E103"/>
  <c r="G106" i="8"/>
  <c r="F107" l="1"/>
  <c r="E104" i="16"/>
  <c r="F103"/>
  <c r="G107" i="8"/>
  <c r="F108" l="1"/>
  <c r="F104" i="16"/>
  <c r="E105"/>
  <c r="G108" i="8"/>
  <c r="F109" l="1"/>
  <c r="E106" i="16"/>
  <c r="F105"/>
  <c r="G109" i="8"/>
  <c r="F110" l="1"/>
  <c r="F106" i="16"/>
  <c r="E107"/>
  <c r="G110" i="8"/>
  <c r="F111" l="1"/>
  <c r="E108" i="16"/>
  <c r="F107"/>
  <c r="G111" i="8"/>
  <c r="F112" l="1"/>
  <c r="F108" i="16"/>
  <c r="E109"/>
  <c r="G112" i="8"/>
  <c r="F113" l="1"/>
  <c r="E110" i="16"/>
  <c r="F109"/>
  <c r="G113" i="8"/>
  <c r="F114" l="1"/>
  <c r="F110" i="16"/>
  <c r="E111"/>
  <c r="G114" i="8"/>
  <c r="F115" l="1"/>
  <c r="E112" i="16"/>
  <c r="F111"/>
  <c r="G115" i="8"/>
  <c r="F116" l="1"/>
  <c r="F112" i="16"/>
  <c r="E113"/>
  <c r="G116" i="8"/>
  <c r="F117" l="1"/>
  <c r="E114" i="16"/>
  <c r="F113"/>
  <c r="G117" i="8"/>
  <c r="F118" l="1"/>
  <c r="F114" i="16"/>
  <c r="E115"/>
  <c r="G118" i="8"/>
  <c r="F119" l="1"/>
  <c r="E116" i="16"/>
  <c r="F115"/>
  <c r="G119" i="8"/>
  <c r="F120" l="1"/>
  <c r="F116" i="16"/>
  <c r="E117"/>
  <c r="G120" i="8"/>
  <c r="F121" l="1"/>
  <c r="E118" i="16"/>
  <c r="F117"/>
  <c r="G121" i="8"/>
  <c r="F122" l="1"/>
  <c r="F118" i="16"/>
  <c r="E119"/>
  <c r="G122" i="8"/>
  <c r="F123" l="1"/>
  <c r="E120" i="16"/>
  <c r="F119"/>
  <c r="G123" i="8"/>
  <c r="F124" l="1"/>
  <c r="F120" i="16"/>
  <c r="E121"/>
  <c r="G124" i="8"/>
  <c r="F125" l="1"/>
  <c r="E122" i="16"/>
  <c r="F121"/>
  <c r="G125" i="8"/>
  <c r="F126" l="1"/>
  <c r="F122" i="16"/>
  <c r="E123"/>
  <c r="G126" i="8"/>
  <c r="F127" l="1"/>
  <c r="E124" i="16"/>
  <c r="F123"/>
  <c r="G127" i="8"/>
  <c r="F128" l="1"/>
  <c r="F124" i="16"/>
  <c r="E125"/>
  <c r="G128" i="8"/>
  <c r="F129" l="1"/>
  <c r="E126" i="16"/>
  <c r="F125"/>
  <c r="G129" i="8"/>
  <c r="F130" l="1"/>
  <c r="F126" i="16"/>
  <c r="E127"/>
  <c r="G130" i="8"/>
  <c r="F131" l="1"/>
  <c r="E128" i="16"/>
  <c r="F127"/>
  <c r="G131" i="8"/>
  <c r="F132" l="1"/>
  <c r="F128" i="16"/>
  <c r="E129"/>
  <c r="G132" i="8"/>
  <c r="F133" l="1"/>
  <c r="E130" i="16"/>
  <c r="F129"/>
  <c r="G133" i="8"/>
  <c r="F134" l="1"/>
  <c r="F130" i="16"/>
  <c r="E131"/>
  <c r="G134" i="8"/>
  <c r="F135" l="1"/>
  <c r="E132" i="16"/>
  <c r="F131"/>
  <c r="G135" i="8"/>
  <c r="F136" l="1"/>
  <c r="F132" i="16"/>
  <c r="E133"/>
  <c r="G136" i="8"/>
  <c r="F137" l="1"/>
  <c r="E134" i="16"/>
  <c r="F133"/>
  <c r="G137" i="8"/>
  <c r="F138" l="1"/>
  <c r="F134" i="16"/>
  <c r="E135"/>
  <c r="G138" i="8"/>
  <c r="F139" l="1"/>
  <c r="E136" i="16"/>
  <c r="F135"/>
  <c r="G139" i="8"/>
  <c r="F140" l="1"/>
  <c r="F136" i="16"/>
  <c r="E137"/>
  <c r="G140" i="8"/>
  <c r="F141" l="1"/>
  <c r="E138" i="16"/>
  <c r="F137"/>
  <c r="G141" i="8"/>
  <c r="F142" l="1"/>
  <c r="F138" i="16"/>
  <c r="E139"/>
  <c r="G142" i="8"/>
  <c r="F143" l="1"/>
  <c r="E140" i="16"/>
  <c r="F139"/>
  <c r="G143" i="8"/>
  <c r="F144" l="1"/>
  <c r="F140" i="16"/>
  <c r="E141"/>
  <c r="G144" i="8"/>
  <c r="F145" l="1"/>
  <c r="E142" i="16"/>
  <c r="F141"/>
  <c r="G145" i="8"/>
  <c r="F146" l="1"/>
  <c r="F142" i="16"/>
  <c r="E143"/>
  <c r="G146" i="8"/>
  <c r="F147" l="1"/>
  <c r="E144" i="16"/>
  <c r="F143"/>
  <c r="G147" i="8"/>
  <c r="F148" l="1"/>
  <c r="F144" i="16"/>
  <c r="E145"/>
  <c r="G148" i="8"/>
  <c r="F149" l="1"/>
  <c r="E146" i="16"/>
  <c r="F145"/>
  <c r="G149" i="8"/>
  <c r="F150" l="1"/>
  <c r="F146" i="16"/>
  <c r="E147"/>
  <c r="G150" i="8"/>
  <c r="F151" l="1"/>
  <c r="E148" i="16"/>
  <c r="F147"/>
  <c r="G151" i="8"/>
  <c r="F152" l="1"/>
  <c r="F148" i="16"/>
  <c r="E149"/>
  <c r="G152" i="8"/>
  <c r="F153" l="1"/>
  <c r="E150" i="16"/>
  <c r="F149"/>
  <c r="G153" i="8"/>
  <c r="F154" l="1"/>
  <c r="F150" i="16"/>
  <c r="E151"/>
  <c r="G154" i="8"/>
  <c r="F155" l="1"/>
  <c r="E152" i="16"/>
  <c r="F151"/>
  <c r="H155" i="8" l="1"/>
  <c r="F156"/>
  <c r="F152" i="16"/>
  <c r="E153"/>
  <c r="G155" i="8"/>
  <c r="G156"/>
  <c r="I155" l="1"/>
  <c r="H93"/>
  <c r="H11"/>
  <c r="H26"/>
  <c r="H13"/>
  <c r="H3"/>
  <c r="H21"/>
  <c r="H24"/>
  <c r="H29"/>
  <c r="H33"/>
  <c r="H36"/>
  <c r="H40"/>
  <c r="H44"/>
  <c r="H48"/>
  <c r="H52"/>
  <c r="H56"/>
  <c r="H60"/>
  <c r="H64"/>
  <c r="H68"/>
  <c r="H72"/>
  <c r="H76"/>
  <c r="H80"/>
  <c r="H84"/>
  <c r="H88"/>
  <c r="H92"/>
  <c r="H25"/>
  <c r="H37"/>
  <c r="H45"/>
  <c r="H53"/>
  <c r="H57"/>
  <c r="H65"/>
  <c r="H73"/>
  <c r="H77"/>
  <c r="H85"/>
  <c r="H82"/>
  <c r="H90"/>
  <c r="H27"/>
  <c r="H8"/>
  <c r="H22"/>
  <c r="H6"/>
  <c r="H19"/>
  <c r="H28"/>
  <c r="H30"/>
  <c r="H34"/>
  <c r="H41"/>
  <c r="H49"/>
  <c r="H61"/>
  <c r="H69"/>
  <c r="H81"/>
  <c r="H89"/>
  <c r="H20"/>
  <c r="H15"/>
  <c r="H16"/>
  <c r="H17"/>
  <c r="H7"/>
  <c r="H14"/>
  <c r="H31"/>
  <c r="H35"/>
  <c r="H38"/>
  <c r="H42"/>
  <c r="H46"/>
  <c r="H50"/>
  <c r="H54"/>
  <c r="H58"/>
  <c r="H62"/>
  <c r="H66"/>
  <c r="H70"/>
  <c r="H74"/>
  <c r="H78"/>
  <c r="H86"/>
  <c r="H18"/>
  <c r="H9"/>
  <c r="H5"/>
  <c r="H10"/>
  <c r="H12"/>
  <c r="H23"/>
  <c r="H4"/>
  <c r="H32"/>
  <c r="U17"/>
  <c r="H39"/>
  <c r="H43"/>
  <c r="H47"/>
  <c r="H51"/>
  <c r="H55"/>
  <c r="H59"/>
  <c r="H63"/>
  <c r="H67"/>
  <c r="H71"/>
  <c r="H75"/>
  <c r="H79"/>
  <c r="H83"/>
  <c r="H87"/>
  <c r="H91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L155"/>
  <c r="H156"/>
  <c r="F157"/>
  <c r="E154" i="16"/>
  <c r="F153"/>
  <c r="G157" i="8"/>
  <c r="I156" l="1"/>
  <c r="N155" s="1"/>
  <c r="K155"/>
  <c r="J155"/>
  <c r="L154"/>
  <c r="L150"/>
  <c r="L146"/>
  <c r="L142"/>
  <c r="L138"/>
  <c r="L134"/>
  <c r="L130"/>
  <c r="L126"/>
  <c r="L122"/>
  <c r="L118"/>
  <c r="L114"/>
  <c r="L110"/>
  <c r="L106"/>
  <c r="L102"/>
  <c r="L98"/>
  <c r="L94"/>
  <c r="L79"/>
  <c r="L63"/>
  <c r="L47"/>
  <c r="L10"/>
  <c r="L86"/>
  <c r="L66"/>
  <c r="L50"/>
  <c r="L61"/>
  <c r="L82"/>
  <c r="L65"/>
  <c r="L37"/>
  <c r="L84"/>
  <c r="L68"/>
  <c r="L52"/>
  <c r="L36"/>
  <c r="L11"/>
  <c r="L149"/>
  <c r="L145"/>
  <c r="L141"/>
  <c r="L137"/>
  <c r="L133"/>
  <c r="L129"/>
  <c r="L125"/>
  <c r="L121"/>
  <c r="L117"/>
  <c r="L113"/>
  <c r="L109"/>
  <c r="L105"/>
  <c r="L101"/>
  <c r="L97"/>
  <c r="L91"/>
  <c r="L75"/>
  <c r="L59"/>
  <c r="L43"/>
  <c r="L4"/>
  <c r="L5"/>
  <c r="L78"/>
  <c r="L62"/>
  <c r="L46"/>
  <c r="L89"/>
  <c r="L49"/>
  <c r="L8"/>
  <c r="L85"/>
  <c r="L57"/>
  <c r="L80"/>
  <c r="L64"/>
  <c r="L48"/>
  <c r="L3"/>
  <c r="L93"/>
  <c r="L148"/>
  <c r="L140"/>
  <c r="L132"/>
  <c r="L124"/>
  <c r="L120"/>
  <c r="L116"/>
  <c r="L112"/>
  <c r="L108"/>
  <c r="L104"/>
  <c r="L100"/>
  <c r="L96"/>
  <c r="L87"/>
  <c r="L71"/>
  <c r="L55"/>
  <c r="L39"/>
  <c r="L9"/>
  <c r="L74"/>
  <c r="L58"/>
  <c r="L42"/>
  <c r="L81"/>
  <c r="L41"/>
  <c r="L77"/>
  <c r="L53"/>
  <c r="L92"/>
  <c r="L76"/>
  <c r="L60"/>
  <c r="L44"/>
  <c r="L13"/>
  <c r="N154"/>
  <c r="L153"/>
  <c r="L152"/>
  <c r="L144"/>
  <c r="L136"/>
  <c r="L128"/>
  <c r="L151"/>
  <c r="L147"/>
  <c r="L143"/>
  <c r="L139"/>
  <c r="L135"/>
  <c r="L131"/>
  <c r="L127"/>
  <c r="L123"/>
  <c r="L119"/>
  <c r="L115"/>
  <c r="L111"/>
  <c r="L107"/>
  <c r="L103"/>
  <c r="L99"/>
  <c r="L95"/>
  <c r="L83"/>
  <c r="L67"/>
  <c r="L51"/>
  <c r="L12"/>
  <c r="L70"/>
  <c r="L54"/>
  <c r="L38"/>
  <c r="L7"/>
  <c r="L69"/>
  <c r="L6"/>
  <c r="L90"/>
  <c r="L73"/>
  <c r="L45"/>
  <c r="L88"/>
  <c r="L72"/>
  <c r="L56"/>
  <c r="L40"/>
  <c r="I93"/>
  <c r="J93" s="1"/>
  <c r="I13"/>
  <c r="N12" s="1"/>
  <c r="I20"/>
  <c r="I14"/>
  <c r="N13" s="1"/>
  <c r="I16"/>
  <c r="I15"/>
  <c r="I12"/>
  <c r="K12" s="1"/>
  <c r="I29"/>
  <c r="I32"/>
  <c r="I38"/>
  <c r="N37" s="1"/>
  <c r="I41"/>
  <c r="N40" s="1"/>
  <c r="I45"/>
  <c r="K45" s="1"/>
  <c r="I48"/>
  <c r="N47" s="1"/>
  <c r="I52"/>
  <c r="K52" s="1"/>
  <c r="I56"/>
  <c r="K56" s="1"/>
  <c r="I60"/>
  <c r="I64"/>
  <c r="N63" s="1"/>
  <c r="I68"/>
  <c r="I72"/>
  <c r="I76"/>
  <c r="I80"/>
  <c r="I84"/>
  <c r="N83" s="1"/>
  <c r="I88"/>
  <c r="I92"/>
  <c r="I25"/>
  <c r="I17"/>
  <c r="I18"/>
  <c r="I4"/>
  <c r="I19"/>
  <c r="I26"/>
  <c r="I30"/>
  <c r="I37"/>
  <c r="N36" s="1"/>
  <c r="I39"/>
  <c r="K39" s="1"/>
  <c r="I42"/>
  <c r="K42" s="1"/>
  <c r="I46"/>
  <c r="I49"/>
  <c r="N48" s="1"/>
  <c r="I53"/>
  <c r="N52" s="1"/>
  <c r="I57"/>
  <c r="I61"/>
  <c r="I65"/>
  <c r="K65" s="1"/>
  <c r="I69"/>
  <c r="N68" s="1"/>
  <c r="I73"/>
  <c r="I77"/>
  <c r="I81"/>
  <c r="N80" s="1"/>
  <c r="I85"/>
  <c r="I89"/>
  <c r="K89" s="1"/>
  <c r="I5"/>
  <c r="N4" s="1"/>
  <c r="I21"/>
  <c r="I6"/>
  <c r="I22"/>
  <c r="I7"/>
  <c r="I23"/>
  <c r="I27"/>
  <c r="I31"/>
  <c r="I33"/>
  <c r="I35"/>
  <c r="I43"/>
  <c r="K43" s="1"/>
  <c r="U18"/>
  <c r="I50"/>
  <c r="I54"/>
  <c r="K54" s="1"/>
  <c r="I58"/>
  <c r="I62"/>
  <c r="I66"/>
  <c r="I70"/>
  <c r="K70" s="1"/>
  <c r="I74"/>
  <c r="K74" s="1"/>
  <c r="I78"/>
  <c r="I82"/>
  <c r="I86"/>
  <c r="K86" s="1"/>
  <c r="I90"/>
  <c r="I94"/>
  <c r="I9"/>
  <c r="I8"/>
  <c r="K8" s="1"/>
  <c r="I10"/>
  <c r="K10" s="1"/>
  <c r="I3"/>
  <c r="K3" s="1"/>
  <c r="I11"/>
  <c r="I24"/>
  <c r="I28"/>
  <c r="I36"/>
  <c r="I34"/>
  <c r="I40"/>
  <c r="N39" s="1"/>
  <c r="I44"/>
  <c r="I47"/>
  <c r="I51"/>
  <c r="I55"/>
  <c r="K55" s="1"/>
  <c r="I59"/>
  <c r="K59" s="1"/>
  <c r="I63"/>
  <c r="N62" s="1"/>
  <c r="I67"/>
  <c r="I71"/>
  <c r="K71" s="1"/>
  <c r="I75"/>
  <c r="K75" s="1"/>
  <c r="I79"/>
  <c r="K79" s="1"/>
  <c r="I83"/>
  <c r="I87"/>
  <c r="N86" s="1"/>
  <c r="I91"/>
  <c r="I95"/>
  <c r="I96"/>
  <c r="I97"/>
  <c r="N96" s="1"/>
  <c r="I98"/>
  <c r="K98" s="1"/>
  <c r="I99"/>
  <c r="N98" s="1"/>
  <c r="I100"/>
  <c r="I101"/>
  <c r="K101" s="1"/>
  <c r="I102"/>
  <c r="J102" s="1"/>
  <c r="I103"/>
  <c r="I104"/>
  <c r="I105"/>
  <c r="I106"/>
  <c r="I107"/>
  <c r="I108"/>
  <c r="J108" s="1"/>
  <c r="I109"/>
  <c r="N108" s="1"/>
  <c r="I110"/>
  <c r="N109" s="1"/>
  <c r="I111"/>
  <c r="I112"/>
  <c r="I113"/>
  <c r="K113" s="1"/>
  <c r="I114"/>
  <c r="K114" s="1"/>
  <c r="I115"/>
  <c r="I116"/>
  <c r="I117"/>
  <c r="I118"/>
  <c r="K118" s="1"/>
  <c r="I119"/>
  <c r="I120"/>
  <c r="I121"/>
  <c r="K121" s="1"/>
  <c r="I122"/>
  <c r="I123"/>
  <c r="I124"/>
  <c r="I125"/>
  <c r="K125" s="1"/>
  <c r="I126"/>
  <c r="N125" s="1"/>
  <c r="I127"/>
  <c r="I128"/>
  <c r="I129"/>
  <c r="K129" s="1"/>
  <c r="I130"/>
  <c r="K130" s="1"/>
  <c r="I131"/>
  <c r="N130" s="1"/>
  <c r="I132"/>
  <c r="I133"/>
  <c r="I134"/>
  <c r="J134" s="1"/>
  <c r="I135"/>
  <c r="K135" s="1"/>
  <c r="I136"/>
  <c r="I137"/>
  <c r="K137" s="1"/>
  <c r="I138"/>
  <c r="K138" s="1"/>
  <c r="I139"/>
  <c r="I140"/>
  <c r="I141"/>
  <c r="I142"/>
  <c r="I143"/>
  <c r="K143" s="1"/>
  <c r="I144"/>
  <c r="I145"/>
  <c r="K145" s="1"/>
  <c r="I146"/>
  <c r="K146" s="1"/>
  <c r="I147"/>
  <c r="N146" s="1"/>
  <c r="I148"/>
  <c r="I149"/>
  <c r="K149" s="1"/>
  <c r="I150"/>
  <c r="I151"/>
  <c r="I152"/>
  <c r="I153"/>
  <c r="K153" s="1"/>
  <c r="I154"/>
  <c r="I157"/>
  <c r="H157"/>
  <c r="L156"/>
  <c r="F158"/>
  <c r="F154" i="16"/>
  <c r="E155"/>
  <c r="G158" i="8"/>
  <c r="N3" l="1"/>
  <c r="M4"/>
  <c r="M155"/>
  <c r="J156"/>
  <c r="K156"/>
  <c r="M156"/>
  <c r="N149"/>
  <c r="J150"/>
  <c r="J122"/>
  <c r="M122"/>
  <c r="M151"/>
  <c r="J152"/>
  <c r="M152"/>
  <c r="N147"/>
  <c r="J148"/>
  <c r="M148"/>
  <c r="N143"/>
  <c r="J144"/>
  <c r="M144"/>
  <c r="N139"/>
  <c r="J140"/>
  <c r="M140"/>
  <c r="N135"/>
  <c r="J136"/>
  <c r="M136"/>
  <c r="J132"/>
  <c r="M132"/>
  <c r="N127"/>
  <c r="J128"/>
  <c r="M128"/>
  <c r="J124"/>
  <c r="M124"/>
  <c r="M119"/>
  <c r="J120"/>
  <c r="M120"/>
  <c r="N115"/>
  <c r="J116"/>
  <c r="M116"/>
  <c r="N111"/>
  <c r="J112"/>
  <c r="M112"/>
  <c r="N103"/>
  <c r="J104"/>
  <c r="M104"/>
  <c r="J100"/>
  <c r="M100"/>
  <c r="N95"/>
  <c r="J96"/>
  <c r="M96"/>
  <c r="J83"/>
  <c r="M83"/>
  <c r="J67"/>
  <c r="M67"/>
  <c r="J51"/>
  <c r="M51"/>
  <c r="M11"/>
  <c r="J11"/>
  <c r="J9"/>
  <c r="M9"/>
  <c r="M82"/>
  <c r="J82"/>
  <c r="J66"/>
  <c r="M66"/>
  <c r="M50"/>
  <c r="J50"/>
  <c r="M7"/>
  <c r="J7"/>
  <c r="M5"/>
  <c r="J5"/>
  <c r="J77"/>
  <c r="M77"/>
  <c r="M61"/>
  <c r="J61"/>
  <c r="J46"/>
  <c r="M46"/>
  <c r="J92"/>
  <c r="M92"/>
  <c r="J76"/>
  <c r="M76"/>
  <c r="M60"/>
  <c r="J60"/>
  <c r="J45"/>
  <c r="M45"/>
  <c r="N73"/>
  <c r="K69"/>
  <c r="K7"/>
  <c r="N51"/>
  <c r="N123"/>
  <c r="N151"/>
  <c r="K144"/>
  <c r="N44"/>
  <c r="K76"/>
  <c r="K92"/>
  <c r="N41"/>
  <c r="N81"/>
  <c r="K9"/>
  <c r="K87"/>
  <c r="K116"/>
  <c r="K132"/>
  <c r="N148"/>
  <c r="K93"/>
  <c r="N64"/>
  <c r="N97"/>
  <c r="N65"/>
  <c r="N82"/>
  <c r="K102"/>
  <c r="K122"/>
  <c r="K134"/>
  <c r="K150"/>
  <c r="M150"/>
  <c r="J151"/>
  <c r="J143"/>
  <c r="M143"/>
  <c r="M134"/>
  <c r="J135"/>
  <c r="M135"/>
  <c r="J131"/>
  <c r="M131"/>
  <c r="N126"/>
  <c r="J127"/>
  <c r="M127"/>
  <c r="N122"/>
  <c r="J123"/>
  <c r="M123"/>
  <c r="N118"/>
  <c r="J119"/>
  <c r="N114"/>
  <c r="J115"/>
  <c r="M115"/>
  <c r="J111"/>
  <c r="M111"/>
  <c r="J107"/>
  <c r="M107"/>
  <c r="M102"/>
  <c r="J103"/>
  <c r="M103"/>
  <c r="J99"/>
  <c r="M99"/>
  <c r="N94"/>
  <c r="J95"/>
  <c r="M95"/>
  <c r="M79"/>
  <c r="J79"/>
  <c r="J63"/>
  <c r="M63"/>
  <c r="J47"/>
  <c r="M47"/>
  <c r="J36"/>
  <c r="M36"/>
  <c r="M3"/>
  <c r="J3"/>
  <c r="M93"/>
  <c r="J94"/>
  <c r="M94"/>
  <c r="M78"/>
  <c r="J78"/>
  <c r="M62"/>
  <c r="J62"/>
  <c r="M89"/>
  <c r="J89"/>
  <c r="M73"/>
  <c r="J73"/>
  <c r="M57"/>
  <c r="J57"/>
  <c r="J42"/>
  <c r="M42"/>
  <c r="M88"/>
  <c r="J88"/>
  <c r="M72"/>
  <c r="J72"/>
  <c r="J56"/>
  <c r="M56"/>
  <c r="M41"/>
  <c r="J41"/>
  <c r="M12"/>
  <c r="J12"/>
  <c r="K40"/>
  <c r="N88"/>
  <c r="N7"/>
  <c r="N54"/>
  <c r="N70"/>
  <c r="K67"/>
  <c r="K83"/>
  <c r="N99"/>
  <c r="K103"/>
  <c r="N119"/>
  <c r="K123"/>
  <c r="N131"/>
  <c r="N136"/>
  <c r="N92"/>
  <c r="K41"/>
  <c r="N55"/>
  <c r="N71"/>
  <c r="K100"/>
  <c r="K104"/>
  <c r="K112"/>
  <c r="K124"/>
  <c r="K148"/>
  <c r="K48"/>
  <c r="K64"/>
  <c r="N85"/>
  <c r="N49"/>
  <c r="K46"/>
  <c r="K62"/>
  <c r="N78"/>
  <c r="K4"/>
  <c r="N91"/>
  <c r="K97"/>
  <c r="N121"/>
  <c r="N145"/>
  <c r="K82"/>
  <c r="N50"/>
  <c r="K66"/>
  <c r="K63"/>
  <c r="N110"/>
  <c r="N142"/>
  <c r="J147"/>
  <c r="M147"/>
  <c r="J139"/>
  <c r="M139"/>
  <c r="N153"/>
  <c r="J154"/>
  <c r="M154"/>
  <c r="N141"/>
  <c r="J142"/>
  <c r="M142"/>
  <c r="M125"/>
  <c r="J126"/>
  <c r="M126"/>
  <c r="N113"/>
  <c r="J114"/>
  <c r="M114"/>
  <c r="J110"/>
  <c r="M110"/>
  <c r="J106"/>
  <c r="M106"/>
  <c r="J98"/>
  <c r="M98"/>
  <c r="J91"/>
  <c r="M91"/>
  <c r="J75"/>
  <c r="M75"/>
  <c r="M59"/>
  <c r="J59"/>
  <c r="J44"/>
  <c r="M44"/>
  <c r="M10"/>
  <c r="J10"/>
  <c r="M90"/>
  <c r="J90"/>
  <c r="J74"/>
  <c r="M74"/>
  <c r="J58"/>
  <c r="M58"/>
  <c r="J43"/>
  <c r="M43"/>
  <c r="M6"/>
  <c r="J6"/>
  <c r="J85"/>
  <c r="M85"/>
  <c r="J69"/>
  <c r="M69"/>
  <c r="J53"/>
  <c r="M53"/>
  <c r="M39"/>
  <c r="J39"/>
  <c r="M84"/>
  <c r="J84"/>
  <c r="J68"/>
  <c r="M68"/>
  <c r="M52"/>
  <c r="J52"/>
  <c r="M38"/>
  <c r="J38"/>
  <c r="M13"/>
  <c r="J13"/>
  <c r="K72"/>
  <c r="N45"/>
  <c r="K90"/>
  <c r="K6"/>
  <c r="N69"/>
  <c r="N38"/>
  <c r="K99"/>
  <c r="N107"/>
  <c r="K111"/>
  <c r="K119"/>
  <c r="K131"/>
  <c r="K139"/>
  <c r="K147"/>
  <c r="K151"/>
  <c r="K136"/>
  <c r="K152"/>
  <c r="N60"/>
  <c r="N76"/>
  <c r="K53"/>
  <c r="N77"/>
  <c r="N42"/>
  <c r="N58"/>
  <c r="N74"/>
  <c r="N120"/>
  <c r="K140"/>
  <c r="K57"/>
  <c r="K85"/>
  <c r="N8"/>
  <c r="N89"/>
  <c r="K5"/>
  <c r="N43"/>
  <c r="N105"/>
  <c r="N117"/>
  <c r="N133"/>
  <c r="N11"/>
  <c r="K84"/>
  <c r="K61"/>
  <c r="K50"/>
  <c r="N66"/>
  <c r="N10"/>
  <c r="K94"/>
  <c r="N106"/>
  <c r="K110"/>
  <c r="N138"/>
  <c r="K142"/>
  <c r="J146"/>
  <c r="M146"/>
  <c r="N137"/>
  <c r="J138"/>
  <c r="M138"/>
  <c r="J130"/>
  <c r="M130"/>
  <c r="J118"/>
  <c r="M118"/>
  <c r="N152"/>
  <c r="J153"/>
  <c r="M153"/>
  <c r="J149"/>
  <c r="M149"/>
  <c r="N144"/>
  <c r="J145"/>
  <c r="M145"/>
  <c r="N140"/>
  <c r="J141"/>
  <c r="M141"/>
  <c r="J137"/>
  <c r="M137"/>
  <c r="J133"/>
  <c r="M133"/>
  <c r="N128"/>
  <c r="J129"/>
  <c r="M129"/>
  <c r="N124"/>
  <c r="J125"/>
  <c r="J121"/>
  <c r="M121"/>
  <c r="J117"/>
  <c r="M117"/>
  <c r="N112"/>
  <c r="J113"/>
  <c r="M113"/>
  <c r="M108"/>
  <c r="J109"/>
  <c r="M109"/>
  <c r="J105"/>
  <c r="M105"/>
  <c r="N100"/>
  <c r="J101"/>
  <c r="M101"/>
  <c r="J97"/>
  <c r="M97"/>
  <c r="M87"/>
  <c r="J87"/>
  <c r="M71"/>
  <c r="J71"/>
  <c r="J55"/>
  <c r="M55"/>
  <c r="J40"/>
  <c r="M40"/>
  <c r="M8"/>
  <c r="J8"/>
  <c r="J86"/>
  <c r="M86"/>
  <c r="J70"/>
  <c r="M70"/>
  <c r="J54"/>
  <c r="M54"/>
  <c r="J81"/>
  <c r="M81"/>
  <c r="J65"/>
  <c r="M65"/>
  <c r="M49"/>
  <c r="J49"/>
  <c r="J37"/>
  <c r="M37"/>
  <c r="J4"/>
  <c r="J80"/>
  <c r="M80"/>
  <c r="M64"/>
  <c r="J64"/>
  <c r="M48"/>
  <c r="J48"/>
  <c r="N56"/>
  <c r="N72"/>
  <c r="K88"/>
  <c r="K73"/>
  <c r="N90"/>
  <c r="N6"/>
  <c r="K38"/>
  <c r="K51"/>
  <c r="N67"/>
  <c r="K95"/>
  <c r="K107"/>
  <c r="K115"/>
  <c r="K127"/>
  <c r="K128"/>
  <c r="K13"/>
  <c r="K44"/>
  <c r="K60"/>
  <c r="N53"/>
  <c r="K77"/>
  <c r="K81"/>
  <c r="K58"/>
  <c r="N9"/>
  <c r="N87"/>
  <c r="K96"/>
  <c r="N104"/>
  <c r="K108"/>
  <c r="N116"/>
  <c r="K120"/>
  <c r="N132"/>
  <c r="N93"/>
  <c r="K80"/>
  <c r="N57"/>
  <c r="K49"/>
  <c r="N46"/>
  <c r="K78"/>
  <c r="N5"/>
  <c r="N59"/>
  <c r="N75"/>
  <c r="K91"/>
  <c r="N101"/>
  <c r="K105"/>
  <c r="K109"/>
  <c r="K117"/>
  <c r="N129"/>
  <c r="K133"/>
  <c r="K141"/>
  <c r="K11"/>
  <c r="K36"/>
  <c r="K68"/>
  <c r="N84"/>
  <c r="K37"/>
  <c r="N61"/>
  <c r="K47"/>
  <c r="N79"/>
  <c r="N102"/>
  <c r="K106"/>
  <c r="K126"/>
  <c r="N134"/>
  <c r="N150"/>
  <c r="K154"/>
  <c r="L157"/>
  <c r="K157"/>
  <c r="N156"/>
  <c r="I158"/>
  <c r="N157" s="1"/>
  <c r="H158"/>
  <c r="J157"/>
  <c r="F159"/>
  <c r="E156" i="16"/>
  <c r="F155"/>
  <c r="G159" i="8"/>
  <c r="L158" l="1"/>
  <c r="K158"/>
  <c r="I159"/>
  <c r="N158" s="1"/>
  <c r="H159"/>
  <c r="M157"/>
  <c r="J158"/>
  <c r="F160"/>
  <c r="F156" i="16"/>
  <c r="E157"/>
  <c r="G160" i="8"/>
  <c r="J159" l="1"/>
  <c r="M158"/>
  <c r="I160"/>
  <c r="M159" s="1"/>
  <c r="H160"/>
  <c r="L159"/>
  <c r="K159"/>
  <c r="F161"/>
  <c r="E158" i="16"/>
  <c r="F157"/>
  <c r="G161" i="8"/>
  <c r="N159" l="1"/>
  <c r="J160"/>
  <c r="I161"/>
  <c r="N160" s="1"/>
  <c r="H161"/>
  <c r="L160"/>
  <c r="K160"/>
  <c r="F162"/>
  <c r="E159" i="16"/>
  <c r="F158"/>
  <c r="G162" i="8"/>
  <c r="J161" l="1"/>
  <c r="M160"/>
  <c r="I162"/>
  <c r="H162"/>
  <c r="L161"/>
  <c r="K161"/>
  <c r="F163"/>
  <c r="E160" i="16"/>
  <c r="F159"/>
  <c r="G163" i="8"/>
  <c r="J162" l="1"/>
  <c r="N161"/>
  <c r="I163"/>
  <c r="H163"/>
  <c r="L162"/>
  <c r="K162"/>
  <c r="M161"/>
  <c r="F164"/>
  <c r="E161" i="16"/>
  <c r="F160"/>
  <c r="G164" i="8"/>
  <c r="J163" l="1"/>
  <c r="N162"/>
  <c r="I164"/>
  <c r="N163" s="1"/>
  <c r="H164"/>
  <c r="M162"/>
  <c r="L163"/>
  <c r="K163"/>
  <c r="F165"/>
  <c r="E162" i="16"/>
  <c r="F161"/>
  <c r="G165" i="8"/>
  <c r="J164" l="1"/>
  <c r="I165"/>
  <c r="N164" s="1"/>
  <c r="H165"/>
  <c r="L164"/>
  <c r="K164"/>
  <c r="M163"/>
  <c r="F166"/>
  <c r="E163" i="16"/>
  <c r="F162"/>
  <c r="G166" i="8"/>
  <c r="L165" l="1"/>
  <c r="K165"/>
  <c r="J165"/>
  <c r="I166"/>
  <c r="N165" s="1"/>
  <c r="H166"/>
  <c r="M164"/>
  <c r="F167"/>
  <c r="E164" i="16"/>
  <c r="F163"/>
  <c r="G167" i="8"/>
  <c r="L166" l="1"/>
  <c r="K166"/>
  <c r="J166"/>
  <c r="I167"/>
  <c r="H167"/>
  <c r="M165"/>
  <c r="F168"/>
  <c r="E165" i="16"/>
  <c r="F164"/>
  <c r="G168" i="8"/>
  <c r="J167" l="1"/>
  <c r="L167"/>
  <c r="K167"/>
  <c r="N166"/>
  <c r="I168"/>
  <c r="H168"/>
  <c r="M166"/>
  <c r="F169"/>
  <c r="E166" i="16"/>
  <c r="F165"/>
  <c r="G169" i="8"/>
  <c r="L168" l="1"/>
  <c r="K168"/>
  <c r="J168"/>
  <c r="I169"/>
  <c r="N168" s="1"/>
  <c r="H169"/>
  <c r="M167"/>
  <c r="N167"/>
  <c r="F170"/>
  <c r="E167" i="16"/>
  <c r="F166"/>
  <c r="G170" i="8"/>
  <c r="L169" l="1"/>
  <c r="K169"/>
  <c r="I170"/>
  <c r="N169" s="1"/>
  <c r="H170"/>
  <c r="J169"/>
  <c r="M168"/>
  <c r="F171"/>
  <c r="E168" i="16"/>
  <c r="F167"/>
  <c r="G171" i="8"/>
  <c r="J170" l="1"/>
  <c r="M169"/>
  <c r="I171"/>
  <c r="N170" s="1"/>
  <c r="H171"/>
  <c r="L170"/>
  <c r="K170"/>
  <c r="F172"/>
  <c r="E169" i="16"/>
  <c r="F168"/>
  <c r="G172" i="8"/>
  <c r="J171" l="1"/>
  <c r="I172"/>
  <c r="H172"/>
  <c r="L171"/>
  <c r="K171"/>
  <c r="M170"/>
  <c r="F173"/>
  <c r="E170" i="16"/>
  <c r="F169"/>
  <c r="G173" i="8"/>
  <c r="L172" l="1"/>
  <c r="K172"/>
  <c r="J172"/>
  <c r="N171"/>
  <c r="I173"/>
  <c r="H173"/>
  <c r="M171"/>
  <c r="F174"/>
  <c r="E171" i="16"/>
  <c r="F170"/>
  <c r="G174" i="8"/>
  <c r="J173" l="1"/>
  <c r="L173"/>
  <c r="K173"/>
  <c r="M172"/>
  <c r="N172"/>
  <c r="I174"/>
  <c r="H174"/>
  <c r="F175"/>
  <c r="E172" i="16"/>
  <c r="F171"/>
  <c r="G175" i="8"/>
  <c r="J174" l="1"/>
  <c r="N173"/>
  <c r="I175"/>
  <c r="N174" s="1"/>
  <c r="H175"/>
  <c r="M173"/>
  <c r="L174"/>
  <c r="K174"/>
  <c r="F176"/>
  <c r="E173" i="16"/>
  <c r="F172"/>
  <c r="G176" i="8"/>
  <c r="J175" l="1"/>
  <c r="I176"/>
  <c r="M175" s="1"/>
  <c r="H176"/>
  <c r="M174"/>
  <c r="L175"/>
  <c r="K175"/>
  <c r="F177"/>
  <c r="E174" i="16"/>
  <c r="F173"/>
  <c r="G177" i="8"/>
  <c r="L176" l="1"/>
  <c r="K176"/>
  <c r="N175"/>
  <c r="J176"/>
  <c r="I177"/>
  <c r="H177"/>
  <c r="F178"/>
  <c r="E175" i="16"/>
  <c r="F174"/>
  <c r="G178" i="8"/>
  <c r="J177" l="1"/>
  <c r="L177"/>
  <c r="K177"/>
  <c r="N176"/>
  <c r="I178"/>
  <c r="H178"/>
  <c r="M176"/>
  <c r="F179"/>
  <c r="E176" i="16"/>
  <c r="F175"/>
  <c r="G179" i="8"/>
  <c r="J178" l="1"/>
  <c r="L178"/>
  <c r="K178"/>
  <c r="N177"/>
  <c r="I179"/>
  <c r="H179"/>
  <c r="M177"/>
  <c r="F180"/>
  <c r="E177" i="16"/>
  <c r="F176"/>
  <c r="G180" i="8"/>
  <c r="J179" l="1"/>
  <c r="L179"/>
  <c r="K179"/>
  <c r="N178"/>
  <c r="I180"/>
  <c r="H180"/>
  <c r="M178"/>
  <c r="F181"/>
  <c r="E178" i="16"/>
  <c r="F177"/>
  <c r="G181" i="8"/>
  <c r="J180" l="1"/>
  <c r="L180"/>
  <c r="K180"/>
  <c r="I181"/>
  <c r="N180" s="1"/>
  <c r="H181"/>
  <c r="M179"/>
  <c r="N179"/>
  <c r="F182"/>
  <c r="Z3"/>
  <c r="E179" i="16"/>
  <c r="F178"/>
  <c r="G182" i="8"/>
  <c r="L181" l="1"/>
  <c r="K181"/>
  <c r="I182"/>
  <c r="N181" s="1"/>
  <c r="H182"/>
  <c r="J181"/>
  <c r="M180"/>
  <c r="AA18"/>
  <c r="F183"/>
  <c r="E180" i="16"/>
  <c r="F179"/>
  <c r="G183" i="8"/>
  <c r="J182" l="1"/>
  <c r="I183"/>
  <c r="M182" s="1"/>
  <c r="H183"/>
  <c r="M181"/>
  <c r="L182"/>
  <c r="K182"/>
  <c r="F184"/>
  <c r="E181" i="16"/>
  <c r="F180"/>
  <c r="G184" i="8"/>
  <c r="L183" l="1"/>
  <c r="K183"/>
  <c r="N182"/>
  <c r="J183"/>
  <c r="I184"/>
  <c r="N183" s="1"/>
  <c r="H184"/>
  <c r="F185"/>
  <c r="E182" i="16"/>
  <c r="F181"/>
  <c r="G185" i="8"/>
  <c r="L184" l="1"/>
  <c r="K184"/>
  <c r="J184"/>
  <c r="M183"/>
  <c r="I185"/>
  <c r="N184" s="1"/>
  <c r="H185"/>
  <c r="F186"/>
  <c r="E183" i="16"/>
  <c r="F182"/>
  <c r="G186" i="8"/>
  <c r="L185" l="1"/>
  <c r="K185"/>
  <c r="M184"/>
  <c r="J185"/>
  <c r="I186"/>
  <c r="N185" s="1"/>
  <c r="H186"/>
  <c r="Z4"/>
  <c r="F187"/>
  <c r="E184" i="16"/>
  <c r="F183"/>
  <c r="G187" i="8"/>
  <c r="L186" l="1"/>
  <c r="K186"/>
  <c r="J186"/>
  <c r="I187"/>
  <c r="N186" s="1"/>
  <c r="H187"/>
  <c r="M185"/>
  <c r="F188"/>
  <c r="AA19"/>
  <c r="E185" i="16"/>
  <c r="F184"/>
  <c r="G188" i="8"/>
  <c r="L187" l="1"/>
  <c r="K187"/>
  <c r="J187"/>
  <c r="I188"/>
  <c r="N187" s="1"/>
  <c r="H188"/>
  <c r="M186"/>
  <c r="F189"/>
  <c r="E186" i="16"/>
  <c r="F185"/>
  <c r="G189" i="8"/>
  <c r="M187" l="1"/>
  <c r="L188"/>
  <c r="K188"/>
  <c r="J188"/>
  <c r="I189"/>
  <c r="H189"/>
  <c r="F190"/>
  <c r="E187" i="16"/>
  <c r="F186"/>
  <c r="G190" i="8"/>
  <c r="L189" l="1"/>
  <c r="K189"/>
  <c r="J189"/>
  <c r="N188"/>
  <c r="I190"/>
  <c r="H190"/>
  <c r="M188"/>
  <c r="F191"/>
  <c r="E188" i="16"/>
  <c r="F187"/>
  <c r="G191" i="8"/>
  <c r="J190" l="1"/>
  <c r="L190"/>
  <c r="K190"/>
  <c r="M189"/>
  <c r="N189"/>
  <c r="I191"/>
  <c r="H191"/>
  <c r="F192"/>
  <c r="E189" i="16"/>
  <c r="F188"/>
  <c r="G192" i="8"/>
  <c r="J191" l="1"/>
  <c r="N190"/>
  <c r="I192"/>
  <c r="H192"/>
  <c r="M190"/>
  <c r="L191"/>
  <c r="K191"/>
  <c r="F193"/>
  <c r="E190" i="16"/>
  <c r="F189"/>
  <c r="G193" i="8"/>
  <c r="J192" l="1"/>
  <c r="I193"/>
  <c r="N192" s="1"/>
  <c r="H193"/>
  <c r="M191"/>
  <c r="N191"/>
  <c r="L192"/>
  <c r="K192"/>
  <c r="F194"/>
  <c r="E191" i="16"/>
  <c r="F190"/>
  <c r="G194" i="8"/>
  <c r="L193" l="1"/>
  <c r="K193"/>
  <c r="J193"/>
  <c r="I194"/>
  <c r="N193" s="1"/>
  <c r="H194"/>
  <c r="M192"/>
  <c r="F195"/>
  <c r="E192" i="16"/>
  <c r="F191"/>
  <c r="G195" i="8"/>
  <c r="L194" l="1"/>
  <c r="K194"/>
  <c r="J194"/>
  <c r="I195"/>
  <c r="N194" s="1"/>
  <c r="H195"/>
  <c r="M193"/>
  <c r="F196"/>
  <c r="E193" i="16"/>
  <c r="F192"/>
  <c r="G196" i="8"/>
  <c r="M194" l="1"/>
  <c r="L195"/>
  <c r="K195"/>
  <c r="J195"/>
  <c r="I196"/>
  <c r="H196"/>
  <c r="F197"/>
  <c r="E194" i="16"/>
  <c r="F193"/>
  <c r="G197" i="8"/>
  <c r="J196" l="1"/>
  <c r="L196"/>
  <c r="K196"/>
  <c r="N195"/>
  <c r="I197"/>
  <c r="N196" s="1"/>
  <c r="H197"/>
  <c r="M195"/>
  <c r="F198"/>
  <c r="E195" i="16"/>
  <c r="F194"/>
  <c r="G198" i="8"/>
  <c r="L197" l="1"/>
  <c r="K197"/>
  <c r="J197"/>
  <c r="I198"/>
  <c r="N197" s="1"/>
  <c r="H198"/>
  <c r="M196"/>
  <c r="F199"/>
  <c r="E196" i="16"/>
  <c r="F195"/>
  <c r="G199" i="8"/>
  <c r="L198" l="1"/>
  <c r="K198"/>
  <c r="J198"/>
  <c r="I199"/>
  <c r="N198" s="1"/>
  <c r="H199"/>
  <c r="M197"/>
  <c r="F200"/>
  <c r="E197" i="16"/>
  <c r="F196"/>
  <c r="G200" i="8"/>
  <c r="L199" l="1"/>
  <c r="K199"/>
  <c r="J199"/>
  <c r="I200"/>
  <c r="N199" s="1"/>
  <c r="H200"/>
  <c r="M198"/>
  <c r="F201"/>
  <c r="E198" i="16"/>
  <c r="F197"/>
  <c r="G201" i="8"/>
  <c r="M199" l="1"/>
  <c r="L200"/>
  <c r="K200"/>
  <c r="J200"/>
  <c r="I201"/>
  <c r="H201"/>
  <c r="F202"/>
  <c r="E199" i="16"/>
  <c r="F198"/>
  <c r="G202" i="8"/>
  <c r="L201" l="1"/>
  <c r="K201"/>
  <c r="J201"/>
  <c r="N200"/>
  <c r="M200"/>
  <c r="I202"/>
  <c r="N201" s="1"/>
  <c r="H202"/>
  <c r="F203"/>
  <c r="E200" i="16"/>
  <c r="F199"/>
  <c r="G203" i="8"/>
  <c r="J202" l="1"/>
  <c r="I203"/>
  <c r="M202" s="1"/>
  <c r="H203"/>
  <c r="L202"/>
  <c r="K202"/>
  <c r="M201"/>
  <c r="F204"/>
  <c r="E201" i="16"/>
  <c r="F200"/>
  <c r="G204" i="8"/>
  <c r="L203" l="1"/>
  <c r="K203"/>
  <c r="N202"/>
  <c r="J203"/>
  <c r="I204"/>
  <c r="N203" s="1"/>
  <c r="H204"/>
  <c r="F205"/>
  <c r="E202" i="16"/>
  <c r="F201"/>
  <c r="G205" i="8"/>
  <c r="L204" l="1"/>
  <c r="K204"/>
  <c r="J204"/>
  <c r="M203"/>
  <c r="I205"/>
  <c r="H205"/>
  <c r="F206"/>
  <c r="E203" i="16"/>
  <c r="F202"/>
  <c r="G206" i="8"/>
  <c r="L205" l="1"/>
  <c r="K205"/>
  <c r="J205"/>
  <c r="N204"/>
  <c r="I206"/>
  <c r="H206"/>
  <c r="M204"/>
  <c r="F207"/>
  <c r="E204" i="16"/>
  <c r="F203"/>
  <c r="G207" i="8"/>
  <c r="J206" l="1"/>
  <c r="L206"/>
  <c r="K206"/>
  <c r="I207"/>
  <c r="H207"/>
  <c r="N205"/>
  <c r="M205"/>
  <c r="F208"/>
  <c r="E205" i="16"/>
  <c r="F204"/>
  <c r="G208" i="8"/>
  <c r="L207" l="1"/>
  <c r="K207"/>
  <c r="I208"/>
  <c r="H208"/>
  <c r="J207"/>
  <c r="N206"/>
  <c r="M206"/>
  <c r="F209"/>
  <c r="E206" i="16"/>
  <c r="F205"/>
  <c r="G209" i="8"/>
  <c r="J208" l="1"/>
  <c r="I209"/>
  <c r="H209"/>
  <c r="M207"/>
  <c r="N207"/>
  <c r="L208"/>
  <c r="K208"/>
  <c r="F210"/>
  <c r="E207" i="16"/>
  <c r="F206"/>
  <c r="G210" i="8"/>
  <c r="J209" l="1"/>
  <c r="L209"/>
  <c r="K209"/>
  <c r="I210"/>
  <c r="N209" s="1"/>
  <c r="H210"/>
  <c r="N208"/>
  <c r="M208"/>
  <c r="F211"/>
  <c r="E208" i="16"/>
  <c r="F207"/>
  <c r="G211" i="8"/>
  <c r="L210" l="1"/>
  <c r="K210"/>
  <c r="I211"/>
  <c r="N210" s="1"/>
  <c r="H211"/>
  <c r="J210"/>
  <c r="M209"/>
  <c r="F212"/>
  <c r="E209" i="16"/>
  <c r="F208"/>
  <c r="G212" i="8"/>
  <c r="J211" l="1"/>
  <c r="M210"/>
  <c r="I212"/>
  <c r="M211" s="1"/>
  <c r="H212"/>
  <c r="L211"/>
  <c r="K211"/>
  <c r="F213"/>
  <c r="E210" i="16"/>
  <c r="F209"/>
  <c r="G213" i="8"/>
  <c r="N211" l="1"/>
  <c r="J212"/>
  <c r="I213"/>
  <c r="N212" s="1"/>
  <c r="H213"/>
  <c r="L212"/>
  <c r="K212"/>
  <c r="F214"/>
  <c r="E211" i="16"/>
  <c r="F210"/>
  <c r="G214" i="8"/>
  <c r="J213" l="1"/>
  <c r="M212"/>
  <c r="I214"/>
  <c r="H214"/>
  <c r="L213"/>
  <c r="K213"/>
  <c r="F215"/>
  <c r="E212" i="16"/>
  <c r="F211"/>
  <c r="G215" i="8"/>
  <c r="J214" l="1"/>
  <c r="N213"/>
  <c r="I215"/>
  <c r="N214" s="1"/>
  <c r="H215"/>
  <c r="L214"/>
  <c r="K214"/>
  <c r="M213"/>
  <c r="F216"/>
  <c r="E213" i="16"/>
  <c r="F212"/>
  <c r="G216" i="8"/>
  <c r="J215" l="1"/>
  <c r="I216"/>
  <c r="M215" s="1"/>
  <c r="H216"/>
  <c r="L215"/>
  <c r="K215"/>
  <c r="M214"/>
  <c r="F217"/>
  <c r="E214" i="16"/>
  <c r="F213"/>
  <c r="G217" i="8"/>
  <c r="L216" l="1"/>
  <c r="K216"/>
  <c r="J216"/>
  <c r="N215"/>
  <c r="I217"/>
  <c r="M216" s="1"/>
  <c r="H217"/>
  <c r="F218"/>
  <c r="E215" i="16"/>
  <c r="F214"/>
  <c r="G218" i="8"/>
  <c r="L217" l="1"/>
  <c r="K217"/>
  <c r="J217"/>
  <c r="N216"/>
  <c r="I218"/>
  <c r="H218"/>
  <c r="F219"/>
  <c r="E216" i="16"/>
  <c r="F215"/>
  <c r="G219" i="8"/>
  <c r="J218" l="1"/>
  <c r="L218"/>
  <c r="K218"/>
  <c r="M217"/>
  <c r="N217"/>
  <c r="I219"/>
  <c r="H219"/>
  <c r="F220"/>
  <c r="E217" i="16"/>
  <c r="F216"/>
  <c r="G220" i="8"/>
  <c r="J219" l="1"/>
  <c r="I220"/>
  <c r="N219" s="1"/>
  <c r="H220"/>
  <c r="M218"/>
  <c r="L219"/>
  <c r="K219"/>
  <c r="N218"/>
  <c r="F221"/>
  <c r="E218" i="16"/>
  <c r="F217"/>
  <c r="G221" i="8"/>
  <c r="L220" l="1"/>
  <c r="K220"/>
  <c r="J220"/>
  <c r="I221"/>
  <c r="N220" s="1"/>
  <c r="H221"/>
  <c r="M219"/>
  <c r="F222"/>
  <c r="E219" i="16"/>
  <c r="F218"/>
  <c r="G222" i="8"/>
  <c r="M220" l="1"/>
  <c r="L221"/>
  <c r="K221"/>
  <c r="J221"/>
  <c r="I222"/>
  <c r="H222"/>
  <c r="F223"/>
  <c r="E220" i="16"/>
  <c r="F219"/>
  <c r="G223" i="8"/>
  <c r="L222" l="1"/>
  <c r="K222"/>
  <c r="J222"/>
  <c r="N221"/>
  <c r="M221"/>
  <c r="I223"/>
  <c r="H223"/>
  <c r="F224"/>
  <c r="E221" i="16"/>
  <c r="F220"/>
  <c r="G224" i="8"/>
  <c r="J223" l="1"/>
  <c r="M222"/>
  <c r="I224"/>
  <c r="H224"/>
  <c r="N222"/>
  <c r="L223"/>
  <c r="K223"/>
  <c r="F225"/>
  <c r="E222" i="16"/>
  <c r="F221"/>
  <c r="G225" i="8"/>
  <c r="J224" l="1"/>
  <c r="I225"/>
  <c r="N224" s="1"/>
  <c r="H225"/>
  <c r="M223"/>
  <c r="N223"/>
  <c r="L224"/>
  <c r="K224"/>
  <c r="F226"/>
  <c r="E223" i="16"/>
  <c r="F222"/>
  <c r="G226" i="8"/>
  <c r="L225" l="1"/>
  <c r="K225"/>
  <c r="J225"/>
  <c r="I226"/>
  <c r="N225" s="1"/>
  <c r="H226"/>
  <c r="M224"/>
  <c r="F227"/>
  <c r="E224" i="16"/>
  <c r="F223"/>
  <c r="G227" i="8"/>
  <c r="L226" l="1"/>
  <c r="K226"/>
  <c r="J226"/>
  <c r="I227"/>
  <c r="N226" s="1"/>
  <c r="H227"/>
  <c r="M225"/>
  <c r="F228"/>
  <c r="E225" i="16"/>
  <c r="F224"/>
  <c r="G228" i="8"/>
  <c r="L227" l="1"/>
  <c r="K227"/>
  <c r="J227"/>
  <c r="I228"/>
  <c r="N227" s="1"/>
  <c r="H228"/>
  <c r="M226"/>
  <c r="F229"/>
  <c r="E226" i="16"/>
  <c r="F225"/>
  <c r="G229" i="8"/>
  <c r="M227" l="1"/>
  <c r="L228"/>
  <c r="K228"/>
  <c r="J228"/>
  <c r="I229"/>
  <c r="N228" s="1"/>
  <c r="H229"/>
  <c r="F230"/>
  <c r="E227" i="16"/>
  <c r="F226"/>
  <c r="G230" i="8"/>
  <c r="L229" l="1"/>
  <c r="K229"/>
  <c r="J229"/>
  <c r="I230"/>
  <c r="N229" s="1"/>
  <c r="H230"/>
  <c r="M228"/>
  <c r="F231"/>
  <c r="E228" i="16"/>
  <c r="F227"/>
  <c r="G231" i="8"/>
  <c r="L230" l="1"/>
  <c r="K230"/>
  <c r="J230"/>
  <c r="I231"/>
  <c r="N230" s="1"/>
  <c r="H231"/>
  <c r="M229"/>
  <c r="F232"/>
  <c r="E229" i="16"/>
  <c r="F228"/>
  <c r="G232" i="8"/>
  <c r="L231" l="1"/>
  <c r="K231"/>
  <c r="J231"/>
  <c r="I232"/>
  <c r="N231" s="1"/>
  <c r="H232"/>
  <c r="M230"/>
  <c r="F233"/>
  <c r="E230" i="16"/>
  <c r="F229"/>
  <c r="G233" i="8"/>
  <c r="M231" l="1"/>
  <c r="L232"/>
  <c r="K232"/>
  <c r="J232"/>
  <c r="I233"/>
  <c r="N232" s="1"/>
  <c r="H233"/>
  <c r="F234"/>
  <c r="E231" i="16"/>
  <c r="F230"/>
  <c r="G234" i="8"/>
  <c r="L233" l="1"/>
  <c r="K233"/>
  <c r="J233"/>
  <c r="I234"/>
  <c r="N233" s="1"/>
  <c r="H234"/>
  <c r="M232"/>
  <c r="F235"/>
  <c r="E232" i="16"/>
  <c r="F231"/>
  <c r="G235" i="8"/>
  <c r="M233" l="1"/>
  <c r="L234"/>
  <c r="K234"/>
  <c r="J234"/>
  <c r="I235"/>
  <c r="H235"/>
  <c r="F236"/>
  <c r="E233" i="16"/>
  <c r="F232"/>
  <c r="G236" i="8"/>
  <c r="L235" l="1"/>
  <c r="K235"/>
  <c r="J235"/>
  <c r="N234"/>
  <c r="M234"/>
  <c r="I236"/>
  <c r="H236"/>
  <c r="F237"/>
  <c r="E234" i="16"/>
  <c r="F233"/>
  <c r="G237" i="8"/>
  <c r="J236" l="1"/>
  <c r="M235"/>
  <c r="I237"/>
  <c r="H237"/>
  <c r="N235"/>
  <c r="L236"/>
  <c r="K236"/>
  <c r="F238"/>
  <c r="E235" i="16"/>
  <c r="F234"/>
  <c r="G238" i="8"/>
  <c r="J237" l="1"/>
  <c r="I238"/>
  <c r="H238"/>
  <c r="M236"/>
  <c r="N236"/>
  <c r="L237"/>
  <c r="K237"/>
  <c r="F239"/>
  <c r="E236" i="16"/>
  <c r="F235"/>
  <c r="G239" i="8"/>
  <c r="L238" l="1"/>
  <c r="K238"/>
  <c r="J238"/>
  <c r="I239"/>
  <c r="H239"/>
  <c r="M237"/>
  <c r="N237"/>
  <c r="F240"/>
  <c r="E237" i="16"/>
  <c r="F236"/>
  <c r="G240" i="8"/>
  <c r="L239" l="1"/>
  <c r="K239"/>
  <c r="I240"/>
  <c r="M239" s="1"/>
  <c r="H240"/>
  <c r="J239"/>
  <c r="N238"/>
  <c r="M238"/>
  <c r="F241"/>
  <c r="E238" i="16"/>
  <c r="F237"/>
  <c r="G241" i="8"/>
  <c r="J240" l="1"/>
  <c r="N239"/>
  <c r="I241"/>
  <c r="H241"/>
  <c r="L240"/>
  <c r="K240"/>
  <c r="F242"/>
  <c r="E239" i="16"/>
  <c r="F238"/>
  <c r="G242" i="8"/>
  <c r="J241" l="1"/>
  <c r="N240"/>
  <c r="I242"/>
  <c r="N241" s="1"/>
  <c r="H242"/>
  <c r="L241"/>
  <c r="K241"/>
  <c r="M240"/>
  <c r="F243"/>
  <c r="E240" i="16"/>
  <c r="F239"/>
  <c r="G243" i="8"/>
  <c r="J242" l="1"/>
  <c r="I243"/>
  <c r="M242" s="1"/>
  <c r="H243"/>
  <c r="L242"/>
  <c r="K242"/>
  <c r="M241"/>
  <c r="F244"/>
  <c r="E241" i="16"/>
  <c r="F240"/>
  <c r="G244" i="8"/>
  <c r="L243" l="1"/>
  <c r="K243"/>
  <c r="N242"/>
  <c r="J243"/>
  <c r="I244"/>
  <c r="N243" s="1"/>
  <c r="H244"/>
  <c r="F245"/>
  <c r="E242" i="16"/>
  <c r="F241"/>
  <c r="G245" i="8"/>
  <c r="L244" l="1"/>
  <c r="K244"/>
  <c r="J244"/>
  <c r="M243"/>
  <c r="I245"/>
  <c r="M244" s="1"/>
  <c r="H245"/>
  <c r="F246"/>
  <c r="E243" i="16"/>
  <c r="F242"/>
  <c r="G246" i="8"/>
  <c r="L245" l="1"/>
  <c r="K245"/>
  <c r="J245"/>
  <c r="N244"/>
  <c r="I246"/>
  <c r="H246"/>
  <c r="F247"/>
  <c r="E244" i="16"/>
  <c r="F243"/>
  <c r="G247" i="8"/>
  <c r="L246" l="1"/>
  <c r="K246"/>
  <c r="J246"/>
  <c r="N245"/>
  <c r="I247"/>
  <c r="H247"/>
  <c r="M245"/>
  <c r="F248"/>
  <c r="E245" i="16"/>
  <c r="F244"/>
  <c r="G248" i="8"/>
  <c r="L247" l="1"/>
  <c r="K247"/>
  <c r="J247"/>
  <c r="I248"/>
  <c r="N247" s="1"/>
  <c r="H248"/>
  <c r="N246"/>
  <c r="M246"/>
  <c r="F249"/>
  <c r="E246" i="16"/>
  <c r="F245"/>
  <c r="G249" i="8"/>
  <c r="M247" l="1"/>
  <c r="L248"/>
  <c r="K248"/>
  <c r="I249"/>
  <c r="N248" s="1"/>
  <c r="H249"/>
  <c r="J248"/>
  <c r="F250"/>
  <c r="E247" i="16"/>
  <c r="F246"/>
  <c r="G250" i="8"/>
  <c r="L249" l="1"/>
  <c r="K249"/>
  <c r="I250"/>
  <c r="M249" s="1"/>
  <c r="H250"/>
  <c r="M248"/>
  <c r="J249"/>
  <c r="F251"/>
  <c r="E248" i="16"/>
  <c r="F247"/>
  <c r="G251" i="8"/>
  <c r="J250" l="1"/>
  <c r="N249"/>
  <c r="I251"/>
  <c r="M250" s="1"/>
  <c r="H251"/>
  <c r="L250"/>
  <c r="K250"/>
  <c r="F252"/>
  <c r="E249" i="16"/>
  <c r="F248"/>
  <c r="G252" i="8"/>
  <c r="N250" l="1"/>
  <c r="J251"/>
  <c r="I252"/>
  <c r="M251" s="1"/>
  <c r="H252"/>
  <c r="L251"/>
  <c r="K251"/>
  <c r="F253"/>
  <c r="E250" i="16"/>
  <c r="F249"/>
  <c r="G253" i="8"/>
  <c r="N251" l="1"/>
  <c r="J252"/>
  <c r="I253"/>
  <c r="N252" s="1"/>
  <c r="H253"/>
  <c r="L252"/>
  <c r="K252"/>
  <c r="F254"/>
  <c r="E251" i="16"/>
  <c r="F250"/>
  <c r="G254" i="8"/>
  <c r="J253" l="1"/>
  <c r="M252"/>
  <c r="I254"/>
  <c r="N253" s="1"/>
  <c r="H254"/>
  <c r="L253"/>
  <c r="K253"/>
  <c r="F255"/>
  <c r="E252" i="16"/>
  <c r="F251"/>
  <c r="G255" i="8"/>
  <c r="J254" l="1"/>
  <c r="I255"/>
  <c r="M254" s="1"/>
  <c r="H255"/>
  <c r="L254"/>
  <c r="K254"/>
  <c r="M253"/>
  <c r="F256"/>
  <c r="E253" i="16"/>
  <c r="F252"/>
  <c r="G256" i="8"/>
  <c r="L255" l="1"/>
  <c r="K255"/>
  <c r="N254"/>
  <c r="J255"/>
  <c r="I256"/>
  <c r="N255" s="1"/>
  <c r="H256"/>
  <c r="F257"/>
  <c r="E254" i="16"/>
  <c r="F253"/>
  <c r="G257" i="8"/>
  <c r="L256" l="1"/>
  <c r="K256"/>
  <c r="J256"/>
  <c r="M255"/>
  <c r="I257"/>
  <c r="N256" s="1"/>
  <c r="H257"/>
  <c r="F258"/>
  <c r="E255" i="16"/>
  <c r="F254"/>
  <c r="G258" i="8"/>
  <c r="L257" l="1"/>
  <c r="K257"/>
  <c r="M256"/>
  <c r="J257"/>
  <c r="I258"/>
  <c r="N257" s="1"/>
  <c r="H258"/>
  <c r="F259"/>
  <c r="F255" i="16"/>
  <c r="E256"/>
  <c r="G259" i="8"/>
  <c r="L258" l="1"/>
  <c r="K258"/>
  <c r="J258"/>
  <c r="M257"/>
  <c r="I259"/>
  <c r="M258" s="1"/>
  <c r="H259"/>
  <c r="F260"/>
  <c r="E257" i="16"/>
  <c r="F256"/>
  <c r="G260" i="8"/>
  <c r="L259" l="1"/>
  <c r="K259"/>
  <c r="J259"/>
  <c r="N258"/>
  <c r="I260"/>
  <c r="H260"/>
  <c r="F261"/>
  <c r="E258" i="16"/>
  <c r="F257"/>
  <c r="G261" i="8"/>
  <c r="L260" l="1"/>
  <c r="K260"/>
  <c r="J260"/>
  <c r="N259"/>
  <c r="I261"/>
  <c r="H261"/>
  <c r="M259"/>
  <c r="F262"/>
  <c r="E259" i="16"/>
  <c r="F258"/>
  <c r="G262" i="8"/>
  <c r="L261" l="1"/>
  <c r="K261"/>
  <c r="J261"/>
  <c r="I262"/>
  <c r="N261" s="1"/>
  <c r="H262"/>
  <c r="N260"/>
  <c r="M260"/>
  <c r="F263"/>
  <c r="F259" i="16"/>
  <c r="E260"/>
  <c r="G263" i="8"/>
  <c r="M261" l="1"/>
  <c r="L262"/>
  <c r="K262"/>
  <c r="I263"/>
  <c r="N262" s="1"/>
  <c r="H263"/>
  <c r="J262"/>
  <c r="F264"/>
  <c r="E261" i="16"/>
  <c r="F260"/>
  <c r="G264" i="8"/>
  <c r="I264" l="1"/>
  <c r="M263" s="1"/>
  <c r="H264"/>
  <c r="M262"/>
  <c r="L263"/>
  <c r="K263"/>
  <c r="J263"/>
  <c r="F265"/>
  <c r="E262" i="16"/>
  <c r="F261"/>
  <c r="G265" i="8"/>
  <c r="I265" l="1"/>
  <c r="M264" s="1"/>
  <c r="H265"/>
  <c r="N263"/>
  <c r="L264"/>
  <c r="K264"/>
  <c r="J264"/>
  <c r="F266"/>
  <c r="E263" i="16"/>
  <c r="F262"/>
  <c r="G266" i="8"/>
  <c r="N264" l="1"/>
  <c r="I266"/>
  <c r="M265" s="1"/>
  <c r="H266"/>
  <c r="L265"/>
  <c r="K265"/>
  <c r="J265"/>
  <c r="F267"/>
  <c r="E264" i="16"/>
  <c r="F263"/>
  <c r="G267" i="8"/>
  <c r="L266" l="1"/>
  <c r="K266"/>
  <c r="J266"/>
  <c r="I267"/>
  <c r="N266" s="1"/>
  <c r="H267"/>
  <c r="N265"/>
  <c r="F268"/>
  <c r="E265" i="16"/>
  <c r="F264"/>
  <c r="G268" i="8"/>
  <c r="L267" l="1"/>
  <c r="K267"/>
  <c r="J267"/>
  <c r="I268"/>
  <c r="N267" s="1"/>
  <c r="H268"/>
  <c r="M266"/>
  <c r="F269"/>
  <c r="E266" i="16"/>
  <c r="F265"/>
  <c r="G269" i="8"/>
  <c r="L268" l="1"/>
  <c r="K268"/>
  <c r="J268"/>
  <c r="I269"/>
  <c r="N268" s="1"/>
  <c r="H269"/>
  <c r="M267"/>
  <c r="F270"/>
  <c r="E267" i="16"/>
  <c r="F266"/>
  <c r="G270" i="8"/>
  <c r="L269" l="1"/>
  <c r="K269"/>
  <c r="J269"/>
  <c r="I270"/>
  <c r="N269" s="1"/>
  <c r="H270"/>
  <c r="M268"/>
  <c r="F271"/>
  <c r="E268" i="16"/>
  <c r="F267"/>
  <c r="G271" i="8"/>
  <c r="L270" l="1"/>
  <c r="K270"/>
  <c r="J270"/>
  <c r="I271"/>
  <c r="N270" s="1"/>
  <c r="H271"/>
  <c r="M269"/>
  <c r="F272"/>
  <c r="E269" i="16"/>
  <c r="F268"/>
  <c r="G272" i="8"/>
  <c r="M270" l="1"/>
  <c r="L271"/>
  <c r="K271"/>
  <c r="J271"/>
  <c r="I272"/>
  <c r="H272"/>
  <c r="F273"/>
  <c r="E270" i="16"/>
  <c r="F269"/>
  <c r="G273" i="8"/>
  <c r="L272" l="1"/>
  <c r="K272"/>
  <c r="J272"/>
  <c r="N271"/>
  <c r="I273"/>
  <c r="M272" s="1"/>
  <c r="H273"/>
  <c r="M271"/>
  <c r="F274"/>
  <c r="E271" i="16"/>
  <c r="F270"/>
  <c r="G274" i="8"/>
  <c r="L273" l="1"/>
  <c r="K273"/>
  <c r="J273"/>
  <c r="I274"/>
  <c r="N273" s="1"/>
  <c r="H274"/>
  <c r="N272"/>
  <c r="F275"/>
  <c r="E272" i="16"/>
  <c r="F271"/>
  <c r="G275" i="8"/>
  <c r="M273" l="1"/>
  <c r="L274"/>
  <c r="K274"/>
  <c r="J274"/>
  <c r="I275"/>
  <c r="N274" s="1"/>
  <c r="H275"/>
  <c r="F276"/>
  <c r="E273" i="16"/>
  <c r="F272"/>
  <c r="G276" i="8"/>
  <c r="L275" l="1"/>
  <c r="K275"/>
  <c r="J275"/>
  <c r="I276"/>
  <c r="N275" s="1"/>
  <c r="H276"/>
  <c r="M274"/>
  <c r="F277"/>
  <c r="E274" i="16"/>
  <c r="F273"/>
  <c r="G277" i="8"/>
  <c r="M275" l="1"/>
  <c r="L276"/>
  <c r="K276"/>
  <c r="J276"/>
  <c r="I277"/>
  <c r="H277"/>
  <c r="F278"/>
  <c r="E275" i="16"/>
  <c r="F274"/>
  <c r="G278" i="8"/>
  <c r="L277" l="1"/>
  <c r="K277"/>
  <c r="J277"/>
  <c r="N276"/>
  <c r="I278"/>
  <c r="H278"/>
  <c r="M276"/>
  <c r="F279"/>
  <c r="E276" i="16"/>
  <c r="F275"/>
  <c r="G279" i="8"/>
  <c r="L278" l="1"/>
  <c r="K278"/>
  <c r="J278"/>
  <c r="N277"/>
  <c r="I279"/>
  <c r="M278" s="1"/>
  <c r="H279"/>
  <c r="M277"/>
  <c r="F280"/>
  <c r="E277" i="16"/>
  <c r="F276"/>
  <c r="G280" i="8"/>
  <c r="L279" l="1"/>
  <c r="K279"/>
  <c r="J279"/>
  <c r="I280"/>
  <c r="N279" s="1"/>
  <c r="H280"/>
  <c r="N278"/>
  <c r="F281"/>
  <c r="E278" i="16"/>
  <c r="F277"/>
  <c r="G281" i="8"/>
  <c r="M279" l="1"/>
  <c r="L280"/>
  <c r="K280"/>
  <c r="J280"/>
  <c r="I281"/>
  <c r="N280" s="1"/>
  <c r="H281"/>
  <c r="F282"/>
  <c r="E279" i="16"/>
  <c r="F278"/>
  <c r="G282" i="8"/>
  <c r="L281" l="1"/>
  <c r="K281"/>
  <c r="J281"/>
  <c r="I282"/>
  <c r="N281" s="1"/>
  <c r="H282"/>
  <c r="M280"/>
  <c r="F283"/>
  <c r="E280" i="16"/>
  <c r="F279"/>
  <c r="G283" i="8"/>
  <c r="M281" l="1"/>
  <c r="L282"/>
  <c r="K282"/>
  <c r="J282"/>
  <c r="I283"/>
  <c r="H283"/>
  <c r="F284"/>
  <c r="E281" i="16"/>
  <c r="F280"/>
  <c r="G284" i="8"/>
  <c r="L283" l="1"/>
  <c r="K283"/>
  <c r="J283"/>
  <c r="N282"/>
  <c r="M282"/>
  <c r="I284"/>
  <c r="H284"/>
  <c r="F285"/>
  <c r="E282" i="16"/>
  <c r="F281"/>
  <c r="G285" i="8"/>
  <c r="J284" l="1"/>
  <c r="M283"/>
  <c r="N283"/>
  <c r="I285"/>
  <c r="N284" s="1"/>
  <c r="H285"/>
  <c r="L284"/>
  <c r="K284"/>
  <c r="F286"/>
  <c r="E283" i="16"/>
  <c r="F282"/>
  <c r="G286" i="8"/>
  <c r="L285" l="1"/>
  <c r="K285"/>
  <c r="I286"/>
  <c r="N285" s="1"/>
  <c r="H286"/>
  <c r="J285"/>
  <c r="M284"/>
  <c r="F287"/>
  <c r="E284" i="16"/>
  <c r="F283"/>
  <c r="G287" i="8"/>
  <c r="J286" l="1"/>
  <c r="M285"/>
  <c r="I287"/>
  <c r="M286" s="1"/>
  <c r="H287"/>
  <c r="L286"/>
  <c r="K286"/>
  <c r="F288"/>
  <c r="E285" i="16"/>
  <c r="F284"/>
  <c r="G288" i="8"/>
  <c r="J287" l="1"/>
  <c r="N286"/>
  <c r="I288"/>
  <c r="H288"/>
  <c r="L287"/>
  <c r="K287"/>
  <c r="F289"/>
  <c r="E286" i="16"/>
  <c r="F285"/>
  <c r="G289" i="8"/>
  <c r="J288" l="1"/>
  <c r="N287"/>
  <c r="I289"/>
  <c r="H289"/>
  <c r="L288"/>
  <c r="K288"/>
  <c r="M287"/>
  <c r="F290"/>
  <c r="E287" i="16"/>
  <c r="F286"/>
  <c r="G290" i="8"/>
  <c r="J289" l="1"/>
  <c r="N288"/>
  <c r="I290"/>
  <c r="H290"/>
  <c r="M288"/>
  <c r="L289"/>
  <c r="K289"/>
  <c r="F291"/>
  <c r="E288" i="16"/>
  <c r="F287"/>
  <c r="G291" i="8"/>
  <c r="J290" l="1"/>
  <c r="I291"/>
  <c r="N290" s="1"/>
  <c r="H291"/>
  <c r="M289"/>
  <c r="N289"/>
  <c r="L290"/>
  <c r="K290"/>
  <c r="F292"/>
  <c r="E289" i="16"/>
  <c r="F288"/>
  <c r="G292" i="8"/>
  <c r="L291" l="1"/>
  <c r="K291"/>
  <c r="J291"/>
  <c r="I292"/>
  <c r="N291" s="1"/>
  <c r="H292"/>
  <c r="M290"/>
  <c r="F293"/>
  <c r="E290" i="16"/>
  <c r="F289"/>
  <c r="G293" i="8"/>
  <c r="L292" l="1"/>
  <c r="K292"/>
  <c r="J292"/>
  <c r="I293"/>
  <c r="N292" s="1"/>
  <c r="H293"/>
  <c r="M291"/>
  <c r="F294"/>
  <c r="E291" i="16"/>
  <c r="F290"/>
  <c r="G294" i="8"/>
  <c r="M292" l="1"/>
  <c r="L293"/>
  <c r="K293"/>
  <c r="J293"/>
  <c r="I294"/>
  <c r="H294"/>
  <c r="F295"/>
  <c r="E292" i="16"/>
  <c r="F291"/>
  <c r="G295" i="8"/>
  <c r="L294" l="1"/>
  <c r="K294"/>
  <c r="J294"/>
  <c r="N293"/>
  <c r="I295"/>
  <c r="N294" s="1"/>
  <c r="H295"/>
  <c r="M293"/>
  <c r="F296"/>
  <c r="E293" i="16"/>
  <c r="F292"/>
  <c r="G296" i="8"/>
  <c r="L295" l="1"/>
  <c r="K295"/>
  <c r="J295"/>
  <c r="I296"/>
  <c r="N295" s="1"/>
  <c r="H296"/>
  <c r="M294"/>
  <c r="F297"/>
  <c r="E294" i="16"/>
  <c r="F293"/>
  <c r="G297" i="8"/>
  <c r="L296" l="1"/>
  <c r="K296"/>
  <c r="J296"/>
  <c r="I297"/>
  <c r="N296" s="1"/>
  <c r="H297"/>
  <c r="M295"/>
  <c r="F298"/>
  <c r="E295" i="16"/>
  <c r="F294"/>
  <c r="G298" i="8"/>
  <c r="L297" l="1"/>
  <c r="K297"/>
  <c r="J297"/>
  <c r="I298"/>
  <c r="N297" s="1"/>
  <c r="H298"/>
  <c r="M296"/>
  <c r="F299"/>
  <c r="E296" i="16"/>
  <c r="F295"/>
  <c r="G299" i="8"/>
  <c r="L298" l="1"/>
  <c r="K298"/>
  <c r="J298"/>
  <c r="I299"/>
  <c r="N298" s="1"/>
  <c r="H299"/>
  <c r="M297"/>
  <c r="F300"/>
  <c r="E297" i="16"/>
  <c r="F296"/>
  <c r="G300" i="8"/>
  <c r="M298" l="1"/>
  <c r="L299"/>
  <c r="K299"/>
  <c r="J299"/>
  <c r="I300"/>
  <c r="H300"/>
  <c r="F301"/>
  <c r="E298" i="16"/>
  <c r="F297"/>
  <c r="G301" i="8"/>
  <c r="L300" l="1"/>
  <c r="K300"/>
  <c r="J300"/>
  <c r="N299"/>
  <c r="I301"/>
  <c r="H301"/>
  <c r="M299"/>
  <c r="F302"/>
  <c r="E299" i="16"/>
  <c r="F298"/>
  <c r="G302" i="8"/>
  <c r="J301" l="1"/>
  <c r="L301"/>
  <c r="K301"/>
  <c r="M300"/>
  <c r="N300"/>
  <c r="I302"/>
  <c r="H302"/>
  <c r="F303"/>
  <c r="E300" i="16"/>
  <c r="F299"/>
  <c r="G303" i="8"/>
  <c r="J302" l="1"/>
  <c r="I303"/>
  <c r="H303"/>
  <c r="L302"/>
  <c r="K302"/>
  <c r="N301"/>
  <c r="M301"/>
  <c r="F304"/>
  <c r="E301" i="16"/>
  <c r="F300"/>
  <c r="G304" i="8"/>
  <c r="L303" l="1"/>
  <c r="K303"/>
  <c r="J303"/>
  <c r="I304"/>
  <c r="N303" s="1"/>
  <c r="H304"/>
  <c r="N302"/>
  <c r="M302"/>
  <c r="F305"/>
  <c r="E302" i="16"/>
  <c r="F301"/>
  <c r="G305" i="8"/>
  <c r="M303" l="1"/>
  <c r="L304"/>
  <c r="K304"/>
  <c r="I305"/>
  <c r="M304" s="1"/>
  <c r="H305"/>
  <c r="J304"/>
  <c r="F306"/>
  <c r="E303" i="16"/>
  <c r="F302"/>
  <c r="G306" i="8"/>
  <c r="L305" l="1"/>
  <c r="K305"/>
  <c r="N304"/>
  <c r="I306"/>
  <c r="N305" s="1"/>
  <c r="H306"/>
  <c r="J305"/>
  <c r="F307"/>
  <c r="E304" i="16"/>
  <c r="F303"/>
  <c r="G307" i="8"/>
  <c r="I307" l="1"/>
  <c r="N306" s="1"/>
  <c r="H307"/>
  <c r="M305"/>
  <c r="L306"/>
  <c r="K306"/>
  <c r="J306"/>
  <c r="F308"/>
  <c r="E305" i="16"/>
  <c r="F304"/>
  <c r="G308" i="8"/>
  <c r="M306" l="1"/>
  <c r="I308"/>
  <c r="M307" s="1"/>
  <c r="H308"/>
  <c r="L307"/>
  <c r="K307"/>
  <c r="J307"/>
  <c r="F309"/>
  <c r="E306" i="16"/>
  <c r="F305"/>
  <c r="G309" i="8"/>
  <c r="L308" l="1"/>
  <c r="K308"/>
  <c r="J308"/>
  <c r="I309"/>
  <c r="N308" s="1"/>
  <c r="H309"/>
  <c r="N307"/>
  <c r="F310"/>
  <c r="E307" i="16"/>
  <c r="F306"/>
  <c r="G310" i="8"/>
  <c r="M308" l="1"/>
  <c r="L309"/>
  <c r="K309"/>
  <c r="J309"/>
  <c r="I310"/>
  <c r="N309" s="1"/>
  <c r="H310"/>
  <c r="F311"/>
  <c r="E308" i="16"/>
  <c r="F307"/>
  <c r="G311" i="8"/>
  <c r="L310" l="1"/>
  <c r="K310"/>
  <c r="J310"/>
  <c r="M309"/>
  <c r="I311"/>
  <c r="N310" s="1"/>
  <c r="H311"/>
  <c r="F312"/>
  <c r="E309" i="16"/>
  <c r="F308"/>
  <c r="G312" i="8"/>
  <c r="L311" l="1"/>
  <c r="K311"/>
  <c r="M310"/>
  <c r="J311"/>
  <c r="I312"/>
  <c r="N311" s="1"/>
  <c r="H312"/>
  <c r="F313"/>
  <c r="E310" i="16"/>
  <c r="F309"/>
  <c r="G313" i="8"/>
  <c r="L312" l="1"/>
  <c r="K312"/>
  <c r="J312"/>
  <c r="M311"/>
  <c r="I313"/>
  <c r="M312" s="1"/>
  <c r="H313"/>
  <c r="F314"/>
  <c r="E311" i="16"/>
  <c r="F310"/>
  <c r="G314" i="8"/>
  <c r="L313" l="1"/>
  <c r="K313"/>
  <c r="J313"/>
  <c r="N312"/>
  <c r="I314"/>
  <c r="N313" s="1"/>
  <c r="H314"/>
  <c r="F315"/>
  <c r="E312" i="16"/>
  <c r="F311"/>
  <c r="G315" i="8"/>
  <c r="L314" l="1"/>
  <c r="K314"/>
  <c r="J314"/>
  <c r="I315"/>
  <c r="N314" s="1"/>
  <c r="H315"/>
  <c r="M313"/>
  <c r="F316"/>
  <c r="E313" i="16"/>
  <c r="F312"/>
  <c r="G316" i="8"/>
  <c r="M314" l="1"/>
  <c r="L315"/>
  <c r="K315"/>
  <c r="J315"/>
  <c r="I316"/>
  <c r="H316"/>
  <c r="F317"/>
  <c r="E314" i="16"/>
  <c r="F313"/>
  <c r="G317" i="8"/>
  <c r="L316" l="1"/>
  <c r="K316"/>
  <c r="J316"/>
  <c r="N315"/>
  <c r="M315"/>
  <c r="I317"/>
  <c r="N316" s="1"/>
  <c r="H317"/>
  <c r="F318"/>
  <c r="E315" i="16"/>
  <c r="F314"/>
  <c r="G318" i="8"/>
  <c r="J317" l="1"/>
  <c r="M316"/>
  <c r="I318"/>
  <c r="M317" s="1"/>
  <c r="H318"/>
  <c r="L317"/>
  <c r="K317"/>
  <c r="F319"/>
  <c r="E316" i="16"/>
  <c r="F315"/>
  <c r="G319" i="8"/>
  <c r="J318" l="1"/>
  <c r="N317"/>
  <c r="I319"/>
  <c r="M318" s="1"/>
  <c r="H319"/>
  <c r="L318"/>
  <c r="K318"/>
  <c r="F320"/>
  <c r="E317" i="16"/>
  <c r="F316"/>
  <c r="G320" i="8"/>
  <c r="N318" l="1"/>
  <c r="J319"/>
  <c r="I320"/>
  <c r="H320"/>
  <c r="L319"/>
  <c r="K319"/>
  <c r="F321"/>
  <c r="E318" i="16"/>
  <c r="F317"/>
  <c r="G321" i="8"/>
  <c r="J320" l="1"/>
  <c r="N319"/>
  <c r="M319"/>
  <c r="I321"/>
  <c r="M320" s="1"/>
  <c r="H321"/>
  <c r="L320"/>
  <c r="K320"/>
  <c r="F322"/>
  <c r="E319" i="16"/>
  <c r="F318"/>
  <c r="G322" i="8"/>
  <c r="I322" l="1"/>
  <c r="M321" s="1"/>
  <c r="H322"/>
  <c r="N320"/>
  <c r="L321"/>
  <c r="K321"/>
  <c r="J321"/>
  <c r="F323"/>
  <c r="E320" i="16"/>
  <c r="F319"/>
  <c r="G323" i="8"/>
  <c r="I323" l="1"/>
  <c r="N322" s="1"/>
  <c r="H323"/>
  <c r="N321"/>
  <c r="L322"/>
  <c r="K322"/>
  <c r="J322"/>
  <c r="F324"/>
  <c r="E321" i="16"/>
  <c r="F320"/>
  <c r="G324" i="8"/>
  <c r="I324" l="1"/>
  <c r="M323" s="1"/>
  <c r="H324"/>
  <c r="M322"/>
  <c r="L323"/>
  <c r="K323"/>
  <c r="J323"/>
  <c r="F325"/>
  <c r="E322" i="16"/>
  <c r="F321"/>
  <c r="G325" i="8"/>
  <c r="I325" l="1"/>
  <c r="M324" s="1"/>
  <c r="H325"/>
  <c r="N323"/>
  <c r="L324"/>
  <c r="K324"/>
  <c r="J324"/>
  <c r="F326"/>
  <c r="E323" i="16"/>
  <c r="F322"/>
  <c r="G326" i="8"/>
  <c r="N324" l="1"/>
  <c r="I326"/>
  <c r="M325" s="1"/>
  <c r="H326"/>
  <c r="L325"/>
  <c r="K325"/>
  <c r="J325"/>
  <c r="F327"/>
  <c r="E324" i="16"/>
  <c r="F323"/>
  <c r="G327" i="8"/>
  <c r="L326" l="1"/>
  <c r="K326"/>
  <c r="J326"/>
  <c r="I327"/>
  <c r="N326" s="1"/>
  <c r="H327"/>
  <c r="N325"/>
  <c r="F328"/>
  <c r="E325" i="16"/>
  <c r="F324"/>
  <c r="G328" i="8"/>
  <c r="M326" l="1"/>
  <c r="L327"/>
  <c r="K327"/>
  <c r="J327"/>
  <c r="I328"/>
  <c r="H328"/>
  <c r="F329"/>
  <c r="E326" i="16"/>
  <c r="F325"/>
  <c r="G329" i="8"/>
  <c r="L328" l="1"/>
  <c r="K328"/>
  <c r="J328"/>
  <c r="N327"/>
  <c r="I329"/>
  <c r="N328" s="1"/>
  <c r="H329"/>
  <c r="M327"/>
  <c r="F330"/>
  <c r="E327" i="16"/>
  <c r="F326"/>
  <c r="G330" i="8"/>
  <c r="L329" l="1"/>
  <c r="K329"/>
  <c r="J329"/>
  <c r="I330"/>
  <c r="N329" s="1"/>
  <c r="H330"/>
  <c r="M328"/>
  <c r="F331"/>
  <c r="E328" i="16"/>
  <c r="F327"/>
  <c r="G331" i="8"/>
  <c r="M329" l="1"/>
  <c r="L330"/>
  <c r="K330"/>
  <c r="J330"/>
  <c r="I331"/>
  <c r="H331"/>
  <c r="F332"/>
  <c r="E329" i="16"/>
  <c r="F328"/>
  <c r="G332" i="8"/>
  <c r="L331" l="1"/>
  <c r="K331"/>
  <c r="J331"/>
  <c r="N330"/>
  <c r="M330"/>
  <c r="I332"/>
  <c r="H332"/>
  <c r="F333"/>
  <c r="E330" i="16"/>
  <c r="F329"/>
  <c r="G333" i="8"/>
  <c r="J332" l="1"/>
  <c r="M331"/>
  <c r="N331"/>
  <c r="I333"/>
  <c r="M332" s="1"/>
  <c r="H333"/>
  <c r="L332"/>
  <c r="K332"/>
  <c r="F334"/>
  <c r="F330" i="16"/>
  <c r="E331"/>
  <c r="G334" i="8"/>
  <c r="L333" l="1"/>
  <c r="K333"/>
  <c r="I334"/>
  <c r="H334"/>
  <c r="N332"/>
  <c r="J333"/>
  <c r="F335"/>
  <c r="E332" i="16"/>
  <c r="F331"/>
  <c r="G335" i="8"/>
  <c r="J334" l="1"/>
  <c r="M333"/>
  <c r="N333"/>
  <c r="I335"/>
  <c r="N334" s="1"/>
  <c r="H335"/>
  <c r="L334"/>
  <c r="K334"/>
  <c r="F336"/>
  <c r="F332" i="16"/>
  <c r="E333"/>
  <c r="G336" i="8"/>
  <c r="L335" l="1"/>
  <c r="K335"/>
  <c r="I336"/>
  <c r="H336"/>
  <c r="J335"/>
  <c r="M334"/>
  <c r="F337"/>
  <c r="E334" i="16"/>
  <c r="F333"/>
  <c r="G337" i="8"/>
  <c r="J336" l="1"/>
  <c r="M335"/>
  <c r="N335"/>
  <c r="I337"/>
  <c r="M336" s="1"/>
  <c r="H337"/>
  <c r="L336"/>
  <c r="K336"/>
  <c r="F338"/>
  <c r="F334" i="16"/>
  <c r="E335"/>
  <c r="G338" i="8"/>
  <c r="I338" l="1"/>
  <c r="M337" s="1"/>
  <c r="H338"/>
  <c r="N336"/>
  <c r="L337"/>
  <c r="K337"/>
  <c r="J337"/>
  <c r="F339"/>
  <c r="E336" i="16"/>
  <c r="F335"/>
  <c r="G339" i="8"/>
  <c r="I339" l="1"/>
  <c r="M338" s="1"/>
  <c r="H339"/>
  <c r="N337"/>
  <c r="L338"/>
  <c r="K338"/>
  <c r="J338"/>
  <c r="F340"/>
  <c r="F336" i="16"/>
  <c r="E337"/>
  <c r="G340" i="8"/>
  <c r="I340" l="1"/>
  <c r="M339" s="1"/>
  <c r="H340"/>
  <c r="N338"/>
  <c r="L339"/>
  <c r="K339"/>
  <c r="J339"/>
  <c r="F341"/>
  <c r="E338" i="16"/>
  <c r="F337"/>
  <c r="G341" i="8"/>
  <c r="I341" l="1"/>
  <c r="M340" s="1"/>
  <c r="H341"/>
  <c r="N339"/>
  <c r="L340"/>
  <c r="K340"/>
  <c r="J340"/>
  <c r="F342"/>
  <c r="F338" i="16"/>
  <c r="E339"/>
  <c r="G342" i="8"/>
  <c r="N340" l="1"/>
  <c r="I342"/>
  <c r="H342"/>
  <c r="L341"/>
  <c r="K341"/>
  <c r="J341"/>
  <c r="F343"/>
  <c r="E340" i="16"/>
  <c r="F339"/>
  <c r="G343" i="8"/>
  <c r="J342" l="1"/>
  <c r="M341"/>
  <c r="L342"/>
  <c r="K342"/>
  <c r="I343"/>
  <c r="H343"/>
  <c r="N341"/>
  <c r="F344"/>
  <c r="F340" i="16"/>
  <c r="E341"/>
  <c r="G344" i="8"/>
  <c r="J343" l="1"/>
  <c r="L343"/>
  <c r="K343"/>
  <c r="I344"/>
  <c r="H344"/>
  <c r="M342"/>
  <c r="N342"/>
  <c r="F345"/>
  <c r="E342" i="16"/>
  <c r="F341"/>
  <c r="G345" i="8"/>
  <c r="L344" l="1"/>
  <c r="K344"/>
  <c r="I345"/>
  <c r="M344" s="1"/>
  <c r="H345"/>
  <c r="J344"/>
  <c r="M343"/>
  <c r="N343"/>
  <c r="F346"/>
  <c r="F342" i="16"/>
  <c r="E343"/>
  <c r="G346" i="8"/>
  <c r="J345" l="1"/>
  <c r="I346"/>
  <c r="N345" s="1"/>
  <c r="H346"/>
  <c r="N344"/>
  <c r="L345"/>
  <c r="K345"/>
  <c r="F347"/>
  <c r="E344" i="16"/>
  <c r="F343"/>
  <c r="G347" i="8"/>
  <c r="L346" l="1"/>
  <c r="K346"/>
  <c r="J346"/>
  <c r="I347"/>
  <c r="N346" s="1"/>
  <c r="H347"/>
  <c r="M345"/>
  <c r="F348"/>
  <c r="F344" i="16"/>
  <c r="E345"/>
  <c r="G348" i="8"/>
  <c r="L347" l="1"/>
  <c r="K347"/>
  <c r="J347"/>
  <c r="I348"/>
  <c r="N347" s="1"/>
  <c r="H348"/>
  <c r="M346"/>
  <c r="F349"/>
  <c r="E346" i="16"/>
  <c r="F345"/>
  <c r="G349" i="8"/>
  <c r="M347" l="1"/>
  <c r="L348"/>
  <c r="K348"/>
  <c r="J348"/>
  <c r="I349"/>
  <c r="H349"/>
  <c r="F350"/>
  <c r="F346" i="16"/>
  <c r="E347"/>
  <c r="G350" i="8"/>
  <c r="L349" l="1"/>
  <c r="K349"/>
  <c r="J349"/>
  <c r="N348"/>
  <c r="M348"/>
  <c r="I350"/>
  <c r="N349" s="1"/>
  <c r="H350"/>
  <c r="F351"/>
  <c r="E348" i="16"/>
  <c r="F347"/>
  <c r="G351" i="8"/>
  <c r="J350" l="1"/>
  <c r="I351"/>
  <c r="M350" s="1"/>
  <c r="H351"/>
  <c r="L350"/>
  <c r="K350"/>
  <c r="M349"/>
  <c r="F352"/>
  <c r="F348" i="16"/>
  <c r="E349"/>
  <c r="G352" i="8"/>
  <c r="L351" l="1"/>
  <c r="K351"/>
  <c r="J351"/>
  <c r="N350"/>
  <c r="I352"/>
  <c r="M351" s="1"/>
  <c r="H352"/>
  <c r="F353"/>
  <c r="E350" i="16"/>
  <c r="F349"/>
  <c r="G353" i="8"/>
  <c r="L352" l="1"/>
  <c r="K352"/>
  <c r="J352"/>
  <c r="N351"/>
  <c r="I353"/>
  <c r="N352" s="1"/>
  <c r="H353"/>
  <c r="F354"/>
  <c r="F350" i="16"/>
  <c r="E351"/>
  <c r="G354" i="8"/>
  <c r="L353" l="1"/>
  <c r="K353"/>
  <c r="J353"/>
  <c r="I354"/>
  <c r="N353" s="1"/>
  <c r="H354"/>
  <c r="M352"/>
  <c r="F355"/>
  <c r="E352" i="16"/>
  <c r="F351"/>
  <c r="G355" i="8"/>
  <c r="L354" l="1"/>
  <c r="K354"/>
  <c r="J354"/>
  <c r="I355"/>
  <c r="N354" s="1"/>
  <c r="H355"/>
  <c r="M353"/>
  <c r="F356"/>
  <c r="F352" i="16"/>
  <c r="E353"/>
  <c r="G356" i="8"/>
  <c r="M354" l="1"/>
  <c r="L355"/>
  <c r="K355"/>
  <c r="J355"/>
  <c r="I356"/>
  <c r="H356"/>
  <c r="F357"/>
  <c r="E354" i="16"/>
  <c r="F353"/>
  <c r="G357" i="8"/>
  <c r="L356" l="1"/>
  <c r="K356"/>
  <c r="J356"/>
  <c r="N355"/>
  <c r="I357"/>
  <c r="H357"/>
  <c r="M355"/>
  <c r="F358"/>
  <c r="F354" i="16"/>
  <c r="E355"/>
  <c r="G358" i="8"/>
  <c r="J357" l="1"/>
  <c r="L357"/>
  <c r="K357"/>
  <c r="N356"/>
  <c r="I358"/>
  <c r="H358"/>
  <c r="M356"/>
  <c r="F359"/>
  <c r="E356" i="16"/>
  <c r="F355"/>
  <c r="G359" i="8"/>
  <c r="J358" l="1"/>
  <c r="L358"/>
  <c r="K358"/>
  <c r="N357"/>
  <c r="I359"/>
  <c r="H359"/>
  <c r="M357"/>
  <c r="F360"/>
  <c r="F356" i="16"/>
  <c r="E357"/>
  <c r="G360" i="8"/>
  <c r="J359" l="1"/>
  <c r="L359"/>
  <c r="K359"/>
  <c r="N358"/>
  <c r="I360"/>
  <c r="N359" s="1"/>
  <c r="H360"/>
  <c r="M358"/>
  <c r="F361"/>
  <c r="E358" i="16"/>
  <c r="F357"/>
  <c r="G361" i="8"/>
  <c r="L360" l="1"/>
  <c r="K360"/>
  <c r="J360"/>
  <c r="I361"/>
  <c r="N360" s="1"/>
  <c r="H361"/>
  <c r="M359"/>
  <c r="F362"/>
  <c r="AF3"/>
  <c r="F358" i="16"/>
  <c r="E359"/>
  <c r="G362" i="8"/>
  <c r="M360" l="1"/>
  <c r="L361"/>
  <c r="K361"/>
  <c r="J361"/>
  <c r="I362"/>
  <c r="N361" s="1"/>
  <c r="H362"/>
  <c r="E360" i="16"/>
  <c r="F359"/>
  <c r="N362" i="8" l="1"/>
  <c r="L362"/>
  <c r="K362"/>
  <c r="M362"/>
  <c r="J362"/>
  <c r="M361"/>
  <c r="F360" i="16"/>
  <c r="E361"/>
  <c r="AF4" i="8" l="1"/>
  <c r="E362" i="16"/>
  <c r="F361"/>
  <c r="F362" l="1"/>
  <c r="L32" i="8"/>
  <c r="L15"/>
  <c r="L14"/>
  <c r="L21"/>
  <c r="L16"/>
  <c r="L33"/>
  <c r="L27"/>
  <c r="L20"/>
  <c r="L25"/>
  <c r="L35"/>
  <c r="L26"/>
  <c r="L19"/>
  <c r="L24"/>
  <c r="L29"/>
  <c r="L18"/>
  <c r="L17"/>
  <c r="L34"/>
  <c r="L22"/>
  <c r="L23"/>
  <c r="L28"/>
  <c r="L31"/>
  <c r="L30"/>
  <c r="T6" l="1"/>
  <c r="AF7"/>
  <c r="Z7"/>
  <c r="J26" l="1"/>
  <c r="M26"/>
  <c r="N25"/>
  <c r="K26"/>
  <c r="J35"/>
  <c r="M35"/>
  <c r="K35"/>
  <c r="N34"/>
  <c r="M22"/>
  <c r="J22"/>
  <c r="K22"/>
  <c r="N21"/>
  <c r="J16"/>
  <c r="M16"/>
  <c r="N15"/>
  <c r="K16"/>
  <c r="J14"/>
  <c r="M14"/>
  <c r="K14"/>
  <c r="M25"/>
  <c r="J25"/>
  <c r="K25"/>
  <c r="N24"/>
  <c r="J28"/>
  <c r="M28"/>
  <c r="N27"/>
  <c r="K28"/>
  <c r="M27"/>
  <c r="J27"/>
  <c r="K27"/>
  <c r="N26"/>
  <c r="M34"/>
  <c r="J34"/>
  <c r="K34"/>
  <c r="N33"/>
  <c r="M15"/>
  <c r="J15"/>
  <c r="K15"/>
  <c r="N14"/>
  <c r="M29"/>
  <c r="J29"/>
  <c r="K29"/>
  <c r="N28"/>
  <c r="M18"/>
  <c r="J18"/>
  <c r="N17"/>
  <c r="K18"/>
  <c r="M20"/>
  <c r="J20"/>
  <c r="K20"/>
  <c r="N19"/>
  <c r="M31"/>
  <c r="J31"/>
  <c r="K31"/>
  <c r="N30"/>
  <c r="J32"/>
  <c r="M32"/>
  <c r="N31"/>
  <c r="K32"/>
  <c r="M24"/>
  <c r="J24"/>
  <c r="N23"/>
  <c r="K24"/>
  <c r="J33"/>
  <c r="M33"/>
  <c r="N32"/>
  <c r="K33"/>
  <c r="M23"/>
  <c r="J23"/>
  <c r="N22"/>
  <c r="K23"/>
  <c r="M21"/>
  <c r="J21"/>
  <c r="K21"/>
  <c r="N20"/>
  <c r="J17"/>
  <c r="M17"/>
  <c r="K17"/>
  <c r="N16"/>
  <c r="J30"/>
  <c r="M30"/>
  <c r="K30"/>
  <c r="N29"/>
  <c r="M19"/>
  <c r="J19"/>
  <c r="K19"/>
  <c r="N18"/>
  <c r="N35"/>
  <c r="T8" l="1"/>
  <c r="T7"/>
  <c r="T5"/>
  <c r="T4"/>
  <c r="AF5"/>
  <c r="Z5"/>
  <c r="Z9"/>
  <c r="Z8"/>
  <c r="AF8"/>
  <c r="AF9"/>
  <c r="AF6"/>
  <c r="Z6"/>
  <c r="AF10" l="1"/>
  <c r="Z11"/>
  <c r="AF11"/>
  <c r="Z10"/>
  <c r="T9"/>
  <c r="Q4" l="1"/>
  <c r="I4" i="1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P4" i="8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2"/>
  <c r="P360"/>
  <c r="P36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2"/>
  <c r="Q360"/>
  <c r="Q361"/>
  <c r="H4" i="1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AH29" i="8"/>
  <c r="AH22"/>
  <c r="AG40"/>
  <c r="AA40"/>
  <c r="AB29"/>
  <c r="AB22"/>
  <c r="AG38" l="1"/>
  <c r="AA38"/>
  <c r="AB30"/>
  <c r="AH30"/>
  <c r="R4" i="11" l="1"/>
  <c r="AG39" i="8"/>
  <c r="AA39"/>
  <c r="Y3" i="11" l="1"/>
  <c r="Y91"/>
  <c r="Y75"/>
  <c r="Y59"/>
  <c r="Y43"/>
  <c r="Y27"/>
  <c r="Y11"/>
  <c r="Y44"/>
  <c r="Y12"/>
  <c r="Y82"/>
  <c r="Y66"/>
  <c r="Y50"/>
  <c r="Y34"/>
  <c r="Y18"/>
  <c r="Y76"/>
  <c r="Y60"/>
  <c r="Y32"/>
  <c r="Y89"/>
  <c r="Y73"/>
  <c r="Y57"/>
  <c r="Y41"/>
  <c r="Y25"/>
  <c r="Y9"/>
  <c r="Y92"/>
  <c r="Y87"/>
  <c r="Y71"/>
  <c r="Y55"/>
  <c r="Y39"/>
  <c r="Y23"/>
  <c r="Y7"/>
  <c r="Y36"/>
  <c r="Y4"/>
  <c r="Y78"/>
  <c r="Y62"/>
  <c r="Y46"/>
  <c r="Y30"/>
  <c r="Y14"/>
  <c r="Y72"/>
  <c r="Y52"/>
  <c r="Y24"/>
  <c r="Y85"/>
  <c r="Y69"/>
  <c r="Y53"/>
  <c r="Y37"/>
  <c r="Y21"/>
  <c r="Y5"/>
  <c r="Y88"/>
  <c r="Y83"/>
  <c r="Y67"/>
  <c r="Y51"/>
  <c r="Y35"/>
  <c r="Y19"/>
  <c r="Y80"/>
  <c r="Y28"/>
  <c r="Y90"/>
  <c r="Y74"/>
  <c r="Y58"/>
  <c r="Y42"/>
  <c r="Y26"/>
  <c r="Y10"/>
  <c r="Y68"/>
  <c r="Y48"/>
  <c r="Y16"/>
  <c r="Y81"/>
  <c r="Y65"/>
  <c r="Y49"/>
  <c r="Y33"/>
  <c r="Y17"/>
  <c r="Y84"/>
  <c r="Y79"/>
  <c r="Y63"/>
  <c r="Y47"/>
  <c r="Y31"/>
  <c r="Y15"/>
  <c r="Y56"/>
  <c r="Y20"/>
  <c r="Y86"/>
  <c r="Y70"/>
  <c r="Y54"/>
  <c r="Y38"/>
  <c r="Y22"/>
  <c r="Y6"/>
  <c r="Y64"/>
  <c r="Y40"/>
  <c r="Y8"/>
  <c r="Y77"/>
  <c r="Y61"/>
  <c r="Y45"/>
  <c r="Y29"/>
  <c r="Y13"/>
  <c r="S4"/>
  <c r="S5" l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AA84" l="1"/>
  <c r="AA68"/>
  <c r="AA52"/>
  <c r="AA36"/>
  <c r="AA20"/>
  <c r="AA4"/>
  <c r="AA58"/>
  <c r="AA18"/>
  <c r="AA83"/>
  <c r="AA67"/>
  <c r="AA51"/>
  <c r="AA35"/>
  <c r="AA19"/>
  <c r="AA86"/>
  <c r="AA42"/>
  <c r="AA90"/>
  <c r="AA77"/>
  <c r="AA61"/>
  <c r="AA45"/>
  <c r="AA29"/>
  <c r="AA13"/>
  <c r="AA46"/>
  <c r="AA89"/>
  <c r="AA41"/>
  <c r="AA9"/>
  <c r="AA80"/>
  <c r="AA64"/>
  <c r="AA48"/>
  <c r="AA32"/>
  <c r="AA16"/>
  <c r="AA78"/>
  <c r="AA50"/>
  <c r="AA10"/>
  <c r="AA79"/>
  <c r="AA63"/>
  <c r="AA47"/>
  <c r="AA31"/>
  <c r="AA15"/>
  <c r="AA70"/>
  <c r="AA34"/>
  <c r="AA73"/>
  <c r="AA57"/>
  <c r="AA25"/>
  <c r="AA26"/>
  <c r="AA92"/>
  <c r="AA76"/>
  <c r="AA60"/>
  <c r="AA44"/>
  <c r="AA28"/>
  <c r="AA12"/>
  <c r="AA74"/>
  <c r="AA38"/>
  <c r="AA91"/>
  <c r="AA75"/>
  <c r="AA59"/>
  <c r="AA43"/>
  <c r="AA27"/>
  <c r="AA11"/>
  <c r="AA62"/>
  <c r="AA22"/>
  <c r="AA85"/>
  <c r="AA69"/>
  <c r="AA53"/>
  <c r="AA37"/>
  <c r="AA21"/>
  <c r="AA5"/>
  <c r="AA14"/>
  <c r="AA88"/>
  <c r="AA72"/>
  <c r="AA56"/>
  <c r="AA40"/>
  <c r="AA24"/>
  <c r="AA8"/>
  <c r="AA66"/>
  <c r="AA30"/>
  <c r="AA87"/>
  <c r="AA71"/>
  <c r="AA55"/>
  <c r="AA39"/>
  <c r="AA23"/>
  <c r="AA7"/>
  <c r="AA54"/>
  <c r="AA6"/>
  <c r="AA81"/>
  <c r="AA65"/>
  <c r="AA49"/>
  <c r="AA33"/>
  <c r="AA17"/>
  <c r="AA82"/>
  <c r="O180" i="8"/>
  <c r="O150"/>
  <c r="O162"/>
  <c r="O327"/>
  <c r="O136"/>
  <c r="O61"/>
  <c r="G119" i="16"/>
  <c r="G41"/>
  <c r="O163" i="8"/>
  <c r="G289" i="16"/>
  <c r="G48"/>
  <c r="O107" i="8"/>
  <c r="G362" i="16"/>
  <c r="G38"/>
  <c r="G257"/>
  <c r="G185"/>
  <c r="O127" i="8"/>
  <c r="G283" i="16"/>
  <c r="O134" i="8"/>
  <c r="O198"/>
  <c r="O113"/>
  <c r="G232" i="16"/>
  <c r="G84"/>
  <c r="G122"/>
  <c r="O352" i="8"/>
  <c r="O83"/>
  <c r="G94" i="16"/>
  <c r="O46" i="8"/>
  <c r="O175"/>
  <c r="O178"/>
  <c r="G265" i="16"/>
  <c r="G90"/>
  <c r="O342" i="8"/>
  <c r="O131"/>
  <c r="G127" i="16"/>
  <c r="O336" i="8"/>
  <c r="G154" i="16"/>
  <c r="O88" i="8"/>
  <c r="G96" i="16"/>
  <c r="O141" i="8"/>
  <c r="G190" i="16"/>
  <c r="O282" i="8"/>
  <c r="O240"/>
  <c r="O187"/>
  <c r="G15" i="16"/>
  <c r="O63" i="8"/>
  <c r="G221" i="16"/>
  <c r="O228" i="8"/>
  <c r="G358" i="16"/>
  <c r="O119" i="8"/>
  <c r="O129"/>
  <c r="O31"/>
  <c r="O17"/>
  <c r="W17"/>
  <c r="O209"/>
  <c r="G156" i="16"/>
  <c r="O233" i="8"/>
  <c r="O78"/>
  <c r="G218" i="16"/>
  <c r="G182"/>
  <c r="O330" i="8"/>
  <c r="G157" i="16"/>
  <c r="G110"/>
  <c r="G8"/>
  <c r="O164" i="8"/>
  <c r="G73" i="16"/>
  <c r="G202"/>
  <c r="G71"/>
  <c r="G263"/>
  <c r="G51"/>
  <c r="G31"/>
  <c r="O16" i="8"/>
  <c r="O57"/>
  <c r="O314"/>
  <c r="O121"/>
  <c r="G312" i="16"/>
  <c r="O74" i="8"/>
  <c r="O142"/>
  <c r="O111"/>
  <c r="O294"/>
  <c r="O19"/>
  <c r="O171"/>
  <c r="O138"/>
  <c r="O81"/>
  <c r="G176" i="16"/>
  <c r="O208" i="8"/>
  <c r="O304"/>
  <c r="V26"/>
  <c r="G76" i="16"/>
  <c r="O331" i="8"/>
  <c r="O359"/>
  <c r="G254" i="16"/>
  <c r="O41" i="8"/>
  <c r="G340" i="16"/>
  <c r="G278"/>
  <c r="G303"/>
  <c r="O42" i="8"/>
  <c r="O317"/>
  <c r="G55" i="16"/>
  <c r="O183" i="8"/>
  <c r="G249" i="16"/>
  <c r="O159" i="8"/>
  <c r="O77"/>
  <c r="O75"/>
  <c r="O197"/>
  <c r="O293"/>
  <c r="O82"/>
  <c r="G337" i="16"/>
  <c r="O106" i="8"/>
  <c r="G100" i="16"/>
  <c r="O33" i="8"/>
  <c r="O225"/>
  <c r="O356"/>
  <c r="O324"/>
  <c r="O273"/>
  <c r="G62" i="16"/>
  <c r="O214" i="8"/>
  <c r="G209" i="16"/>
  <c r="O210" i="8"/>
  <c r="O55"/>
  <c r="G266" i="16"/>
  <c r="O22" i="8"/>
  <c r="O241"/>
  <c r="O102"/>
  <c r="O173"/>
  <c r="G253" i="16"/>
  <c r="G163"/>
  <c r="O281" i="8"/>
  <c r="G296" i="16"/>
  <c r="G49"/>
  <c r="O323" i="8"/>
  <c r="O316"/>
  <c r="G336" i="16"/>
  <c r="G18"/>
  <c r="O130" i="8"/>
  <c r="O275"/>
  <c r="G201" i="16"/>
  <c r="O253" i="8"/>
  <c r="O248"/>
  <c r="O174"/>
  <c r="O9"/>
  <c r="G192" i="16"/>
  <c r="O274" i="8"/>
  <c r="G193" i="16"/>
  <c r="G68"/>
  <c r="O112" i="8"/>
  <c r="O96"/>
  <c r="O231"/>
  <c r="G310" i="16"/>
  <c r="O263" i="8"/>
  <c r="O114"/>
  <c r="G162" i="16"/>
  <c r="O186" i="8"/>
  <c r="O135"/>
  <c r="G322" i="16"/>
  <c r="G259"/>
  <c r="G318"/>
  <c r="G288"/>
  <c r="G105"/>
  <c r="G39"/>
  <c r="O308" i="8"/>
  <c r="O98"/>
  <c r="O353"/>
  <c r="O154"/>
  <c r="O62"/>
  <c r="O190"/>
  <c r="O307"/>
  <c r="G184" i="16"/>
  <c r="G269"/>
  <c r="G10"/>
  <c r="O167" i="8"/>
  <c r="O306"/>
  <c r="O166"/>
  <c r="O360"/>
  <c r="G58" i="16"/>
  <c r="G91"/>
  <c r="O349" i="8"/>
  <c r="O217"/>
  <c r="G325" i="16"/>
  <c r="G129"/>
  <c r="O101" i="8"/>
  <c r="O8"/>
  <c r="O100"/>
  <c r="G315" i="16"/>
  <c r="G74"/>
  <c r="G270"/>
  <c r="O319" i="8"/>
  <c r="O279"/>
  <c r="O221"/>
  <c r="G60" i="16"/>
  <c r="O284" i="8"/>
  <c r="G345" i="16"/>
  <c r="G359"/>
  <c r="O338" i="8"/>
  <c r="O277"/>
  <c r="O20"/>
  <c r="O297"/>
  <c r="O343"/>
  <c r="O220"/>
  <c r="G137" i="16"/>
  <c r="G355"/>
  <c r="G89"/>
  <c r="O283" i="8"/>
  <c r="G281" i="16"/>
  <c r="G57"/>
  <c r="G25"/>
  <c r="G63"/>
  <c r="G155"/>
  <c r="G87"/>
  <c r="G16"/>
  <c r="O188" i="8"/>
  <c r="O84"/>
  <c r="O285"/>
  <c r="G271" i="16"/>
  <c r="O215" i="8"/>
  <c r="G52" i="16"/>
  <c r="O271" i="8"/>
  <c r="O39"/>
  <c r="G217" i="16"/>
  <c r="G40"/>
  <c r="G300"/>
  <c r="O344" i="8"/>
  <c r="G43" i="16"/>
  <c r="O256" i="8"/>
  <c r="O169"/>
  <c r="O287"/>
  <c r="O199"/>
  <c r="G319" i="16"/>
  <c r="O204" i="8"/>
  <c r="G294" i="16"/>
  <c r="G329"/>
  <c r="O146" i="8"/>
  <c r="G234" i="16"/>
  <c r="O34" i="8"/>
  <c r="O89"/>
  <c r="G130" i="16"/>
  <c r="G299"/>
  <c r="O305" i="8"/>
  <c r="O73"/>
  <c r="G66" i="16"/>
  <c r="G28"/>
  <c r="G212"/>
  <c r="O191" i="8"/>
  <c r="G175" i="16"/>
  <c r="O194" i="8"/>
  <c r="O255"/>
  <c r="O76"/>
  <c r="G106" i="16"/>
  <c r="O246" i="8"/>
  <c r="G342" i="16"/>
  <c r="O313" i="8"/>
  <c r="G12" i="16"/>
  <c r="G285"/>
  <c r="G354"/>
  <c r="O35" i="8"/>
  <c r="G360" i="16"/>
  <c r="G251"/>
  <c r="O227" i="8"/>
  <c r="O115"/>
  <c r="G34" i="16"/>
  <c r="O322" i="8"/>
  <c r="O28"/>
  <c r="G196" i="16"/>
  <c r="O144" i="8"/>
  <c r="O91"/>
  <c r="O299"/>
  <c r="O65"/>
  <c r="O303"/>
  <c r="G227" i="16"/>
  <c r="O185" i="8"/>
  <c r="O340"/>
  <c r="G177" i="16"/>
  <c r="G114"/>
  <c r="G331"/>
  <c r="G235"/>
  <c r="G348"/>
  <c r="G186"/>
  <c r="G69"/>
  <c r="O21" i="8"/>
  <c r="O80"/>
  <c r="O70"/>
  <c r="O276"/>
  <c r="O295"/>
  <c r="G174" i="16"/>
  <c r="O250" i="8"/>
  <c r="G280" i="16"/>
  <c r="G172"/>
  <c r="O310" i="8"/>
  <c r="G124" i="16"/>
  <c r="O243" i="8"/>
  <c r="G139" i="16"/>
  <c r="G261"/>
  <c r="O332" i="8"/>
  <c r="G272" i="16"/>
  <c r="G327"/>
  <c r="O40" i="8"/>
  <c r="G82" i="16"/>
  <c r="G213"/>
  <c r="G356"/>
  <c r="G210"/>
  <c r="O68" i="8"/>
  <c r="O278"/>
  <c r="G24" i="16"/>
  <c r="G64"/>
  <c r="G343"/>
  <c r="O251" i="8"/>
  <c r="O29"/>
  <c r="G86" i="16"/>
  <c r="G151"/>
  <c r="O302" i="8"/>
  <c r="G146" i="16"/>
  <c r="O229" i="8"/>
  <c r="O90"/>
  <c r="O202"/>
  <c r="O325"/>
  <c r="G13" i="16"/>
  <c r="O143" i="8"/>
  <c r="O351"/>
  <c r="G158" i="16"/>
  <c r="O4" i="8"/>
  <c r="G230" i="16"/>
  <c r="O226" i="8"/>
  <c r="O133"/>
  <c r="O257"/>
  <c r="G241" i="16"/>
  <c r="O212" i="8"/>
  <c r="O117"/>
  <c r="O139"/>
  <c r="G198" i="16"/>
  <c r="O189" i="8"/>
  <c r="G323" i="16"/>
  <c r="O334" i="8"/>
  <c r="G275" i="16"/>
  <c r="G117"/>
  <c r="G26"/>
  <c r="O301" i="8"/>
  <c r="G32" i="16"/>
  <c r="G121"/>
  <c r="O201" i="8"/>
  <c r="O321"/>
  <c r="G353" i="16"/>
  <c r="G320"/>
  <c r="G207"/>
  <c r="O272" i="8"/>
  <c r="G188" i="16"/>
  <c r="O259" i="8"/>
  <c r="G357" i="16"/>
  <c r="G267"/>
  <c r="G108"/>
  <c r="O54" i="8"/>
  <c r="G179" i="16"/>
  <c r="O149" i="8"/>
  <c r="G132" i="16"/>
  <c r="G247"/>
  <c r="O238" i="8"/>
  <c r="O157"/>
  <c r="G347" i="16"/>
  <c r="G274"/>
  <c r="G317"/>
  <c r="O224" i="8"/>
  <c r="O128"/>
  <c r="G255" i="16"/>
  <c r="O56" i="8"/>
  <c r="G282" i="16"/>
  <c r="O153" i="8"/>
  <c r="G171" i="16"/>
  <c r="O309" i="8"/>
  <c r="G168" i="16"/>
  <c r="O170" i="8"/>
  <c r="G180" i="16"/>
  <c r="O265" i="8"/>
  <c r="G118" i="16"/>
  <c r="O213" i="8"/>
  <c r="G169" i="16"/>
  <c r="O328" i="8"/>
  <c r="G167" i="16"/>
  <c r="G189"/>
  <c r="O123" i="8"/>
  <c r="O79"/>
  <c r="O59"/>
  <c r="O291"/>
  <c r="O280"/>
  <c r="G321" i="16"/>
  <c r="G102"/>
  <c r="O266" i="8"/>
  <c r="O290"/>
  <c r="G226" i="16"/>
  <c r="O296" i="8"/>
  <c r="O156"/>
  <c r="O262"/>
  <c r="G287" i="16"/>
  <c r="G152"/>
  <c r="O179" i="8"/>
  <c r="O50"/>
  <c r="O43"/>
  <c r="G153" i="16"/>
  <c r="O222" i="8"/>
  <c r="G166" i="16"/>
  <c r="O311" i="8"/>
  <c r="G85" i="16"/>
  <c r="G141"/>
  <c r="O95" i="8"/>
  <c r="O249"/>
  <c r="G224" i="16"/>
  <c r="O51" i="8"/>
  <c r="G128" i="16"/>
  <c r="G37"/>
  <c r="G140"/>
  <c r="G268"/>
  <c r="G239"/>
  <c r="O13" i="8"/>
  <c r="G23" i="16"/>
  <c r="G335"/>
  <c r="O37" i="8"/>
  <c r="O99"/>
  <c r="O36"/>
  <c r="G99" i="16"/>
  <c r="G214"/>
  <c r="O247" i="8"/>
  <c r="G306" i="16"/>
  <c r="G159"/>
  <c r="G291"/>
  <c r="O104" i="8"/>
  <c r="G7" i="16"/>
  <c r="O362" i="8"/>
  <c r="G307" i="16"/>
  <c r="G67"/>
  <c r="O109" i="8"/>
  <c r="G83" i="16"/>
  <c r="G208"/>
  <c r="G349"/>
  <c r="G98"/>
  <c r="G309"/>
  <c r="O7" i="8"/>
  <c r="G277" i="16"/>
  <c r="G33"/>
  <c r="O236" i="8"/>
  <c r="G200" i="16"/>
  <c r="G42"/>
  <c r="O87" i="8"/>
  <c r="G30" i="16"/>
  <c r="O66" i="8"/>
  <c r="G290" i="16"/>
  <c r="G36"/>
  <c r="G144"/>
  <c r="O60" i="8"/>
  <c r="G135" i="16"/>
  <c r="G88"/>
  <c r="O234" i="8"/>
  <c r="G350" i="16"/>
  <c r="O348" i="8"/>
  <c r="O10"/>
  <c r="G79" i="16"/>
  <c r="G194"/>
  <c r="O45" i="8"/>
  <c r="G256" i="16"/>
  <c r="G104"/>
  <c r="O286" i="8"/>
  <c r="O223"/>
  <c r="O47"/>
  <c r="O244"/>
  <c r="G276" i="16"/>
  <c r="O339" i="8"/>
  <c r="O196"/>
  <c r="O184"/>
  <c r="G70" i="16"/>
  <c r="O350" i="8"/>
  <c r="G14" i="16"/>
  <c r="G56"/>
  <c r="O358" i="8"/>
  <c r="G222" i="16"/>
  <c r="O270" i="8"/>
  <c r="O237"/>
  <c r="G5" i="16"/>
  <c r="G351"/>
  <c r="G54"/>
  <c r="G142"/>
  <c r="G301"/>
  <c r="O158" i="8"/>
  <c r="G29" i="16"/>
  <c r="G181"/>
  <c r="G125"/>
  <c r="O326" i="8"/>
  <c r="G95" i="16"/>
  <c r="G361"/>
  <c r="G65"/>
  <c r="O105" i="8"/>
  <c r="O260"/>
  <c r="G93" i="16"/>
  <c r="O207" i="8"/>
  <c r="G143" i="16"/>
  <c r="O15" i="8"/>
  <c r="G120" i="16"/>
  <c r="O355" i="8"/>
  <c r="G252" i="16"/>
  <c r="G133"/>
  <c r="O292" i="8"/>
  <c r="O132"/>
  <c r="G262" i="16"/>
  <c r="O165" i="8"/>
  <c r="O52"/>
  <c r="G330" i="16"/>
  <c r="G109"/>
  <c r="G237"/>
  <c r="O125" i="8"/>
  <c r="G346" i="16"/>
  <c r="O12" i="8"/>
  <c r="G147" i="16"/>
  <c r="O92" i="8"/>
  <c r="G305" i="16"/>
  <c r="O268" i="8"/>
  <c r="O168"/>
  <c r="G197" i="16"/>
  <c r="G92"/>
  <c r="O145" i="8"/>
  <c r="G203" i="16"/>
  <c r="O118" i="8"/>
  <c r="G244" i="16"/>
  <c r="G246"/>
  <c r="O116" i="8"/>
  <c r="O58"/>
  <c r="O86"/>
  <c r="O30"/>
  <c r="G302" i="16"/>
  <c r="O18" i="8"/>
  <c r="O361"/>
  <c r="G160" i="16"/>
  <c r="G165"/>
  <c r="O218" i="8"/>
  <c r="G273" i="16"/>
  <c r="O232" i="8"/>
  <c r="G242" i="16"/>
  <c r="G333"/>
  <c r="O288" i="8"/>
  <c r="W16"/>
  <c r="G205" i="16"/>
  <c r="G298"/>
  <c r="G46"/>
  <c r="G59"/>
  <c r="O72" i="8"/>
  <c r="O11"/>
  <c r="G80" i="16"/>
  <c r="G233"/>
  <c r="G97"/>
  <c r="G344"/>
  <c r="O211" i="8"/>
  <c r="G314" i="16"/>
  <c r="G295"/>
  <c r="O151" i="8"/>
  <c r="G191" i="16"/>
  <c r="O230" i="8"/>
  <c r="O206"/>
  <c r="G44" i="16"/>
  <c r="G136"/>
  <c r="G245"/>
  <c r="G292"/>
  <c r="G101"/>
  <c r="G215"/>
  <c r="O94" i="8"/>
  <c r="G229" i="16"/>
  <c r="O335" i="8"/>
  <c r="G9" i="16"/>
  <c r="G19"/>
  <c r="G248"/>
  <c r="G138"/>
  <c r="O24" i="8"/>
  <c r="G220" i="16"/>
  <c r="O261" i="8"/>
  <c r="G228" i="16"/>
  <c r="O38" i="8"/>
  <c r="G260" i="16"/>
  <c r="O205" i="8"/>
  <c r="O6"/>
  <c r="O148"/>
  <c r="O108"/>
  <c r="G328" i="16"/>
  <c r="O300" i="8"/>
  <c r="O25"/>
  <c r="G161" i="16"/>
  <c r="G111"/>
  <c r="O48" i="8"/>
  <c r="O23"/>
  <c r="U26"/>
  <c r="G112" i="16"/>
  <c r="O267" i="8"/>
  <c r="G148" i="16"/>
  <c r="G339"/>
  <c r="G21"/>
  <c r="G199"/>
  <c r="O172" i="8"/>
  <c r="G284" i="16"/>
  <c r="O203" i="8"/>
  <c r="G286" i="16"/>
  <c r="G341"/>
  <c r="O32" i="8"/>
  <c r="O120"/>
  <c r="G164" i="16"/>
  <c r="O126" i="8"/>
  <c r="G211" i="16"/>
  <c r="O69" i="8"/>
  <c r="G173" i="16"/>
  <c r="G134"/>
  <c r="O67" i="8"/>
  <c r="G236" i="16"/>
  <c r="O176" i="8"/>
  <c r="G216" i="16"/>
  <c r="G204"/>
  <c r="O357" i="8"/>
  <c r="G45" i="16"/>
  <c r="G313"/>
  <c r="G334"/>
  <c r="G77"/>
  <c r="O5" i="8"/>
  <c r="O258"/>
  <c r="G123" i="16"/>
  <c r="G238"/>
  <c r="O289" i="8"/>
  <c r="O242"/>
  <c r="O155"/>
  <c r="O182"/>
  <c r="O97"/>
  <c r="O152"/>
  <c r="G297" i="16"/>
  <c r="O93" i="8"/>
  <c r="O27"/>
  <c r="O254"/>
  <c r="O177"/>
  <c r="G81" i="16"/>
  <c r="O333" i="8"/>
  <c r="O264"/>
  <c r="G113" i="16"/>
  <c r="G22"/>
  <c r="O192" i="8"/>
  <c r="O298"/>
  <c r="G304" i="16"/>
  <c r="G264"/>
  <c r="G170"/>
  <c r="O44" i="8"/>
  <c r="G72" i="16"/>
  <c r="G178"/>
  <c r="O161" i="8"/>
  <c r="G223" i="16"/>
  <c r="O110" i="8"/>
  <c r="O320"/>
  <c r="G75" i="16"/>
  <c r="G240"/>
  <c r="O216" i="8"/>
  <c r="O53"/>
  <c r="O124"/>
  <c r="G131" i="16"/>
  <c r="O26" i="8"/>
  <c r="O315"/>
  <c r="O181"/>
  <c r="O345"/>
  <c r="G116" i="16"/>
  <c r="G258"/>
  <c r="O245" i="8"/>
  <c r="G27" i="16"/>
  <c r="G250"/>
  <c r="O219" i="8"/>
  <c r="O14"/>
  <c r="O269"/>
  <c r="G316" i="16"/>
  <c r="G107"/>
  <c r="G103"/>
  <c r="G78"/>
  <c r="O312" i="8"/>
  <c r="G332" i="16"/>
  <c r="G279"/>
  <c r="G115"/>
  <c r="G53"/>
  <c r="G219"/>
  <c r="G324"/>
  <c r="O200" i="8"/>
  <c r="O252"/>
  <c r="G61" i="16"/>
  <c r="G6"/>
  <c r="G17"/>
  <c r="G243"/>
  <c r="O137" i="8"/>
  <c r="G145" i="16"/>
  <c r="G231"/>
  <c r="G35"/>
  <c r="G4"/>
  <c r="O64" i="8"/>
  <c r="G352" i="16"/>
  <c r="G150"/>
  <c r="O122" i="8"/>
  <c r="O235"/>
  <c r="O140"/>
  <c r="G293" i="16"/>
  <c r="O85" i="8"/>
  <c r="G326" i="16"/>
  <c r="G20"/>
  <c r="G126"/>
  <c r="O239" i="8"/>
  <c r="O337"/>
  <c r="G195" i="16"/>
  <c r="G11"/>
  <c r="O329" i="8"/>
  <c r="G50" i="16"/>
  <c r="G187"/>
  <c r="O346" i="8"/>
  <c r="O49"/>
  <c r="O318"/>
  <c r="G338" i="16"/>
  <c r="G183"/>
  <c r="G308"/>
  <c r="G206"/>
  <c r="O347" i="8"/>
  <c r="O341"/>
  <c r="G225" i="16"/>
  <c r="O195" i="8"/>
  <c r="O160"/>
  <c r="G149" i="16"/>
  <c r="O147" i="8"/>
  <c r="O71"/>
  <c r="O193"/>
  <c r="G311" i="16"/>
  <c r="G47"/>
  <c r="O103" i="8"/>
  <c r="O354"/>
  <c r="K3" i="21"/>
  <c r="U40" i="8"/>
  <c r="K5" i="21"/>
  <c r="V32" i="8"/>
  <c r="L4" i="21"/>
  <c r="U42" i="8"/>
  <c r="M5" i="21"/>
  <c r="U41" i="8"/>
  <c r="L5" i="21"/>
  <c r="V21" i="8"/>
  <c r="T10"/>
  <c r="V31"/>
  <c r="K4" i="21"/>
</calcChain>
</file>

<file path=xl/sharedStrings.xml><?xml version="1.0" encoding="utf-8"?>
<sst xmlns="http://schemas.openxmlformats.org/spreadsheetml/2006/main" count="516" uniqueCount="196">
  <si>
    <t>PC</t>
  </si>
  <si>
    <t>mu</t>
  </si>
  <si>
    <t>my</t>
  </si>
  <si>
    <t>S1</t>
  </si>
  <si>
    <t>S2</t>
  </si>
  <si>
    <t>S3</t>
  </si>
  <si>
    <t>S4</t>
  </si>
  <si>
    <t>S5</t>
  </si>
  <si>
    <t>a</t>
  </si>
  <si>
    <t>b</t>
  </si>
  <si>
    <t>RMSE</t>
  </si>
  <si>
    <t>R2</t>
  </si>
  <si>
    <t>C</t>
  </si>
  <si>
    <t>No. of Simultaneous Clients</t>
  </si>
  <si>
    <t>Request rate</t>
  </si>
  <si>
    <t>No. of requests</t>
  </si>
  <si>
    <t>Sample time</t>
  </si>
  <si>
    <t>Range of u</t>
  </si>
  <si>
    <t>Input Signal</t>
  </si>
  <si>
    <t>Phase</t>
  </si>
  <si>
    <t>xxxxx</t>
  </si>
  <si>
    <t>Mean PC</t>
  </si>
  <si>
    <t>u(k)</t>
  </si>
  <si>
    <t>y(k)</t>
  </si>
  <si>
    <t>u(set)</t>
  </si>
  <si>
    <t>u'(k)=u(k)-mu</t>
  </si>
  <si>
    <t>y'(k)=y(k)-my</t>
  </si>
  <si>
    <t>y'(k)ˆ2</t>
  </si>
  <si>
    <t>u'(k)*y'(k)</t>
  </si>
  <si>
    <t>u'(k)ˆ2</t>
  </si>
  <si>
    <t>y'(k)*y'(k+1)</t>
  </si>
  <si>
    <t>u'(k)*y'(k + 1)</t>
  </si>
  <si>
    <t>u'(k)</t>
  </si>
  <si>
    <t>y'(k)</t>
  </si>
  <si>
    <t>y(predicted)</t>
  </si>
  <si>
    <t>y (real)</t>
  </si>
  <si>
    <t>Message Size</t>
  </si>
  <si>
    <t>[1,…,300]</t>
  </si>
  <si>
    <t>0 &lt;= Kp &lt; (1+a)/b</t>
  </si>
  <si>
    <t>Kp</t>
  </si>
  <si>
    <t>Primeiro ao penúltimo</t>
  </si>
  <si>
    <t>Segundo ao último</t>
  </si>
  <si>
    <t>Ki</t>
  </si>
  <si>
    <t>Kd</t>
  </si>
  <si>
    <t>Kp=(a-0.36)/b</t>
  </si>
  <si>
    <t>Ki=(a-bKp)/b</t>
  </si>
  <si>
    <t>P Controller</t>
  </si>
  <si>
    <t>PID Controller</t>
  </si>
  <si>
    <t>bKd = 0.11</t>
  </si>
  <si>
    <t>a − b(Kp + 2Kd) = 0.063</t>
  </si>
  <si>
    <t>b(Kp+ Ki + Kd) − (1+a) = −0.7</t>
  </si>
  <si>
    <t>256 bytes</t>
  </si>
  <si>
    <t>Queue Size</t>
  </si>
  <si>
    <t>Arrival Rate</t>
  </si>
  <si>
    <t>Calculation</t>
  </si>
  <si>
    <t>3 - 361</t>
  </si>
  <si>
    <t>4 - 362</t>
  </si>
  <si>
    <t>Page 53</t>
  </si>
  <si>
    <t>Page 59</t>
  </si>
  <si>
    <t>Tamanho da Amostra</t>
  </si>
  <si>
    <t>[1-360]</t>
  </si>
  <si>
    <t>[1-22]</t>
  </si>
  <si>
    <t>[1-180]</t>
  </si>
  <si>
    <t>3 -181</t>
  </si>
  <si>
    <t>4 - 182</t>
  </si>
  <si>
    <t>3 - 181</t>
  </si>
  <si>
    <t>Raw Training</t>
  </si>
  <si>
    <t>Operating Point</t>
  </si>
  <si>
    <t>Mean u</t>
  </si>
  <si>
    <t>Mean y</t>
  </si>
  <si>
    <t>-</t>
  </si>
  <si>
    <t>PI Controller</t>
  </si>
  <si>
    <t>Page 306</t>
  </si>
  <si>
    <r>
      <t xml:space="preserve">b(Kp + </t>
    </r>
    <r>
      <rPr>
        <b/>
        <sz val="12"/>
        <color theme="1"/>
        <rFont val="Calibri"/>
        <family val="2"/>
        <scheme val="minor"/>
      </rPr>
      <t>Ki</t>
    </r>
    <r>
      <rPr>
        <sz val="12"/>
        <color theme="1"/>
        <rFont val="Calibri"/>
        <family val="2"/>
        <scheme val="minor"/>
      </rPr>
      <t>) − (1+a) = −1</t>
    </r>
  </si>
  <si>
    <t>a − bKp = 0.36</t>
  </si>
  <si>
    <t>Page 264</t>
  </si>
  <si>
    <t>Kd=0.11/b</t>
  </si>
  <si>
    <t>Error</t>
  </si>
  <si>
    <t>y</t>
  </si>
  <si>
    <t>r</t>
  </si>
  <si>
    <t>SumError</t>
  </si>
  <si>
    <t>P</t>
  </si>
  <si>
    <t>[y(predicted)-y(real)]ˆ2</t>
  </si>
  <si>
    <t>Ki=(0,3-bKp-b*Kd+a)/b</t>
  </si>
  <si>
    <t>y(real)*y(predicted)</t>
  </si>
  <si>
    <t>y(real)ˆ2</t>
  </si>
  <si>
    <t>y(predicted)^2</t>
  </si>
  <si>
    <t>https://agrimetsoft.com/calculators/R-squared%20correlation</t>
  </si>
  <si>
    <t>https://www.statology.org/rmse-calculator/</t>
  </si>
  <si>
    <t>https://www.easycalculation.com/statistics/r-squared.php</t>
  </si>
  <si>
    <t>PID</t>
  </si>
  <si>
    <t>Page 273</t>
  </si>
  <si>
    <t>|a-bKp| &lt; 1</t>
  </si>
  <si>
    <t>Stability</t>
  </si>
  <si>
    <t>(a-1)/b &gt; Kp &gt; (1+a)/b</t>
  </si>
  <si>
    <t xml:space="preserve">Kp </t>
  </si>
  <si>
    <t>PI</t>
  </si>
  <si>
    <t>Page 324</t>
  </si>
  <si>
    <t>PD Controller</t>
  </si>
  <si>
    <t>Kd/(Kp+Kd) = 0.5</t>
  </si>
  <si>
    <t>Kp + Kd = 0.18</t>
  </si>
  <si>
    <t>Page 318</t>
  </si>
  <si>
    <t>Sample</t>
  </si>
  <si>
    <t>Time (ms)</t>
  </si>
  <si>
    <t>y (predicted) [1-180]</t>
  </si>
  <si>
    <t>y (predicted) [1-360]</t>
  </si>
  <si>
    <t>y (predicted) [1-22]</t>
  </si>
  <si>
    <t>Kp=(-0.063+a-2bKd)/b</t>
  </si>
  <si>
    <t>Step</t>
  </si>
  <si>
    <t>Y (Predicted)</t>
  </si>
  <si>
    <t>Mean</t>
  </si>
  <si>
    <t>Controller Type</t>
  </si>
  <si>
    <t>Standard Deviation</t>
  </si>
  <si>
    <t>Goal = 200</t>
  </si>
  <si>
    <t>Goal = 400</t>
  </si>
  <si>
    <t>Goal = 600</t>
  </si>
  <si>
    <t>tau (Dead time)</t>
  </si>
  <si>
    <t>lambda</t>
  </si>
  <si>
    <t>Ti</t>
  </si>
  <si>
    <t>Td</t>
  </si>
  <si>
    <t>k</t>
  </si>
  <si>
    <t>K (Process gain)[PC=1-&gt;2]</t>
  </si>
  <si>
    <t>T (Time constant) (s)</t>
  </si>
  <si>
    <t>theta</t>
  </si>
  <si>
    <t>(*) Assumed to be very small</t>
  </si>
  <si>
    <t>(**) Assumed to be very small</t>
  </si>
  <si>
    <t>(***) Last process output before moving from 1 to 2 minus intersection of trendline with axis Y = 221,998-163,84</t>
  </si>
  <si>
    <t>Ziegler-Nichols</t>
  </si>
  <si>
    <t>Cohen</t>
  </si>
  <si>
    <t>AMIGO</t>
  </si>
  <si>
    <t>Desvpad</t>
  </si>
  <si>
    <t>Tunning Method</t>
  </si>
  <si>
    <t>Theta</t>
  </si>
  <si>
    <t>Lambda(***)</t>
  </si>
  <si>
    <t>Tau (Dead time)(*)</t>
  </si>
  <si>
    <t>Root Locus</t>
  </si>
  <si>
    <t>K (Process gain)[PC=1-&gt;10]</t>
  </si>
  <si>
    <t>Raw Data (step 1-&gt; 10)</t>
  </si>
  <si>
    <t>x</t>
  </si>
  <si>
    <t>L (Time constant) (s)(**)</t>
  </si>
  <si>
    <t>Tangent</t>
  </si>
  <si>
    <t>Book (lambda= tau . K / T</t>
  </si>
  <si>
    <t>Normal distribution: mean 50ms, stddv=5ms</t>
  </si>
  <si>
    <t>1 second</t>
  </si>
  <si>
    <t>Target</t>
  </si>
  <si>
    <t>Execution #1</t>
  </si>
  <si>
    <t>Execution #2</t>
  </si>
  <si>
    <t>Execution #3</t>
  </si>
  <si>
    <t>Execution #4</t>
  </si>
  <si>
    <t>Execution #5</t>
  </si>
  <si>
    <t>Mean Execution</t>
  </si>
  <si>
    <t>Reference</t>
  </si>
  <si>
    <t>K (Process gain)[PC=1-&gt;11]</t>
  </si>
  <si>
    <t>kp</t>
  </si>
  <si>
    <t>ki</t>
  </si>
  <si>
    <t>kd</t>
  </si>
  <si>
    <t>T (Time constant) (s)(**)</t>
  </si>
  <si>
    <t>Cohen-Coon</t>
  </si>
  <si>
    <t>lambda =  K . tau/T</t>
  </si>
  <si>
    <t>[1-60]</t>
  </si>
  <si>
    <t>3-61</t>
  </si>
  <si>
    <t>4-62</t>
  </si>
  <si>
    <t>P - Ziegler Nichols (400)</t>
  </si>
  <si>
    <t>PI - Ziegler Nichols (400)</t>
  </si>
  <si>
    <t>PID - Ziegler Nichols (400)</t>
  </si>
  <si>
    <t>P - Cohen-Coon (400)</t>
  </si>
  <si>
    <t>PI - Cohen-Coon (400)</t>
  </si>
  <si>
    <t>PID - Cohen-Coon (400)</t>
  </si>
  <si>
    <t>P - AMIGO (400)</t>
  </si>
  <si>
    <t>PI - AMIGO (400)</t>
  </si>
  <si>
    <t>PID - AMIGO (400)</t>
  </si>
  <si>
    <t>PI Controller (Root Locus)[Variable]</t>
  </si>
  <si>
    <t>P Controller (Root Locus)[400]</t>
  </si>
  <si>
    <t>PI Controller (Root Locus)[400]</t>
  </si>
  <si>
    <t>PID Controller (Root Locus)[400]</t>
  </si>
  <si>
    <t>PID Controller (Ziegler Nichols)[400]</t>
  </si>
  <si>
    <t>P Controller (Ziegler Nichols)[400]</t>
  </si>
  <si>
    <t>PI Controller (Ziegler Nichols)[400]</t>
  </si>
  <si>
    <t>P Controller (Cohen Coon)[400]</t>
  </si>
  <si>
    <t>PI Controller (Cohen Coon)[400]</t>
  </si>
  <si>
    <t>PID Controller (Cohen Coon)[400]</t>
  </si>
  <si>
    <t>P Controller (AMIGO)[400]</t>
  </si>
  <si>
    <t>PI Controller (AMIGO)[400]</t>
  </si>
  <si>
    <t>PID Controller (AMIGO)[400]</t>
  </si>
  <si>
    <t>PID Controller (Ziegler-Nichols)[Variable]</t>
  </si>
  <si>
    <t>PI Controller (Cohen Coon)[Variable]</t>
  </si>
  <si>
    <t>PID Controller (AMIGO)[Variable]</t>
  </si>
  <si>
    <t>Normalised RMSE (400)</t>
  </si>
  <si>
    <t>RMSE (400)</t>
  </si>
  <si>
    <t>RMSE (Variable)</t>
  </si>
  <si>
    <t>RMSE Normalised (Variable)</t>
  </si>
  <si>
    <t>OnOff Controller (400)</t>
  </si>
  <si>
    <t>OnOff</t>
  </si>
  <si>
    <t>OnOff [Variable]</t>
  </si>
  <si>
    <t>OnOff Controller</t>
  </si>
  <si>
    <t>Time</t>
  </si>
</sst>
</file>

<file path=xl/styles.xml><?xml version="1.0" encoding="utf-8"?>
<styleSheet xmlns="http://schemas.openxmlformats.org/spreadsheetml/2006/main">
  <numFmts count="9">
    <numFmt numFmtId="164" formatCode="0.0000"/>
    <numFmt numFmtId="165" formatCode="0.000"/>
    <numFmt numFmtId="166" formatCode="0.00000"/>
    <numFmt numFmtId="167" formatCode="0.0000000"/>
    <numFmt numFmtId="168" formatCode="0.000000"/>
    <numFmt numFmtId="169" formatCode="0.00000000"/>
    <numFmt numFmtId="170" formatCode="#,##0.0000"/>
    <numFmt numFmtId="171" formatCode="0.000000000"/>
    <numFmt numFmtId="172" formatCode="0.00000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20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0" xfId="0" applyBorder="1"/>
    <xf numFmtId="165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1" xfId="0" applyNumberFormat="1" applyFill="1" applyBorder="1"/>
    <xf numFmtId="166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167" fontId="2" fillId="0" borderId="1" xfId="0" applyNumberFormat="1" applyFont="1" applyBorder="1"/>
    <xf numFmtId="169" fontId="2" fillId="0" borderId="1" xfId="0" applyNumberFormat="1" applyFont="1" applyBorder="1"/>
    <xf numFmtId="169" fontId="2" fillId="0" borderId="0" xfId="0" applyNumberFormat="1" applyFont="1" applyBorder="1"/>
    <xf numFmtId="167" fontId="2" fillId="0" borderId="0" xfId="0" applyNumberFormat="1" applyFont="1" applyBorder="1"/>
    <xf numFmtId="169" fontId="0" fillId="0" borderId="1" xfId="0" applyNumberFormat="1" applyBorder="1"/>
    <xf numFmtId="1" fontId="0" fillId="0" borderId="1" xfId="0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0" fillId="35" borderId="1" xfId="0" applyFill="1" applyBorder="1"/>
    <xf numFmtId="165" fontId="0" fillId="35" borderId="1" xfId="0" applyNumberFormat="1" applyFill="1" applyBorder="1"/>
    <xf numFmtId="0" fontId="0" fillId="0" borderId="1" xfId="0" applyFont="1" applyBorder="1" applyAlignment="1">
      <alignment horizontal="center"/>
    </xf>
    <xf numFmtId="167" fontId="0" fillId="0" borderId="1" xfId="0" applyNumberFormat="1" applyFont="1" applyBorder="1" applyAlignment="1"/>
    <xf numFmtId="167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Border="1"/>
    <xf numFmtId="0" fontId="20" fillId="0" borderId="0" xfId="43"/>
    <xf numFmtId="167" fontId="0" fillId="0" borderId="0" xfId="0" applyNumberFormat="1" applyFill="1"/>
    <xf numFmtId="165" fontId="0" fillId="0" borderId="1" xfId="0" applyNumberFormat="1" applyFill="1" applyBorder="1"/>
    <xf numFmtId="2" fontId="20" fillId="0" borderId="0" xfId="43" applyNumberFormat="1" applyBorder="1"/>
    <xf numFmtId="0" fontId="0" fillId="0" borderId="1" xfId="0" applyBorder="1" applyAlignment="1">
      <alignment horizontal="center"/>
    </xf>
    <xf numFmtId="164" fontId="0" fillId="38" borderId="1" xfId="0" applyNumberFormat="1" applyFill="1" applyBorder="1"/>
    <xf numFmtId="164" fontId="0" fillId="0" borderId="0" xfId="0" applyNumberFormat="1" applyFill="1"/>
    <xf numFmtId="164" fontId="0" fillId="0" borderId="0" xfId="0" applyNumberFormat="1" applyFont="1" applyFill="1"/>
    <xf numFmtId="2" fontId="0" fillId="38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7" borderId="1" xfId="0" applyFill="1" applyBorder="1"/>
    <xf numFmtId="164" fontId="0" fillId="39" borderId="0" xfId="0" applyNumberFormat="1" applyFont="1" applyFill="1"/>
    <xf numFmtId="0" fontId="0" fillId="0" borderId="0" xfId="0" applyFont="1" applyBorder="1"/>
    <xf numFmtId="168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Fill="1" applyBorder="1"/>
    <xf numFmtId="170" fontId="0" fillId="35" borderId="1" xfId="0" applyNumberFormat="1" applyFill="1" applyBorder="1"/>
    <xf numFmtId="165" fontId="0" fillId="37" borderId="1" xfId="0" applyNumberFormat="1" applyFill="1" applyBorder="1"/>
    <xf numFmtId="2" fontId="0" fillId="37" borderId="1" xfId="0" applyNumberFormat="1" applyFont="1" applyFill="1" applyBorder="1"/>
    <xf numFmtId="170" fontId="0" fillId="0" borderId="2" xfId="0" applyNumberFormat="1" applyBorder="1"/>
    <xf numFmtId="167" fontId="0" fillId="38" borderId="1" xfId="0" applyNumberFormat="1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3" xfId="0" applyBorder="1"/>
    <xf numFmtId="0" fontId="0" fillId="0" borderId="3" xfId="0" applyFont="1" applyBorder="1"/>
    <xf numFmtId="164" fontId="0" fillId="39" borderId="0" xfId="0" applyNumberFormat="1" applyFill="1"/>
    <xf numFmtId="4" fontId="0" fillId="39" borderId="0" xfId="0" applyNumberFormat="1" applyFill="1"/>
    <xf numFmtId="166" fontId="0" fillId="39" borderId="0" xfId="0" applyNumberFormat="1" applyFont="1" applyFill="1"/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0" fillId="0" borderId="0" xfId="0" applyNumberFormat="1" applyFill="1"/>
    <xf numFmtId="1" fontId="0" fillId="0" borderId="1" xfId="0" applyNumberFormat="1" applyBorder="1"/>
    <xf numFmtId="1" fontId="0" fillId="3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1" xfId="0" applyFont="1" applyBorder="1"/>
    <xf numFmtId="0" fontId="21" fillId="36" borderId="16" xfId="0" applyFont="1" applyFill="1" applyBorder="1"/>
    <xf numFmtId="0" fontId="21" fillId="36" borderId="1" xfId="0" applyFont="1" applyFill="1" applyBorder="1" applyAlignment="1">
      <alignment horizontal="center"/>
    </xf>
    <xf numFmtId="168" fontId="0" fillId="0" borderId="1" xfId="0" applyNumberFormat="1" applyFont="1" applyBorder="1"/>
    <xf numFmtId="3" fontId="2" fillId="0" borderId="0" xfId="0" applyNumberFormat="1" applyFont="1" applyBorder="1"/>
    <xf numFmtId="171" fontId="21" fillId="0" borderId="1" xfId="0" applyNumberFormat="1" applyFont="1" applyBorder="1"/>
    <xf numFmtId="171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0" fontId="0" fillId="34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0" xfId="0" applyFont="1"/>
    <xf numFmtId="168" fontId="0" fillId="0" borderId="1" xfId="0" applyNumberFormat="1" applyBorder="1" applyAlignment="1">
      <alignment horizontal="center"/>
    </xf>
    <xf numFmtId="170" fontId="0" fillId="0" borderId="2" xfId="0" applyNumberFormat="1" applyFill="1" applyBorder="1"/>
    <xf numFmtId="1" fontId="0" fillId="2" borderId="1" xfId="0" applyNumberFormat="1" applyFill="1" applyBorder="1"/>
    <xf numFmtId="3" fontId="0" fillId="2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0" xfId="0" applyNumberFormat="1" applyFill="1" applyBorder="1"/>
    <xf numFmtId="172" fontId="2" fillId="0" borderId="1" xfId="0" applyNumberFormat="1" applyFont="1" applyBorder="1" applyAlignment="1">
      <alignment horizontal="center"/>
    </xf>
    <xf numFmtId="0" fontId="2" fillId="37" borderId="1" xfId="0" applyFont="1" applyFill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2" fillId="37" borderId="1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8" fontId="0" fillId="40" borderId="1" xfId="0" applyNumberFormat="1" applyFill="1" applyBorder="1" applyAlignment="1">
      <alignment horizontal="center"/>
    </xf>
    <xf numFmtId="171" fontId="0" fillId="4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36" borderId="2" xfId="0" applyFont="1" applyFill="1" applyBorder="1" applyAlignment="1">
      <alignment horizontal="center"/>
    </xf>
    <xf numFmtId="0" fontId="21" fillId="36" borderId="14" xfId="0" applyFont="1" applyFill="1" applyBorder="1" applyAlignment="1">
      <alignment horizontal="center"/>
    </xf>
    <xf numFmtId="0" fontId="21" fillId="36" borderId="3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/>
    </xf>
    <xf numFmtId="0" fontId="2" fillId="37" borderId="14" xfId="0" applyFont="1" applyFill="1" applyBorder="1" applyAlignment="1">
      <alignment horizontal="center"/>
    </xf>
    <xf numFmtId="0" fontId="2" fillId="37" borderId="3" xfId="0" applyFont="1" applyFill="1" applyBorder="1" applyAlignment="1">
      <alignment horizontal="center"/>
    </xf>
    <xf numFmtId="0" fontId="21" fillId="36" borderId="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Hyperlink" xfId="43" builtinId="8"/>
    <cellStyle name="Incorreto" xfId="7" builtinId="27" customBuiltin="1"/>
    <cellStyle name="Neutra" xfId="8" builtinId="28" customBuiltin="1"/>
    <cellStyle name="Normal" xfId="0" builtinId="0"/>
    <cellStyle name="Normal 2" xfId="41"/>
    <cellStyle name="Nota 2" xfId="42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5"/>
          <c:order val="0"/>
          <c:tx>
            <c:v>Data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38787445319335107"/>
                  <c:y val="-8.735928842228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'Dynamic Exp'!$Z$4:$Z$14</c:f>
              <c:numCache>
                <c:formatCode>0.00</c:formatCode>
                <c:ptCount val="11"/>
                <c:pt idx="0">
                  <c:v>187.6</c:v>
                </c:pt>
                <c:pt idx="1">
                  <c:v>185.2</c:v>
                </c:pt>
                <c:pt idx="2">
                  <c:v>174.2</c:v>
                </c:pt>
                <c:pt idx="3">
                  <c:v>178.2</c:v>
                </c:pt>
                <c:pt idx="4">
                  <c:v>183.8</c:v>
                </c:pt>
                <c:pt idx="5">
                  <c:v>1448</c:v>
                </c:pt>
                <c:pt idx="6">
                  <c:v>1470</c:v>
                </c:pt>
                <c:pt idx="7">
                  <c:v>1497.8</c:v>
                </c:pt>
                <c:pt idx="8">
                  <c:v>1476.6</c:v>
                </c:pt>
                <c:pt idx="9">
                  <c:v>1479.6</c:v>
                </c:pt>
                <c:pt idx="10">
                  <c:v>1487.8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F7F-C943-B6BC-C398A42C8A59}"/>
            </c:ext>
          </c:extLst>
        </c:ser>
        <c:ser>
          <c:idx val="0"/>
          <c:order val="1"/>
          <c:tx>
            <c:v>Tangent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'Dynamic Exp'!$AC$3:$AC$13</c:f>
              <c:numCache>
                <c:formatCode>General</c:formatCode>
                <c:ptCount val="11"/>
                <c:pt idx="0">
                  <c:v>-5290</c:v>
                </c:pt>
                <c:pt idx="1">
                  <c:v>-3930</c:v>
                </c:pt>
                <c:pt idx="2">
                  <c:v>-2570</c:v>
                </c:pt>
                <c:pt idx="3">
                  <c:v>-1210</c:v>
                </c:pt>
                <c:pt idx="4">
                  <c:v>150</c:v>
                </c:pt>
                <c:pt idx="5">
                  <c:v>1510</c:v>
                </c:pt>
                <c:pt idx="6">
                  <c:v>2870</c:v>
                </c:pt>
                <c:pt idx="7">
                  <c:v>4230</c:v>
                </c:pt>
                <c:pt idx="8">
                  <c:v>5590</c:v>
                </c:pt>
                <c:pt idx="9">
                  <c:v>6950</c:v>
                </c:pt>
                <c:pt idx="10">
                  <c:v>8310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3B-2440-8E9F-63EF8AA8522C}"/>
            </c:ext>
          </c:extLst>
        </c:ser>
        <c:marker val="1"/>
        <c:axId val="124913920"/>
        <c:axId val="124936192"/>
      </c:lineChart>
      <c:catAx>
        <c:axId val="1249139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36192"/>
        <c:crosses val="autoZero"/>
        <c:auto val="1"/>
        <c:lblAlgn val="ctr"/>
        <c:lblOffset val="100"/>
      </c:catAx>
      <c:valAx>
        <c:axId val="12493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Tunning!$AC$31:$AC$149</c:f>
              <c:numCache>
                <c:formatCode>General</c:formatCode>
                <c:ptCount val="119"/>
                <c:pt idx="0">
                  <c:v>186</c:v>
                </c:pt>
                <c:pt idx="1">
                  <c:v>182</c:v>
                </c:pt>
                <c:pt idx="2">
                  <c:v>178</c:v>
                </c:pt>
                <c:pt idx="3">
                  <c:v>344</c:v>
                </c:pt>
                <c:pt idx="4">
                  <c:v>333</c:v>
                </c:pt>
                <c:pt idx="5">
                  <c:v>345</c:v>
                </c:pt>
                <c:pt idx="6">
                  <c:v>193</c:v>
                </c:pt>
                <c:pt idx="7">
                  <c:v>342</c:v>
                </c:pt>
                <c:pt idx="8">
                  <c:v>349</c:v>
                </c:pt>
                <c:pt idx="9">
                  <c:v>501</c:v>
                </c:pt>
                <c:pt idx="10">
                  <c:v>354</c:v>
                </c:pt>
                <c:pt idx="11">
                  <c:v>347</c:v>
                </c:pt>
                <c:pt idx="12">
                  <c:v>494</c:v>
                </c:pt>
                <c:pt idx="13">
                  <c:v>348</c:v>
                </c:pt>
                <c:pt idx="14">
                  <c:v>339</c:v>
                </c:pt>
                <c:pt idx="15">
                  <c:v>503</c:v>
                </c:pt>
                <c:pt idx="16">
                  <c:v>329</c:v>
                </c:pt>
                <c:pt idx="17">
                  <c:v>431</c:v>
                </c:pt>
                <c:pt idx="18">
                  <c:v>338</c:v>
                </c:pt>
                <c:pt idx="19">
                  <c:v>457</c:v>
                </c:pt>
                <c:pt idx="20">
                  <c:v>322</c:v>
                </c:pt>
                <c:pt idx="21">
                  <c:v>503</c:v>
                </c:pt>
                <c:pt idx="22">
                  <c:v>334</c:v>
                </c:pt>
                <c:pt idx="23">
                  <c:v>487</c:v>
                </c:pt>
                <c:pt idx="24">
                  <c:v>346</c:v>
                </c:pt>
                <c:pt idx="25">
                  <c:v>329</c:v>
                </c:pt>
                <c:pt idx="26">
                  <c:v>488</c:v>
                </c:pt>
                <c:pt idx="27">
                  <c:v>340</c:v>
                </c:pt>
                <c:pt idx="28">
                  <c:v>491</c:v>
                </c:pt>
                <c:pt idx="29">
                  <c:v>349</c:v>
                </c:pt>
                <c:pt idx="30">
                  <c:v>315</c:v>
                </c:pt>
                <c:pt idx="31">
                  <c:v>486</c:v>
                </c:pt>
                <c:pt idx="32">
                  <c:v>346</c:v>
                </c:pt>
                <c:pt idx="33">
                  <c:v>487</c:v>
                </c:pt>
                <c:pt idx="34">
                  <c:v>342</c:v>
                </c:pt>
                <c:pt idx="35">
                  <c:v>476</c:v>
                </c:pt>
                <c:pt idx="36">
                  <c:v>342</c:v>
                </c:pt>
                <c:pt idx="37">
                  <c:v>337</c:v>
                </c:pt>
                <c:pt idx="38">
                  <c:v>483</c:v>
                </c:pt>
                <c:pt idx="39">
                  <c:v>345</c:v>
                </c:pt>
                <c:pt idx="40">
                  <c:v>482</c:v>
                </c:pt>
                <c:pt idx="41">
                  <c:v>381</c:v>
                </c:pt>
                <c:pt idx="42">
                  <c:v>328</c:v>
                </c:pt>
                <c:pt idx="43">
                  <c:v>474</c:v>
                </c:pt>
                <c:pt idx="44">
                  <c:v>348</c:v>
                </c:pt>
                <c:pt idx="45">
                  <c:v>458</c:v>
                </c:pt>
                <c:pt idx="46">
                  <c:v>375</c:v>
                </c:pt>
                <c:pt idx="47">
                  <c:v>319</c:v>
                </c:pt>
                <c:pt idx="48">
                  <c:v>478</c:v>
                </c:pt>
                <c:pt idx="49">
                  <c:v>377</c:v>
                </c:pt>
                <c:pt idx="50">
                  <c:v>325</c:v>
                </c:pt>
                <c:pt idx="51">
                  <c:v>493</c:v>
                </c:pt>
                <c:pt idx="52">
                  <c:v>357</c:v>
                </c:pt>
                <c:pt idx="53">
                  <c:v>470</c:v>
                </c:pt>
                <c:pt idx="54">
                  <c:v>323</c:v>
                </c:pt>
                <c:pt idx="55">
                  <c:v>450</c:v>
                </c:pt>
                <c:pt idx="56">
                  <c:v>375</c:v>
                </c:pt>
                <c:pt idx="57">
                  <c:v>475</c:v>
                </c:pt>
                <c:pt idx="58">
                  <c:v>365</c:v>
                </c:pt>
                <c:pt idx="59">
                  <c:v>322</c:v>
                </c:pt>
                <c:pt idx="60">
                  <c:v>465</c:v>
                </c:pt>
                <c:pt idx="61">
                  <c:v>366</c:v>
                </c:pt>
                <c:pt idx="62">
                  <c:v>459</c:v>
                </c:pt>
                <c:pt idx="63">
                  <c:v>370</c:v>
                </c:pt>
                <c:pt idx="64">
                  <c:v>235</c:v>
                </c:pt>
                <c:pt idx="65">
                  <c:v>12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18</c:v>
                </c:pt>
                <c:pt idx="70">
                  <c:v>40</c:v>
                </c:pt>
                <c:pt idx="71">
                  <c:v>872</c:v>
                </c:pt>
                <c:pt idx="72">
                  <c:v>573</c:v>
                </c:pt>
                <c:pt idx="73">
                  <c:v>927</c:v>
                </c:pt>
                <c:pt idx="74">
                  <c:v>750</c:v>
                </c:pt>
                <c:pt idx="75">
                  <c:v>638</c:v>
                </c:pt>
                <c:pt idx="76">
                  <c:v>603</c:v>
                </c:pt>
                <c:pt idx="77">
                  <c:v>495</c:v>
                </c:pt>
                <c:pt idx="78">
                  <c:v>508</c:v>
                </c:pt>
                <c:pt idx="79">
                  <c:v>504</c:v>
                </c:pt>
                <c:pt idx="80">
                  <c:v>477</c:v>
                </c:pt>
                <c:pt idx="81">
                  <c:v>479</c:v>
                </c:pt>
                <c:pt idx="82">
                  <c:v>356</c:v>
                </c:pt>
                <c:pt idx="83">
                  <c:v>476</c:v>
                </c:pt>
                <c:pt idx="84">
                  <c:v>339</c:v>
                </c:pt>
                <c:pt idx="85">
                  <c:v>472</c:v>
                </c:pt>
                <c:pt idx="86">
                  <c:v>342</c:v>
                </c:pt>
                <c:pt idx="87">
                  <c:v>469</c:v>
                </c:pt>
                <c:pt idx="88">
                  <c:v>328</c:v>
                </c:pt>
                <c:pt idx="89">
                  <c:v>536</c:v>
                </c:pt>
                <c:pt idx="90">
                  <c:v>317</c:v>
                </c:pt>
                <c:pt idx="91">
                  <c:v>347</c:v>
                </c:pt>
                <c:pt idx="92">
                  <c:v>484</c:v>
                </c:pt>
                <c:pt idx="93">
                  <c:v>335</c:v>
                </c:pt>
                <c:pt idx="94">
                  <c:v>481</c:v>
                </c:pt>
                <c:pt idx="95">
                  <c:v>271</c:v>
                </c:pt>
                <c:pt idx="96">
                  <c:v>493</c:v>
                </c:pt>
                <c:pt idx="97">
                  <c:v>347</c:v>
                </c:pt>
                <c:pt idx="98">
                  <c:v>487</c:v>
                </c:pt>
                <c:pt idx="99">
                  <c:v>335</c:v>
                </c:pt>
                <c:pt idx="100">
                  <c:v>375</c:v>
                </c:pt>
                <c:pt idx="101">
                  <c:v>453</c:v>
                </c:pt>
                <c:pt idx="102">
                  <c:v>340</c:v>
                </c:pt>
                <c:pt idx="103">
                  <c:v>488</c:v>
                </c:pt>
                <c:pt idx="104">
                  <c:v>333</c:v>
                </c:pt>
                <c:pt idx="105">
                  <c:v>488</c:v>
                </c:pt>
                <c:pt idx="106">
                  <c:v>340</c:v>
                </c:pt>
                <c:pt idx="107">
                  <c:v>334</c:v>
                </c:pt>
                <c:pt idx="108">
                  <c:v>466</c:v>
                </c:pt>
                <c:pt idx="109">
                  <c:v>341</c:v>
                </c:pt>
                <c:pt idx="110">
                  <c:v>514</c:v>
                </c:pt>
                <c:pt idx="111">
                  <c:v>326</c:v>
                </c:pt>
                <c:pt idx="112">
                  <c:v>452</c:v>
                </c:pt>
                <c:pt idx="113">
                  <c:v>47</c:v>
                </c:pt>
                <c:pt idx="114">
                  <c:v>9</c:v>
                </c:pt>
                <c:pt idx="115">
                  <c:v>367</c:v>
                </c:pt>
                <c:pt idx="116">
                  <c:v>573</c:v>
                </c:pt>
                <c:pt idx="117">
                  <c:v>453</c:v>
                </c:pt>
                <c:pt idx="118">
                  <c:v>462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Tunning!$AD$30:$AD$149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443904"/>
        <c:axId val="126445440"/>
      </c:lineChart>
      <c:catAx>
        <c:axId val="1264439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45440"/>
        <c:crosses val="autoZero"/>
        <c:auto val="1"/>
        <c:lblAlgn val="ctr"/>
        <c:lblOffset val="100"/>
      </c:catAx>
      <c:valAx>
        <c:axId val="126445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(Ziegler-Nichols)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Tunning!$AH$31:$AH$149</c:f>
              <c:numCache>
                <c:formatCode>General</c:formatCode>
                <c:ptCount val="119"/>
                <c:pt idx="0">
                  <c:v>180</c:v>
                </c:pt>
                <c:pt idx="1">
                  <c:v>338</c:v>
                </c:pt>
                <c:pt idx="2">
                  <c:v>338</c:v>
                </c:pt>
                <c:pt idx="3">
                  <c:v>343</c:v>
                </c:pt>
                <c:pt idx="4">
                  <c:v>337</c:v>
                </c:pt>
                <c:pt idx="5">
                  <c:v>471</c:v>
                </c:pt>
                <c:pt idx="6">
                  <c:v>334</c:v>
                </c:pt>
                <c:pt idx="7">
                  <c:v>493</c:v>
                </c:pt>
                <c:pt idx="8">
                  <c:v>347</c:v>
                </c:pt>
                <c:pt idx="9">
                  <c:v>349</c:v>
                </c:pt>
                <c:pt idx="10">
                  <c:v>494</c:v>
                </c:pt>
                <c:pt idx="11">
                  <c:v>340</c:v>
                </c:pt>
                <c:pt idx="12">
                  <c:v>351</c:v>
                </c:pt>
                <c:pt idx="13">
                  <c:v>499</c:v>
                </c:pt>
                <c:pt idx="14">
                  <c:v>353</c:v>
                </c:pt>
                <c:pt idx="15">
                  <c:v>325</c:v>
                </c:pt>
                <c:pt idx="16">
                  <c:v>460</c:v>
                </c:pt>
                <c:pt idx="17">
                  <c:v>307</c:v>
                </c:pt>
                <c:pt idx="18">
                  <c:v>443</c:v>
                </c:pt>
                <c:pt idx="19">
                  <c:v>445</c:v>
                </c:pt>
                <c:pt idx="20">
                  <c:v>317</c:v>
                </c:pt>
                <c:pt idx="21">
                  <c:v>458</c:v>
                </c:pt>
                <c:pt idx="22">
                  <c:v>257</c:v>
                </c:pt>
                <c:pt idx="23">
                  <c:v>449</c:v>
                </c:pt>
                <c:pt idx="24">
                  <c:v>488</c:v>
                </c:pt>
                <c:pt idx="25">
                  <c:v>307</c:v>
                </c:pt>
                <c:pt idx="26">
                  <c:v>521</c:v>
                </c:pt>
                <c:pt idx="27">
                  <c:v>311</c:v>
                </c:pt>
                <c:pt idx="28">
                  <c:v>473</c:v>
                </c:pt>
                <c:pt idx="29">
                  <c:v>331</c:v>
                </c:pt>
                <c:pt idx="30">
                  <c:v>464</c:v>
                </c:pt>
                <c:pt idx="31">
                  <c:v>301</c:v>
                </c:pt>
                <c:pt idx="32">
                  <c:v>477</c:v>
                </c:pt>
                <c:pt idx="33">
                  <c:v>464</c:v>
                </c:pt>
                <c:pt idx="34">
                  <c:v>327</c:v>
                </c:pt>
                <c:pt idx="35">
                  <c:v>467</c:v>
                </c:pt>
                <c:pt idx="36">
                  <c:v>331</c:v>
                </c:pt>
                <c:pt idx="37">
                  <c:v>461</c:v>
                </c:pt>
                <c:pt idx="38">
                  <c:v>330</c:v>
                </c:pt>
                <c:pt idx="39">
                  <c:v>521</c:v>
                </c:pt>
                <c:pt idx="40">
                  <c:v>318</c:v>
                </c:pt>
                <c:pt idx="41">
                  <c:v>466</c:v>
                </c:pt>
                <c:pt idx="42">
                  <c:v>306</c:v>
                </c:pt>
                <c:pt idx="43">
                  <c:v>480</c:v>
                </c:pt>
                <c:pt idx="44">
                  <c:v>328</c:v>
                </c:pt>
                <c:pt idx="45">
                  <c:v>454</c:v>
                </c:pt>
                <c:pt idx="46">
                  <c:v>362</c:v>
                </c:pt>
                <c:pt idx="47">
                  <c:v>518</c:v>
                </c:pt>
                <c:pt idx="48">
                  <c:v>104</c:v>
                </c:pt>
                <c:pt idx="49">
                  <c:v>392</c:v>
                </c:pt>
                <c:pt idx="50">
                  <c:v>465</c:v>
                </c:pt>
                <c:pt idx="51">
                  <c:v>468</c:v>
                </c:pt>
                <c:pt idx="52">
                  <c:v>464</c:v>
                </c:pt>
                <c:pt idx="53">
                  <c:v>216</c:v>
                </c:pt>
                <c:pt idx="54">
                  <c:v>552</c:v>
                </c:pt>
                <c:pt idx="55">
                  <c:v>222</c:v>
                </c:pt>
                <c:pt idx="56">
                  <c:v>13</c:v>
                </c:pt>
                <c:pt idx="57">
                  <c:v>18</c:v>
                </c:pt>
                <c:pt idx="58">
                  <c:v>123</c:v>
                </c:pt>
                <c:pt idx="59">
                  <c:v>1287</c:v>
                </c:pt>
                <c:pt idx="60">
                  <c:v>471</c:v>
                </c:pt>
                <c:pt idx="61">
                  <c:v>639</c:v>
                </c:pt>
                <c:pt idx="62">
                  <c:v>518</c:v>
                </c:pt>
                <c:pt idx="63">
                  <c:v>331</c:v>
                </c:pt>
                <c:pt idx="64">
                  <c:v>493</c:v>
                </c:pt>
                <c:pt idx="65">
                  <c:v>355</c:v>
                </c:pt>
                <c:pt idx="66">
                  <c:v>351</c:v>
                </c:pt>
                <c:pt idx="67">
                  <c:v>489</c:v>
                </c:pt>
                <c:pt idx="68">
                  <c:v>341</c:v>
                </c:pt>
                <c:pt idx="69">
                  <c:v>300</c:v>
                </c:pt>
                <c:pt idx="70">
                  <c:v>501</c:v>
                </c:pt>
                <c:pt idx="71">
                  <c:v>354</c:v>
                </c:pt>
                <c:pt idx="72">
                  <c:v>495</c:v>
                </c:pt>
                <c:pt idx="73">
                  <c:v>360</c:v>
                </c:pt>
                <c:pt idx="74">
                  <c:v>347</c:v>
                </c:pt>
                <c:pt idx="75">
                  <c:v>486</c:v>
                </c:pt>
                <c:pt idx="76">
                  <c:v>346</c:v>
                </c:pt>
                <c:pt idx="77">
                  <c:v>483</c:v>
                </c:pt>
                <c:pt idx="78">
                  <c:v>344</c:v>
                </c:pt>
                <c:pt idx="79">
                  <c:v>336</c:v>
                </c:pt>
                <c:pt idx="80">
                  <c:v>487</c:v>
                </c:pt>
                <c:pt idx="81">
                  <c:v>328</c:v>
                </c:pt>
                <c:pt idx="82">
                  <c:v>518</c:v>
                </c:pt>
                <c:pt idx="83">
                  <c:v>323</c:v>
                </c:pt>
                <c:pt idx="84">
                  <c:v>317</c:v>
                </c:pt>
                <c:pt idx="85">
                  <c:v>434</c:v>
                </c:pt>
                <c:pt idx="86">
                  <c:v>9</c:v>
                </c:pt>
                <c:pt idx="87">
                  <c:v>14</c:v>
                </c:pt>
                <c:pt idx="88">
                  <c:v>18</c:v>
                </c:pt>
                <c:pt idx="89">
                  <c:v>759</c:v>
                </c:pt>
                <c:pt idx="90">
                  <c:v>841</c:v>
                </c:pt>
                <c:pt idx="91">
                  <c:v>624</c:v>
                </c:pt>
                <c:pt idx="92">
                  <c:v>493</c:v>
                </c:pt>
                <c:pt idx="93">
                  <c:v>473</c:v>
                </c:pt>
                <c:pt idx="94">
                  <c:v>311</c:v>
                </c:pt>
                <c:pt idx="95">
                  <c:v>486</c:v>
                </c:pt>
                <c:pt idx="96">
                  <c:v>335</c:v>
                </c:pt>
                <c:pt idx="97">
                  <c:v>433</c:v>
                </c:pt>
                <c:pt idx="98">
                  <c:v>494</c:v>
                </c:pt>
                <c:pt idx="99">
                  <c:v>313</c:v>
                </c:pt>
                <c:pt idx="100">
                  <c:v>485</c:v>
                </c:pt>
                <c:pt idx="101">
                  <c:v>323</c:v>
                </c:pt>
                <c:pt idx="102">
                  <c:v>453</c:v>
                </c:pt>
                <c:pt idx="103">
                  <c:v>310</c:v>
                </c:pt>
                <c:pt idx="104">
                  <c:v>487</c:v>
                </c:pt>
                <c:pt idx="105">
                  <c:v>70</c:v>
                </c:pt>
                <c:pt idx="106">
                  <c:v>10</c:v>
                </c:pt>
                <c:pt idx="107">
                  <c:v>522</c:v>
                </c:pt>
                <c:pt idx="108">
                  <c:v>747</c:v>
                </c:pt>
                <c:pt idx="109">
                  <c:v>433</c:v>
                </c:pt>
                <c:pt idx="110">
                  <c:v>473</c:v>
                </c:pt>
                <c:pt idx="111">
                  <c:v>480</c:v>
                </c:pt>
                <c:pt idx="112">
                  <c:v>431</c:v>
                </c:pt>
                <c:pt idx="113">
                  <c:v>179</c:v>
                </c:pt>
                <c:pt idx="114">
                  <c:v>558</c:v>
                </c:pt>
                <c:pt idx="115">
                  <c:v>473</c:v>
                </c:pt>
                <c:pt idx="116">
                  <c:v>330</c:v>
                </c:pt>
                <c:pt idx="117">
                  <c:v>470</c:v>
                </c:pt>
                <c:pt idx="118">
                  <c:v>323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Tunning!$AI$30:$AI$149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517632"/>
        <c:axId val="126519552"/>
      </c:lineChart>
      <c:catAx>
        <c:axId val="126517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9552"/>
        <c:crosses val="autoZero"/>
        <c:auto val="1"/>
        <c:lblAlgn val="ctr"/>
        <c:lblOffset val="100"/>
      </c:catAx>
      <c:valAx>
        <c:axId val="126519552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Tunning!$AM$31:$AM$149</c:f>
              <c:numCache>
                <c:formatCode>General</c:formatCode>
                <c:ptCount val="119"/>
                <c:pt idx="0">
                  <c:v>186</c:v>
                </c:pt>
                <c:pt idx="1">
                  <c:v>189</c:v>
                </c:pt>
                <c:pt idx="2">
                  <c:v>188</c:v>
                </c:pt>
                <c:pt idx="3">
                  <c:v>187</c:v>
                </c:pt>
                <c:pt idx="4">
                  <c:v>185</c:v>
                </c:pt>
                <c:pt idx="5">
                  <c:v>194</c:v>
                </c:pt>
                <c:pt idx="6">
                  <c:v>180</c:v>
                </c:pt>
                <c:pt idx="7">
                  <c:v>182</c:v>
                </c:pt>
                <c:pt idx="8">
                  <c:v>186</c:v>
                </c:pt>
                <c:pt idx="9">
                  <c:v>179</c:v>
                </c:pt>
                <c:pt idx="10">
                  <c:v>180</c:v>
                </c:pt>
                <c:pt idx="11">
                  <c:v>184</c:v>
                </c:pt>
                <c:pt idx="12">
                  <c:v>186</c:v>
                </c:pt>
                <c:pt idx="13">
                  <c:v>184</c:v>
                </c:pt>
                <c:pt idx="14">
                  <c:v>178</c:v>
                </c:pt>
                <c:pt idx="15">
                  <c:v>166</c:v>
                </c:pt>
                <c:pt idx="16">
                  <c:v>121</c:v>
                </c:pt>
                <c:pt idx="17">
                  <c:v>181</c:v>
                </c:pt>
                <c:pt idx="18">
                  <c:v>177</c:v>
                </c:pt>
                <c:pt idx="19">
                  <c:v>182</c:v>
                </c:pt>
                <c:pt idx="20">
                  <c:v>186</c:v>
                </c:pt>
                <c:pt idx="21">
                  <c:v>178</c:v>
                </c:pt>
                <c:pt idx="22">
                  <c:v>170</c:v>
                </c:pt>
                <c:pt idx="23">
                  <c:v>185</c:v>
                </c:pt>
                <c:pt idx="24">
                  <c:v>172</c:v>
                </c:pt>
                <c:pt idx="25">
                  <c:v>194</c:v>
                </c:pt>
                <c:pt idx="26">
                  <c:v>170</c:v>
                </c:pt>
                <c:pt idx="27">
                  <c:v>186</c:v>
                </c:pt>
                <c:pt idx="28">
                  <c:v>181</c:v>
                </c:pt>
                <c:pt idx="29">
                  <c:v>181</c:v>
                </c:pt>
                <c:pt idx="30">
                  <c:v>186</c:v>
                </c:pt>
                <c:pt idx="31">
                  <c:v>182</c:v>
                </c:pt>
                <c:pt idx="32">
                  <c:v>191</c:v>
                </c:pt>
                <c:pt idx="33">
                  <c:v>188</c:v>
                </c:pt>
                <c:pt idx="34">
                  <c:v>186</c:v>
                </c:pt>
                <c:pt idx="35">
                  <c:v>183</c:v>
                </c:pt>
                <c:pt idx="36">
                  <c:v>188</c:v>
                </c:pt>
                <c:pt idx="37">
                  <c:v>205</c:v>
                </c:pt>
                <c:pt idx="38">
                  <c:v>173</c:v>
                </c:pt>
                <c:pt idx="39">
                  <c:v>171</c:v>
                </c:pt>
                <c:pt idx="40">
                  <c:v>181</c:v>
                </c:pt>
                <c:pt idx="41">
                  <c:v>187</c:v>
                </c:pt>
                <c:pt idx="42">
                  <c:v>188</c:v>
                </c:pt>
                <c:pt idx="43">
                  <c:v>175</c:v>
                </c:pt>
                <c:pt idx="44">
                  <c:v>173</c:v>
                </c:pt>
                <c:pt idx="45">
                  <c:v>188</c:v>
                </c:pt>
                <c:pt idx="46">
                  <c:v>168</c:v>
                </c:pt>
                <c:pt idx="47">
                  <c:v>177</c:v>
                </c:pt>
                <c:pt idx="48">
                  <c:v>197</c:v>
                </c:pt>
                <c:pt idx="49">
                  <c:v>176</c:v>
                </c:pt>
                <c:pt idx="50">
                  <c:v>174</c:v>
                </c:pt>
                <c:pt idx="51">
                  <c:v>23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74</c:v>
                </c:pt>
                <c:pt idx="57">
                  <c:v>181</c:v>
                </c:pt>
                <c:pt idx="58">
                  <c:v>182</c:v>
                </c:pt>
                <c:pt idx="59">
                  <c:v>189</c:v>
                </c:pt>
                <c:pt idx="60">
                  <c:v>182</c:v>
                </c:pt>
                <c:pt idx="61">
                  <c:v>181</c:v>
                </c:pt>
                <c:pt idx="62">
                  <c:v>184</c:v>
                </c:pt>
                <c:pt idx="63">
                  <c:v>182</c:v>
                </c:pt>
                <c:pt idx="64">
                  <c:v>184</c:v>
                </c:pt>
                <c:pt idx="65">
                  <c:v>182</c:v>
                </c:pt>
                <c:pt idx="66">
                  <c:v>178</c:v>
                </c:pt>
                <c:pt idx="67">
                  <c:v>186</c:v>
                </c:pt>
                <c:pt idx="68">
                  <c:v>172</c:v>
                </c:pt>
                <c:pt idx="69">
                  <c:v>178</c:v>
                </c:pt>
                <c:pt idx="70">
                  <c:v>182</c:v>
                </c:pt>
                <c:pt idx="71">
                  <c:v>188</c:v>
                </c:pt>
                <c:pt idx="72">
                  <c:v>168</c:v>
                </c:pt>
                <c:pt idx="73">
                  <c:v>184</c:v>
                </c:pt>
                <c:pt idx="74">
                  <c:v>167</c:v>
                </c:pt>
                <c:pt idx="75">
                  <c:v>169</c:v>
                </c:pt>
                <c:pt idx="76">
                  <c:v>107</c:v>
                </c:pt>
                <c:pt idx="77">
                  <c:v>179</c:v>
                </c:pt>
                <c:pt idx="78">
                  <c:v>178</c:v>
                </c:pt>
                <c:pt idx="79">
                  <c:v>178</c:v>
                </c:pt>
                <c:pt idx="80">
                  <c:v>171</c:v>
                </c:pt>
                <c:pt idx="81">
                  <c:v>192</c:v>
                </c:pt>
                <c:pt idx="82">
                  <c:v>175</c:v>
                </c:pt>
                <c:pt idx="83">
                  <c:v>180</c:v>
                </c:pt>
                <c:pt idx="84">
                  <c:v>179</c:v>
                </c:pt>
                <c:pt idx="85">
                  <c:v>177</c:v>
                </c:pt>
                <c:pt idx="86">
                  <c:v>172</c:v>
                </c:pt>
                <c:pt idx="87">
                  <c:v>177</c:v>
                </c:pt>
                <c:pt idx="88">
                  <c:v>194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176</c:v>
                </c:pt>
                <c:pt idx="93">
                  <c:v>180</c:v>
                </c:pt>
                <c:pt idx="94">
                  <c:v>177</c:v>
                </c:pt>
                <c:pt idx="95">
                  <c:v>195</c:v>
                </c:pt>
                <c:pt idx="96">
                  <c:v>168</c:v>
                </c:pt>
                <c:pt idx="97">
                  <c:v>197</c:v>
                </c:pt>
                <c:pt idx="98">
                  <c:v>174</c:v>
                </c:pt>
                <c:pt idx="99">
                  <c:v>171</c:v>
                </c:pt>
                <c:pt idx="100">
                  <c:v>192</c:v>
                </c:pt>
                <c:pt idx="101">
                  <c:v>168</c:v>
                </c:pt>
                <c:pt idx="102">
                  <c:v>134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51</c:v>
                </c:pt>
                <c:pt idx="109">
                  <c:v>152</c:v>
                </c:pt>
                <c:pt idx="110">
                  <c:v>180</c:v>
                </c:pt>
                <c:pt idx="111">
                  <c:v>187</c:v>
                </c:pt>
                <c:pt idx="112">
                  <c:v>178</c:v>
                </c:pt>
                <c:pt idx="113">
                  <c:v>180</c:v>
                </c:pt>
                <c:pt idx="114">
                  <c:v>178</c:v>
                </c:pt>
                <c:pt idx="115">
                  <c:v>175</c:v>
                </c:pt>
                <c:pt idx="116">
                  <c:v>183</c:v>
                </c:pt>
                <c:pt idx="117">
                  <c:v>177</c:v>
                </c:pt>
                <c:pt idx="118">
                  <c:v>183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Tunning!$AN$30:$AN$149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358656"/>
        <c:axId val="126360192"/>
      </c:lineChart>
      <c:catAx>
        <c:axId val="126358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60192"/>
        <c:crosses val="autoZero"/>
        <c:auto val="1"/>
        <c:lblAlgn val="ctr"/>
        <c:lblOffset val="100"/>
      </c:catAx>
      <c:valAx>
        <c:axId val="12636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 </a:t>
            </a:r>
            <a:r>
              <a:rPr lang="pt-BR" sz="1400" b="0" i="0" u="none" strike="noStrike" baseline="0">
                <a:effectLst/>
              </a:rPr>
              <a:t>(Cohen-Coon)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Tunning!$AR$31:$AR$149</c:f>
              <c:numCache>
                <c:formatCode>General</c:formatCode>
                <c:ptCount val="119"/>
                <c:pt idx="0">
                  <c:v>190</c:v>
                </c:pt>
                <c:pt idx="1">
                  <c:v>518</c:v>
                </c:pt>
                <c:pt idx="2">
                  <c:v>184</c:v>
                </c:pt>
                <c:pt idx="3">
                  <c:v>644</c:v>
                </c:pt>
                <c:pt idx="4">
                  <c:v>185</c:v>
                </c:pt>
                <c:pt idx="5">
                  <c:v>656</c:v>
                </c:pt>
                <c:pt idx="6">
                  <c:v>183</c:v>
                </c:pt>
                <c:pt idx="7">
                  <c:v>667</c:v>
                </c:pt>
                <c:pt idx="8">
                  <c:v>187</c:v>
                </c:pt>
                <c:pt idx="9">
                  <c:v>524</c:v>
                </c:pt>
                <c:pt idx="10">
                  <c:v>190</c:v>
                </c:pt>
                <c:pt idx="11">
                  <c:v>643</c:v>
                </c:pt>
                <c:pt idx="12">
                  <c:v>186</c:v>
                </c:pt>
                <c:pt idx="13">
                  <c:v>637</c:v>
                </c:pt>
                <c:pt idx="14">
                  <c:v>183</c:v>
                </c:pt>
                <c:pt idx="15">
                  <c:v>501</c:v>
                </c:pt>
                <c:pt idx="16">
                  <c:v>336</c:v>
                </c:pt>
                <c:pt idx="17">
                  <c:v>494</c:v>
                </c:pt>
                <c:pt idx="18">
                  <c:v>183</c:v>
                </c:pt>
                <c:pt idx="19">
                  <c:v>658</c:v>
                </c:pt>
                <c:pt idx="20">
                  <c:v>173</c:v>
                </c:pt>
                <c:pt idx="21">
                  <c:v>604</c:v>
                </c:pt>
                <c:pt idx="22">
                  <c:v>175</c:v>
                </c:pt>
                <c:pt idx="23">
                  <c:v>666</c:v>
                </c:pt>
                <c:pt idx="24">
                  <c:v>178</c:v>
                </c:pt>
                <c:pt idx="25">
                  <c:v>636</c:v>
                </c:pt>
                <c:pt idx="26">
                  <c:v>167</c:v>
                </c:pt>
                <c:pt idx="27">
                  <c:v>633</c:v>
                </c:pt>
                <c:pt idx="28">
                  <c:v>183</c:v>
                </c:pt>
                <c:pt idx="29">
                  <c:v>650</c:v>
                </c:pt>
                <c:pt idx="30">
                  <c:v>187</c:v>
                </c:pt>
                <c:pt idx="31">
                  <c:v>478</c:v>
                </c:pt>
                <c:pt idx="32">
                  <c:v>345</c:v>
                </c:pt>
                <c:pt idx="33">
                  <c:v>522</c:v>
                </c:pt>
                <c:pt idx="34">
                  <c:v>110</c:v>
                </c:pt>
                <c:pt idx="35">
                  <c:v>807</c:v>
                </c:pt>
                <c:pt idx="36">
                  <c:v>179</c:v>
                </c:pt>
                <c:pt idx="37">
                  <c:v>492</c:v>
                </c:pt>
                <c:pt idx="38">
                  <c:v>180</c:v>
                </c:pt>
                <c:pt idx="39">
                  <c:v>625</c:v>
                </c:pt>
                <c:pt idx="40">
                  <c:v>180</c:v>
                </c:pt>
                <c:pt idx="41">
                  <c:v>608</c:v>
                </c:pt>
                <c:pt idx="42">
                  <c:v>194</c:v>
                </c:pt>
                <c:pt idx="43">
                  <c:v>622</c:v>
                </c:pt>
                <c:pt idx="44">
                  <c:v>178</c:v>
                </c:pt>
                <c:pt idx="45">
                  <c:v>550</c:v>
                </c:pt>
                <c:pt idx="46">
                  <c:v>10</c:v>
                </c:pt>
                <c:pt idx="47">
                  <c:v>25</c:v>
                </c:pt>
                <c:pt idx="48">
                  <c:v>41</c:v>
                </c:pt>
                <c:pt idx="49">
                  <c:v>74</c:v>
                </c:pt>
                <c:pt idx="50">
                  <c:v>2064</c:v>
                </c:pt>
                <c:pt idx="51">
                  <c:v>143</c:v>
                </c:pt>
                <c:pt idx="52">
                  <c:v>526</c:v>
                </c:pt>
                <c:pt idx="53">
                  <c:v>183</c:v>
                </c:pt>
                <c:pt idx="54">
                  <c:v>655</c:v>
                </c:pt>
                <c:pt idx="55">
                  <c:v>184</c:v>
                </c:pt>
                <c:pt idx="56">
                  <c:v>512</c:v>
                </c:pt>
                <c:pt idx="57">
                  <c:v>370</c:v>
                </c:pt>
                <c:pt idx="58">
                  <c:v>352</c:v>
                </c:pt>
                <c:pt idx="59">
                  <c:v>523</c:v>
                </c:pt>
                <c:pt idx="60">
                  <c:v>186</c:v>
                </c:pt>
                <c:pt idx="61">
                  <c:v>627</c:v>
                </c:pt>
                <c:pt idx="62">
                  <c:v>180</c:v>
                </c:pt>
                <c:pt idx="63">
                  <c:v>633</c:v>
                </c:pt>
                <c:pt idx="64">
                  <c:v>190</c:v>
                </c:pt>
                <c:pt idx="65">
                  <c:v>593</c:v>
                </c:pt>
                <c:pt idx="66">
                  <c:v>186</c:v>
                </c:pt>
                <c:pt idx="67">
                  <c:v>637</c:v>
                </c:pt>
                <c:pt idx="68">
                  <c:v>150</c:v>
                </c:pt>
                <c:pt idx="69">
                  <c:v>572</c:v>
                </c:pt>
                <c:pt idx="70">
                  <c:v>364</c:v>
                </c:pt>
                <c:pt idx="71">
                  <c:v>351</c:v>
                </c:pt>
                <c:pt idx="72">
                  <c:v>496</c:v>
                </c:pt>
                <c:pt idx="73">
                  <c:v>347</c:v>
                </c:pt>
                <c:pt idx="74">
                  <c:v>336</c:v>
                </c:pt>
                <c:pt idx="75">
                  <c:v>544</c:v>
                </c:pt>
                <c:pt idx="76">
                  <c:v>181</c:v>
                </c:pt>
                <c:pt idx="77">
                  <c:v>636</c:v>
                </c:pt>
                <c:pt idx="78">
                  <c:v>171</c:v>
                </c:pt>
                <c:pt idx="79">
                  <c:v>609</c:v>
                </c:pt>
                <c:pt idx="80">
                  <c:v>174</c:v>
                </c:pt>
                <c:pt idx="81">
                  <c:v>708</c:v>
                </c:pt>
                <c:pt idx="82">
                  <c:v>175</c:v>
                </c:pt>
                <c:pt idx="83">
                  <c:v>505</c:v>
                </c:pt>
                <c:pt idx="84">
                  <c:v>346</c:v>
                </c:pt>
                <c:pt idx="85">
                  <c:v>138</c:v>
                </c:pt>
                <c:pt idx="86">
                  <c:v>17</c:v>
                </c:pt>
                <c:pt idx="87">
                  <c:v>33</c:v>
                </c:pt>
                <c:pt idx="88">
                  <c:v>939</c:v>
                </c:pt>
                <c:pt idx="89">
                  <c:v>1065</c:v>
                </c:pt>
                <c:pt idx="90">
                  <c:v>187</c:v>
                </c:pt>
                <c:pt idx="91">
                  <c:v>482</c:v>
                </c:pt>
                <c:pt idx="92">
                  <c:v>357</c:v>
                </c:pt>
                <c:pt idx="93">
                  <c:v>334</c:v>
                </c:pt>
                <c:pt idx="94">
                  <c:v>326</c:v>
                </c:pt>
                <c:pt idx="95">
                  <c:v>637</c:v>
                </c:pt>
                <c:pt idx="96">
                  <c:v>166</c:v>
                </c:pt>
                <c:pt idx="97">
                  <c:v>645</c:v>
                </c:pt>
                <c:pt idx="98">
                  <c:v>177</c:v>
                </c:pt>
                <c:pt idx="99">
                  <c:v>579</c:v>
                </c:pt>
                <c:pt idx="100">
                  <c:v>188</c:v>
                </c:pt>
                <c:pt idx="101">
                  <c:v>631</c:v>
                </c:pt>
                <c:pt idx="102">
                  <c:v>181</c:v>
                </c:pt>
                <c:pt idx="103">
                  <c:v>575</c:v>
                </c:pt>
                <c:pt idx="104">
                  <c:v>350</c:v>
                </c:pt>
                <c:pt idx="105">
                  <c:v>356</c:v>
                </c:pt>
                <c:pt idx="106">
                  <c:v>498</c:v>
                </c:pt>
                <c:pt idx="107">
                  <c:v>341</c:v>
                </c:pt>
                <c:pt idx="108">
                  <c:v>509</c:v>
                </c:pt>
                <c:pt idx="109">
                  <c:v>197</c:v>
                </c:pt>
                <c:pt idx="110">
                  <c:v>600</c:v>
                </c:pt>
                <c:pt idx="111">
                  <c:v>177</c:v>
                </c:pt>
                <c:pt idx="112">
                  <c:v>605</c:v>
                </c:pt>
                <c:pt idx="113">
                  <c:v>186</c:v>
                </c:pt>
                <c:pt idx="114">
                  <c:v>626</c:v>
                </c:pt>
                <c:pt idx="115">
                  <c:v>94</c:v>
                </c:pt>
                <c:pt idx="116">
                  <c:v>14</c:v>
                </c:pt>
                <c:pt idx="117">
                  <c:v>34</c:v>
                </c:pt>
                <c:pt idx="118">
                  <c:v>39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Tunning!$AS$30:$AS$149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694528"/>
        <c:axId val="126696448"/>
      </c:lineChart>
      <c:catAx>
        <c:axId val="1266945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96448"/>
        <c:crosses val="autoZero"/>
        <c:auto val="1"/>
        <c:lblAlgn val="ctr"/>
        <c:lblOffset val="100"/>
      </c:catAx>
      <c:valAx>
        <c:axId val="12669644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Tunning!$AW$31:$AW$149</c:f>
              <c:numCache>
                <c:formatCode>General</c:formatCode>
                <c:ptCount val="119"/>
                <c:pt idx="0">
                  <c:v>190</c:v>
                </c:pt>
                <c:pt idx="1">
                  <c:v>527</c:v>
                </c:pt>
                <c:pt idx="2">
                  <c:v>357</c:v>
                </c:pt>
                <c:pt idx="3">
                  <c:v>362</c:v>
                </c:pt>
                <c:pt idx="4">
                  <c:v>362</c:v>
                </c:pt>
                <c:pt idx="5">
                  <c:v>512</c:v>
                </c:pt>
                <c:pt idx="6">
                  <c:v>367</c:v>
                </c:pt>
                <c:pt idx="7">
                  <c:v>353</c:v>
                </c:pt>
                <c:pt idx="8">
                  <c:v>367</c:v>
                </c:pt>
                <c:pt idx="9">
                  <c:v>308</c:v>
                </c:pt>
                <c:pt idx="10">
                  <c:v>510</c:v>
                </c:pt>
                <c:pt idx="11">
                  <c:v>353</c:v>
                </c:pt>
                <c:pt idx="12">
                  <c:v>502</c:v>
                </c:pt>
                <c:pt idx="13">
                  <c:v>371</c:v>
                </c:pt>
                <c:pt idx="14">
                  <c:v>354</c:v>
                </c:pt>
                <c:pt idx="15">
                  <c:v>510</c:v>
                </c:pt>
                <c:pt idx="16">
                  <c:v>339</c:v>
                </c:pt>
                <c:pt idx="17">
                  <c:v>345</c:v>
                </c:pt>
                <c:pt idx="18">
                  <c:v>496</c:v>
                </c:pt>
                <c:pt idx="19">
                  <c:v>341</c:v>
                </c:pt>
                <c:pt idx="20">
                  <c:v>354</c:v>
                </c:pt>
                <c:pt idx="21">
                  <c:v>491</c:v>
                </c:pt>
                <c:pt idx="22">
                  <c:v>350</c:v>
                </c:pt>
                <c:pt idx="23">
                  <c:v>326</c:v>
                </c:pt>
                <c:pt idx="24">
                  <c:v>513</c:v>
                </c:pt>
                <c:pt idx="25">
                  <c:v>335</c:v>
                </c:pt>
                <c:pt idx="26">
                  <c:v>503</c:v>
                </c:pt>
                <c:pt idx="27">
                  <c:v>345</c:v>
                </c:pt>
                <c:pt idx="28">
                  <c:v>345</c:v>
                </c:pt>
                <c:pt idx="29">
                  <c:v>504</c:v>
                </c:pt>
                <c:pt idx="30">
                  <c:v>335</c:v>
                </c:pt>
                <c:pt idx="31">
                  <c:v>349</c:v>
                </c:pt>
                <c:pt idx="32">
                  <c:v>499</c:v>
                </c:pt>
                <c:pt idx="33">
                  <c:v>349</c:v>
                </c:pt>
                <c:pt idx="34">
                  <c:v>330</c:v>
                </c:pt>
                <c:pt idx="35">
                  <c:v>515</c:v>
                </c:pt>
                <c:pt idx="36">
                  <c:v>349</c:v>
                </c:pt>
                <c:pt idx="37">
                  <c:v>499</c:v>
                </c:pt>
                <c:pt idx="38">
                  <c:v>331</c:v>
                </c:pt>
                <c:pt idx="39">
                  <c:v>343</c:v>
                </c:pt>
                <c:pt idx="40">
                  <c:v>482</c:v>
                </c:pt>
                <c:pt idx="41">
                  <c:v>344</c:v>
                </c:pt>
                <c:pt idx="42">
                  <c:v>532</c:v>
                </c:pt>
                <c:pt idx="43">
                  <c:v>170</c:v>
                </c:pt>
                <c:pt idx="44">
                  <c:v>497</c:v>
                </c:pt>
                <c:pt idx="45">
                  <c:v>342</c:v>
                </c:pt>
                <c:pt idx="46">
                  <c:v>487</c:v>
                </c:pt>
                <c:pt idx="47">
                  <c:v>374</c:v>
                </c:pt>
                <c:pt idx="48">
                  <c:v>332</c:v>
                </c:pt>
                <c:pt idx="49">
                  <c:v>491</c:v>
                </c:pt>
                <c:pt idx="50">
                  <c:v>383</c:v>
                </c:pt>
                <c:pt idx="51">
                  <c:v>340</c:v>
                </c:pt>
                <c:pt idx="52">
                  <c:v>22</c:v>
                </c:pt>
                <c:pt idx="53">
                  <c:v>811</c:v>
                </c:pt>
                <c:pt idx="54">
                  <c:v>348</c:v>
                </c:pt>
                <c:pt idx="55">
                  <c:v>557</c:v>
                </c:pt>
                <c:pt idx="56">
                  <c:v>319</c:v>
                </c:pt>
                <c:pt idx="57">
                  <c:v>471</c:v>
                </c:pt>
                <c:pt idx="58">
                  <c:v>385</c:v>
                </c:pt>
                <c:pt idx="59">
                  <c:v>325</c:v>
                </c:pt>
                <c:pt idx="60">
                  <c:v>488</c:v>
                </c:pt>
                <c:pt idx="61">
                  <c:v>19</c:v>
                </c:pt>
                <c:pt idx="62">
                  <c:v>14</c:v>
                </c:pt>
                <c:pt idx="63">
                  <c:v>921</c:v>
                </c:pt>
                <c:pt idx="64">
                  <c:v>496</c:v>
                </c:pt>
                <c:pt idx="65">
                  <c:v>488</c:v>
                </c:pt>
                <c:pt idx="66">
                  <c:v>344</c:v>
                </c:pt>
                <c:pt idx="67">
                  <c:v>486</c:v>
                </c:pt>
                <c:pt idx="68">
                  <c:v>336</c:v>
                </c:pt>
                <c:pt idx="69">
                  <c:v>341</c:v>
                </c:pt>
                <c:pt idx="70">
                  <c:v>469</c:v>
                </c:pt>
                <c:pt idx="71">
                  <c:v>384</c:v>
                </c:pt>
                <c:pt idx="72">
                  <c:v>477</c:v>
                </c:pt>
                <c:pt idx="73">
                  <c:v>332</c:v>
                </c:pt>
                <c:pt idx="74">
                  <c:v>484</c:v>
                </c:pt>
                <c:pt idx="75">
                  <c:v>322</c:v>
                </c:pt>
                <c:pt idx="76">
                  <c:v>493</c:v>
                </c:pt>
                <c:pt idx="77">
                  <c:v>79</c:v>
                </c:pt>
                <c:pt idx="78">
                  <c:v>13</c:v>
                </c:pt>
                <c:pt idx="79">
                  <c:v>21</c:v>
                </c:pt>
                <c:pt idx="80">
                  <c:v>635</c:v>
                </c:pt>
                <c:pt idx="81">
                  <c:v>1049</c:v>
                </c:pt>
                <c:pt idx="82">
                  <c:v>364</c:v>
                </c:pt>
                <c:pt idx="83">
                  <c:v>676</c:v>
                </c:pt>
                <c:pt idx="84">
                  <c:v>171</c:v>
                </c:pt>
                <c:pt idx="85">
                  <c:v>492</c:v>
                </c:pt>
                <c:pt idx="86">
                  <c:v>372</c:v>
                </c:pt>
                <c:pt idx="87">
                  <c:v>460</c:v>
                </c:pt>
                <c:pt idx="88">
                  <c:v>360</c:v>
                </c:pt>
                <c:pt idx="89">
                  <c:v>520</c:v>
                </c:pt>
                <c:pt idx="90">
                  <c:v>361</c:v>
                </c:pt>
                <c:pt idx="91">
                  <c:v>322</c:v>
                </c:pt>
                <c:pt idx="92">
                  <c:v>503</c:v>
                </c:pt>
                <c:pt idx="93">
                  <c:v>375</c:v>
                </c:pt>
                <c:pt idx="94">
                  <c:v>330</c:v>
                </c:pt>
                <c:pt idx="95">
                  <c:v>514</c:v>
                </c:pt>
                <c:pt idx="96">
                  <c:v>340</c:v>
                </c:pt>
                <c:pt idx="97">
                  <c:v>362</c:v>
                </c:pt>
                <c:pt idx="98">
                  <c:v>453</c:v>
                </c:pt>
                <c:pt idx="99">
                  <c:v>352</c:v>
                </c:pt>
                <c:pt idx="100">
                  <c:v>373</c:v>
                </c:pt>
                <c:pt idx="101">
                  <c:v>478</c:v>
                </c:pt>
                <c:pt idx="102">
                  <c:v>346</c:v>
                </c:pt>
                <c:pt idx="103">
                  <c:v>505</c:v>
                </c:pt>
                <c:pt idx="104">
                  <c:v>234</c:v>
                </c:pt>
                <c:pt idx="105">
                  <c:v>494</c:v>
                </c:pt>
                <c:pt idx="106">
                  <c:v>333</c:v>
                </c:pt>
                <c:pt idx="107">
                  <c:v>509</c:v>
                </c:pt>
                <c:pt idx="108">
                  <c:v>190</c:v>
                </c:pt>
                <c:pt idx="109">
                  <c:v>11</c:v>
                </c:pt>
                <c:pt idx="110">
                  <c:v>90</c:v>
                </c:pt>
                <c:pt idx="111">
                  <c:v>1054</c:v>
                </c:pt>
                <c:pt idx="112">
                  <c:v>508</c:v>
                </c:pt>
                <c:pt idx="113">
                  <c:v>497</c:v>
                </c:pt>
                <c:pt idx="114">
                  <c:v>348</c:v>
                </c:pt>
                <c:pt idx="115">
                  <c:v>484</c:v>
                </c:pt>
                <c:pt idx="116">
                  <c:v>357</c:v>
                </c:pt>
                <c:pt idx="117">
                  <c:v>316</c:v>
                </c:pt>
                <c:pt idx="118">
                  <c:v>520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Tunning!$AX$30:$AX$149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560512"/>
        <c:axId val="126574592"/>
      </c:lineChart>
      <c:catAx>
        <c:axId val="1265605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74592"/>
        <c:crosses val="autoZero"/>
        <c:auto val="1"/>
        <c:lblAlgn val="ctr"/>
        <c:lblOffset val="100"/>
      </c:catAx>
      <c:valAx>
        <c:axId val="12657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Tunning!$BB$31:$BB$149</c:f>
              <c:numCache>
                <c:formatCode>General</c:formatCode>
                <c:ptCount val="119"/>
                <c:pt idx="0">
                  <c:v>186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179</c:v>
                </c:pt>
                <c:pt idx="5">
                  <c:v>177</c:v>
                </c:pt>
                <c:pt idx="6">
                  <c:v>175</c:v>
                </c:pt>
                <c:pt idx="7">
                  <c:v>177</c:v>
                </c:pt>
                <c:pt idx="8">
                  <c:v>175</c:v>
                </c:pt>
                <c:pt idx="9">
                  <c:v>178</c:v>
                </c:pt>
                <c:pt idx="10">
                  <c:v>177</c:v>
                </c:pt>
                <c:pt idx="11">
                  <c:v>179</c:v>
                </c:pt>
                <c:pt idx="12">
                  <c:v>179</c:v>
                </c:pt>
                <c:pt idx="13">
                  <c:v>175</c:v>
                </c:pt>
                <c:pt idx="14">
                  <c:v>184</c:v>
                </c:pt>
                <c:pt idx="15">
                  <c:v>176</c:v>
                </c:pt>
                <c:pt idx="16">
                  <c:v>174</c:v>
                </c:pt>
                <c:pt idx="17">
                  <c:v>181</c:v>
                </c:pt>
                <c:pt idx="18">
                  <c:v>167</c:v>
                </c:pt>
                <c:pt idx="19">
                  <c:v>183</c:v>
                </c:pt>
                <c:pt idx="20">
                  <c:v>174</c:v>
                </c:pt>
                <c:pt idx="21">
                  <c:v>181</c:v>
                </c:pt>
                <c:pt idx="22">
                  <c:v>159</c:v>
                </c:pt>
                <c:pt idx="23">
                  <c:v>131</c:v>
                </c:pt>
                <c:pt idx="24">
                  <c:v>178</c:v>
                </c:pt>
                <c:pt idx="25">
                  <c:v>168</c:v>
                </c:pt>
                <c:pt idx="26">
                  <c:v>174</c:v>
                </c:pt>
                <c:pt idx="27">
                  <c:v>178</c:v>
                </c:pt>
                <c:pt idx="28">
                  <c:v>173</c:v>
                </c:pt>
                <c:pt idx="29">
                  <c:v>179</c:v>
                </c:pt>
                <c:pt idx="30">
                  <c:v>170</c:v>
                </c:pt>
                <c:pt idx="31">
                  <c:v>165</c:v>
                </c:pt>
                <c:pt idx="32">
                  <c:v>173</c:v>
                </c:pt>
                <c:pt idx="33">
                  <c:v>172</c:v>
                </c:pt>
                <c:pt idx="34">
                  <c:v>174</c:v>
                </c:pt>
                <c:pt idx="35">
                  <c:v>178</c:v>
                </c:pt>
                <c:pt idx="36">
                  <c:v>170</c:v>
                </c:pt>
                <c:pt idx="37">
                  <c:v>173</c:v>
                </c:pt>
                <c:pt idx="38">
                  <c:v>163</c:v>
                </c:pt>
                <c:pt idx="39">
                  <c:v>164</c:v>
                </c:pt>
                <c:pt idx="40">
                  <c:v>142</c:v>
                </c:pt>
                <c:pt idx="41">
                  <c:v>165</c:v>
                </c:pt>
                <c:pt idx="42">
                  <c:v>165</c:v>
                </c:pt>
                <c:pt idx="43">
                  <c:v>168</c:v>
                </c:pt>
                <c:pt idx="44">
                  <c:v>187</c:v>
                </c:pt>
                <c:pt idx="45">
                  <c:v>105</c:v>
                </c:pt>
                <c:pt idx="46">
                  <c:v>183</c:v>
                </c:pt>
                <c:pt idx="47">
                  <c:v>163</c:v>
                </c:pt>
                <c:pt idx="48">
                  <c:v>166</c:v>
                </c:pt>
                <c:pt idx="49">
                  <c:v>182</c:v>
                </c:pt>
                <c:pt idx="50">
                  <c:v>166</c:v>
                </c:pt>
                <c:pt idx="51">
                  <c:v>160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187</c:v>
                </c:pt>
                <c:pt idx="56">
                  <c:v>179</c:v>
                </c:pt>
                <c:pt idx="57">
                  <c:v>160</c:v>
                </c:pt>
                <c:pt idx="58">
                  <c:v>128</c:v>
                </c:pt>
                <c:pt idx="59">
                  <c:v>4</c:v>
                </c:pt>
                <c:pt idx="60">
                  <c:v>3</c:v>
                </c:pt>
                <c:pt idx="61">
                  <c:v>157</c:v>
                </c:pt>
                <c:pt idx="62">
                  <c:v>188</c:v>
                </c:pt>
                <c:pt idx="63">
                  <c:v>162</c:v>
                </c:pt>
                <c:pt idx="64">
                  <c:v>166</c:v>
                </c:pt>
                <c:pt idx="65">
                  <c:v>186</c:v>
                </c:pt>
                <c:pt idx="66">
                  <c:v>161</c:v>
                </c:pt>
                <c:pt idx="67">
                  <c:v>176</c:v>
                </c:pt>
                <c:pt idx="68">
                  <c:v>167</c:v>
                </c:pt>
                <c:pt idx="69">
                  <c:v>153</c:v>
                </c:pt>
                <c:pt idx="70">
                  <c:v>19</c:v>
                </c:pt>
                <c:pt idx="71">
                  <c:v>2</c:v>
                </c:pt>
                <c:pt idx="72">
                  <c:v>115</c:v>
                </c:pt>
                <c:pt idx="73">
                  <c:v>168</c:v>
                </c:pt>
                <c:pt idx="74">
                  <c:v>164</c:v>
                </c:pt>
                <c:pt idx="75">
                  <c:v>188</c:v>
                </c:pt>
                <c:pt idx="76">
                  <c:v>162</c:v>
                </c:pt>
                <c:pt idx="77">
                  <c:v>162</c:v>
                </c:pt>
                <c:pt idx="78">
                  <c:v>187</c:v>
                </c:pt>
                <c:pt idx="79">
                  <c:v>160</c:v>
                </c:pt>
                <c:pt idx="80">
                  <c:v>159</c:v>
                </c:pt>
                <c:pt idx="81">
                  <c:v>159</c:v>
                </c:pt>
                <c:pt idx="82">
                  <c:v>161</c:v>
                </c:pt>
                <c:pt idx="83">
                  <c:v>185</c:v>
                </c:pt>
                <c:pt idx="84">
                  <c:v>156</c:v>
                </c:pt>
                <c:pt idx="85">
                  <c:v>182</c:v>
                </c:pt>
                <c:pt idx="86">
                  <c:v>64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10</c:v>
                </c:pt>
                <c:pt idx="92">
                  <c:v>172</c:v>
                </c:pt>
                <c:pt idx="93">
                  <c:v>178</c:v>
                </c:pt>
                <c:pt idx="94">
                  <c:v>179</c:v>
                </c:pt>
                <c:pt idx="95">
                  <c:v>176</c:v>
                </c:pt>
                <c:pt idx="96">
                  <c:v>176</c:v>
                </c:pt>
                <c:pt idx="97">
                  <c:v>174</c:v>
                </c:pt>
                <c:pt idx="98">
                  <c:v>180</c:v>
                </c:pt>
                <c:pt idx="99">
                  <c:v>168</c:v>
                </c:pt>
                <c:pt idx="100">
                  <c:v>174</c:v>
                </c:pt>
                <c:pt idx="101">
                  <c:v>177</c:v>
                </c:pt>
                <c:pt idx="102">
                  <c:v>164</c:v>
                </c:pt>
                <c:pt idx="103">
                  <c:v>172</c:v>
                </c:pt>
                <c:pt idx="104">
                  <c:v>167</c:v>
                </c:pt>
                <c:pt idx="105">
                  <c:v>97</c:v>
                </c:pt>
                <c:pt idx="106">
                  <c:v>174</c:v>
                </c:pt>
                <c:pt idx="107">
                  <c:v>168</c:v>
                </c:pt>
                <c:pt idx="108">
                  <c:v>182</c:v>
                </c:pt>
                <c:pt idx="109">
                  <c:v>171</c:v>
                </c:pt>
                <c:pt idx="110">
                  <c:v>161</c:v>
                </c:pt>
                <c:pt idx="111">
                  <c:v>172</c:v>
                </c:pt>
                <c:pt idx="112">
                  <c:v>174</c:v>
                </c:pt>
                <c:pt idx="113">
                  <c:v>177</c:v>
                </c:pt>
                <c:pt idx="114">
                  <c:v>173</c:v>
                </c:pt>
                <c:pt idx="115">
                  <c:v>170</c:v>
                </c:pt>
                <c:pt idx="116">
                  <c:v>168</c:v>
                </c:pt>
                <c:pt idx="117">
                  <c:v>167</c:v>
                </c:pt>
                <c:pt idx="118">
                  <c:v>173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Tunning!$BC$30:$BC$149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605184"/>
        <c:axId val="126606720"/>
      </c:lineChart>
      <c:catAx>
        <c:axId val="1266051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06720"/>
        <c:crosses val="autoZero"/>
        <c:auto val="1"/>
        <c:lblAlgn val="ctr"/>
        <c:lblOffset val="100"/>
      </c:catAx>
      <c:valAx>
        <c:axId val="12660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Tunning!$BG$31:$BG$149</c:f>
              <c:numCache>
                <c:formatCode>General</c:formatCode>
                <c:ptCount val="119"/>
                <c:pt idx="0">
                  <c:v>181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174</c:v>
                </c:pt>
                <c:pt idx="6">
                  <c:v>177</c:v>
                </c:pt>
                <c:pt idx="7">
                  <c:v>173</c:v>
                </c:pt>
                <c:pt idx="8">
                  <c:v>177</c:v>
                </c:pt>
                <c:pt idx="9">
                  <c:v>178</c:v>
                </c:pt>
                <c:pt idx="10">
                  <c:v>177</c:v>
                </c:pt>
                <c:pt idx="11">
                  <c:v>176</c:v>
                </c:pt>
                <c:pt idx="12">
                  <c:v>177</c:v>
                </c:pt>
                <c:pt idx="13">
                  <c:v>175</c:v>
                </c:pt>
                <c:pt idx="14">
                  <c:v>172</c:v>
                </c:pt>
                <c:pt idx="15">
                  <c:v>178</c:v>
                </c:pt>
                <c:pt idx="16">
                  <c:v>331</c:v>
                </c:pt>
                <c:pt idx="17">
                  <c:v>348</c:v>
                </c:pt>
                <c:pt idx="18">
                  <c:v>340</c:v>
                </c:pt>
                <c:pt idx="19">
                  <c:v>316</c:v>
                </c:pt>
                <c:pt idx="20">
                  <c:v>323</c:v>
                </c:pt>
                <c:pt idx="21">
                  <c:v>335</c:v>
                </c:pt>
                <c:pt idx="22">
                  <c:v>333</c:v>
                </c:pt>
                <c:pt idx="23">
                  <c:v>297</c:v>
                </c:pt>
                <c:pt idx="24">
                  <c:v>310</c:v>
                </c:pt>
                <c:pt idx="25">
                  <c:v>360</c:v>
                </c:pt>
                <c:pt idx="26">
                  <c:v>284</c:v>
                </c:pt>
                <c:pt idx="27">
                  <c:v>344</c:v>
                </c:pt>
                <c:pt idx="28">
                  <c:v>305</c:v>
                </c:pt>
                <c:pt idx="29">
                  <c:v>328</c:v>
                </c:pt>
                <c:pt idx="30">
                  <c:v>333</c:v>
                </c:pt>
                <c:pt idx="31">
                  <c:v>320</c:v>
                </c:pt>
                <c:pt idx="32">
                  <c:v>327</c:v>
                </c:pt>
                <c:pt idx="33">
                  <c:v>323</c:v>
                </c:pt>
                <c:pt idx="34">
                  <c:v>322</c:v>
                </c:pt>
                <c:pt idx="35">
                  <c:v>323</c:v>
                </c:pt>
                <c:pt idx="36">
                  <c:v>335</c:v>
                </c:pt>
                <c:pt idx="37">
                  <c:v>371</c:v>
                </c:pt>
                <c:pt idx="38">
                  <c:v>326</c:v>
                </c:pt>
                <c:pt idx="39">
                  <c:v>329</c:v>
                </c:pt>
                <c:pt idx="40">
                  <c:v>377</c:v>
                </c:pt>
                <c:pt idx="41">
                  <c:v>315</c:v>
                </c:pt>
                <c:pt idx="42">
                  <c:v>331</c:v>
                </c:pt>
                <c:pt idx="43">
                  <c:v>193</c:v>
                </c:pt>
                <c:pt idx="44">
                  <c:v>287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22</c:v>
                </c:pt>
                <c:pt idx="49">
                  <c:v>477</c:v>
                </c:pt>
                <c:pt idx="50">
                  <c:v>501</c:v>
                </c:pt>
                <c:pt idx="51">
                  <c:v>479</c:v>
                </c:pt>
                <c:pt idx="52">
                  <c:v>483</c:v>
                </c:pt>
                <c:pt idx="53">
                  <c:v>478</c:v>
                </c:pt>
                <c:pt idx="54">
                  <c:v>466</c:v>
                </c:pt>
                <c:pt idx="55">
                  <c:v>427</c:v>
                </c:pt>
                <c:pt idx="56">
                  <c:v>492</c:v>
                </c:pt>
                <c:pt idx="57">
                  <c:v>454</c:v>
                </c:pt>
                <c:pt idx="58">
                  <c:v>456</c:v>
                </c:pt>
                <c:pt idx="59">
                  <c:v>468</c:v>
                </c:pt>
                <c:pt idx="60">
                  <c:v>486</c:v>
                </c:pt>
                <c:pt idx="61">
                  <c:v>508</c:v>
                </c:pt>
                <c:pt idx="62">
                  <c:v>449</c:v>
                </c:pt>
                <c:pt idx="63">
                  <c:v>484</c:v>
                </c:pt>
                <c:pt idx="64">
                  <c:v>465</c:v>
                </c:pt>
                <c:pt idx="65">
                  <c:v>484</c:v>
                </c:pt>
                <c:pt idx="66">
                  <c:v>455</c:v>
                </c:pt>
                <c:pt idx="67">
                  <c:v>476</c:v>
                </c:pt>
                <c:pt idx="68">
                  <c:v>489</c:v>
                </c:pt>
                <c:pt idx="69">
                  <c:v>482</c:v>
                </c:pt>
                <c:pt idx="70">
                  <c:v>493</c:v>
                </c:pt>
                <c:pt idx="71">
                  <c:v>333</c:v>
                </c:pt>
                <c:pt idx="72">
                  <c:v>483</c:v>
                </c:pt>
                <c:pt idx="73">
                  <c:v>340</c:v>
                </c:pt>
                <c:pt idx="74">
                  <c:v>479</c:v>
                </c:pt>
                <c:pt idx="75">
                  <c:v>327</c:v>
                </c:pt>
                <c:pt idx="76">
                  <c:v>487</c:v>
                </c:pt>
                <c:pt idx="77">
                  <c:v>346</c:v>
                </c:pt>
                <c:pt idx="78">
                  <c:v>491</c:v>
                </c:pt>
                <c:pt idx="79">
                  <c:v>326</c:v>
                </c:pt>
                <c:pt idx="80">
                  <c:v>468</c:v>
                </c:pt>
                <c:pt idx="81">
                  <c:v>368</c:v>
                </c:pt>
                <c:pt idx="82">
                  <c:v>271</c:v>
                </c:pt>
                <c:pt idx="83">
                  <c:v>463</c:v>
                </c:pt>
                <c:pt idx="84">
                  <c:v>489</c:v>
                </c:pt>
                <c:pt idx="85">
                  <c:v>332</c:v>
                </c:pt>
                <c:pt idx="86">
                  <c:v>528</c:v>
                </c:pt>
                <c:pt idx="87">
                  <c:v>324</c:v>
                </c:pt>
                <c:pt idx="88">
                  <c:v>309</c:v>
                </c:pt>
                <c:pt idx="89">
                  <c:v>8</c:v>
                </c:pt>
                <c:pt idx="90">
                  <c:v>8</c:v>
                </c:pt>
                <c:pt idx="91">
                  <c:v>451</c:v>
                </c:pt>
                <c:pt idx="92">
                  <c:v>450</c:v>
                </c:pt>
                <c:pt idx="93">
                  <c:v>495</c:v>
                </c:pt>
                <c:pt idx="94">
                  <c:v>465</c:v>
                </c:pt>
                <c:pt idx="95">
                  <c:v>30</c:v>
                </c:pt>
                <c:pt idx="96">
                  <c:v>8</c:v>
                </c:pt>
                <c:pt idx="97">
                  <c:v>291</c:v>
                </c:pt>
                <c:pt idx="98">
                  <c:v>467</c:v>
                </c:pt>
                <c:pt idx="99">
                  <c:v>471</c:v>
                </c:pt>
                <c:pt idx="100">
                  <c:v>463</c:v>
                </c:pt>
                <c:pt idx="101">
                  <c:v>434</c:v>
                </c:pt>
                <c:pt idx="102">
                  <c:v>498</c:v>
                </c:pt>
                <c:pt idx="103">
                  <c:v>243</c:v>
                </c:pt>
                <c:pt idx="104">
                  <c:v>477</c:v>
                </c:pt>
                <c:pt idx="105">
                  <c:v>492</c:v>
                </c:pt>
                <c:pt idx="106">
                  <c:v>466</c:v>
                </c:pt>
                <c:pt idx="107">
                  <c:v>436</c:v>
                </c:pt>
                <c:pt idx="108">
                  <c:v>447</c:v>
                </c:pt>
                <c:pt idx="109">
                  <c:v>516</c:v>
                </c:pt>
                <c:pt idx="110">
                  <c:v>481</c:v>
                </c:pt>
                <c:pt idx="111">
                  <c:v>471</c:v>
                </c:pt>
                <c:pt idx="112">
                  <c:v>478</c:v>
                </c:pt>
                <c:pt idx="113">
                  <c:v>471</c:v>
                </c:pt>
                <c:pt idx="114">
                  <c:v>469</c:v>
                </c:pt>
                <c:pt idx="115">
                  <c:v>454</c:v>
                </c:pt>
                <c:pt idx="116">
                  <c:v>491</c:v>
                </c:pt>
                <c:pt idx="117">
                  <c:v>462</c:v>
                </c:pt>
                <c:pt idx="118">
                  <c:v>475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Tunning!$BH$30:$BH$149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797696"/>
        <c:axId val="126799232"/>
      </c:lineChart>
      <c:catAx>
        <c:axId val="1267976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9232"/>
        <c:crosses val="autoZero"/>
        <c:auto val="1"/>
        <c:lblAlgn val="ctr"/>
        <c:lblOffset val="100"/>
      </c:catAx>
      <c:valAx>
        <c:axId val="126799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</a:t>
            </a:r>
            <a:r>
              <a:rPr lang="pt-BR"/>
              <a:t> </a:t>
            </a:r>
            <a:r>
              <a:rPr lang="pt-BR" baseline="0"/>
              <a:t> (</a:t>
            </a:r>
            <a:r>
              <a:rPr lang="pt-BR"/>
              <a:t>Root Locus)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Tunning!$CB$30:$CB$149</c:f>
              <c:numCache>
                <c:formatCode>General</c:formatCode>
                <c:ptCount val="120"/>
                <c:pt idx="0">
                  <c:v>374</c:v>
                </c:pt>
                <c:pt idx="1">
                  <c:v>183</c:v>
                </c:pt>
                <c:pt idx="2">
                  <c:v>354</c:v>
                </c:pt>
                <c:pt idx="3">
                  <c:v>340</c:v>
                </c:pt>
                <c:pt idx="4">
                  <c:v>500</c:v>
                </c:pt>
                <c:pt idx="5">
                  <c:v>350</c:v>
                </c:pt>
                <c:pt idx="6">
                  <c:v>344</c:v>
                </c:pt>
                <c:pt idx="7">
                  <c:v>489</c:v>
                </c:pt>
                <c:pt idx="8">
                  <c:v>345</c:v>
                </c:pt>
                <c:pt idx="9">
                  <c:v>341</c:v>
                </c:pt>
                <c:pt idx="10">
                  <c:v>503</c:v>
                </c:pt>
                <c:pt idx="11">
                  <c:v>357</c:v>
                </c:pt>
                <c:pt idx="12">
                  <c:v>621</c:v>
                </c:pt>
                <c:pt idx="13">
                  <c:v>643</c:v>
                </c:pt>
                <c:pt idx="14">
                  <c:v>513</c:v>
                </c:pt>
                <c:pt idx="15">
                  <c:v>632</c:v>
                </c:pt>
                <c:pt idx="16">
                  <c:v>629</c:v>
                </c:pt>
                <c:pt idx="17">
                  <c:v>614</c:v>
                </c:pt>
                <c:pt idx="18">
                  <c:v>500</c:v>
                </c:pt>
                <c:pt idx="19">
                  <c:v>613</c:v>
                </c:pt>
                <c:pt idx="20">
                  <c:v>627</c:v>
                </c:pt>
                <c:pt idx="21">
                  <c:v>622</c:v>
                </c:pt>
                <c:pt idx="22">
                  <c:v>642</c:v>
                </c:pt>
                <c:pt idx="23">
                  <c:v>2133</c:v>
                </c:pt>
                <c:pt idx="24">
                  <c:v>2471</c:v>
                </c:pt>
                <c:pt idx="25">
                  <c:v>2642</c:v>
                </c:pt>
                <c:pt idx="26">
                  <c:v>3375</c:v>
                </c:pt>
                <c:pt idx="27">
                  <c:v>2870</c:v>
                </c:pt>
                <c:pt idx="28">
                  <c:v>3281</c:v>
                </c:pt>
                <c:pt idx="29">
                  <c:v>2890</c:v>
                </c:pt>
                <c:pt idx="30">
                  <c:v>3322</c:v>
                </c:pt>
                <c:pt idx="31">
                  <c:v>2829</c:v>
                </c:pt>
                <c:pt idx="32">
                  <c:v>3221</c:v>
                </c:pt>
                <c:pt idx="33">
                  <c:v>2778</c:v>
                </c:pt>
                <c:pt idx="34">
                  <c:v>2879</c:v>
                </c:pt>
                <c:pt idx="35">
                  <c:v>2889</c:v>
                </c:pt>
                <c:pt idx="36">
                  <c:v>3024</c:v>
                </c:pt>
                <c:pt idx="37">
                  <c:v>2914</c:v>
                </c:pt>
                <c:pt idx="38">
                  <c:v>1346</c:v>
                </c:pt>
                <c:pt idx="39">
                  <c:v>3904</c:v>
                </c:pt>
                <c:pt idx="40">
                  <c:v>3538</c:v>
                </c:pt>
                <c:pt idx="41">
                  <c:v>3224</c:v>
                </c:pt>
                <c:pt idx="42">
                  <c:v>2891</c:v>
                </c:pt>
                <c:pt idx="43">
                  <c:v>3345</c:v>
                </c:pt>
                <c:pt idx="44">
                  <c:v>3009</c:v>
                </c:pt>
                <c:pt idx="45">
                  <c:v>1985</c:v>
                </c:pt>
                <c:pt idx="46">
                  <c:v>1593</c:v>
                </c:pt>
                <c:pt idx="47">
                  <c:v>1582</c:v>
                </c:pt>
                <c:pt idx="48">
                  <c:v>1200</c:v>
                </c:pt>
                <c:pt idx="49">
                  <c:v>1595</c:v>
                </c:pt>
                <c:pt idx="50">
                  <c:v>1385</c:v>
                </c:pt>
                <c:pt idx="51">
                  <c:v>1414</c:v>
                </c:pt>
                <c:pt idx="52">
                  <c:v>1312</c:v>
                </c:pt>
                <c:pt idx="53">
                  <c:v>1436</c:v>
                </c:pt>
                <c:pt idx="54">
                  <c:v>873</c:v>
                </c:pt>
                <c:pt idx="55">
                  <c:v>1744</c:v>
                </c:pt>
                <c:pt idx="56">
                  <c:v>929</c:v>
                </c:pt>
                <c:pt idx="57">
                  <c:v>735</c:v>
                </c:pt>
                <c:pt idx="58">
                  <c:v>612</c:v>
                </c:pt>
                <c:pt idx="59">
                  <c:v>578</c:v>
                </c:pt>
                <c:pt idx="60">
                  <c:v>598</c:v>
                </c:pt>
                <c:pt idx="61">
                  <c:v>590</c:v>
                </c:pt>
                <c:pt idx="62">
                  <c:v>490</c:v>
                </c:pt>
                <c:pt idx="63">
                  <c:v>699</c:v>
                </c:pt>
                <c:pt idx="64">
                  <c:v>600</c:v>
                </c:pt>
                <c:pt idx="65">
                  <c:v>668</c:v>
                </c:pt>
                <c:pt idx="66">
                  <c:v>464</c:v>
                </c:pt>
                <c:pt idx="67">
                  <c:v>2191</c:v>
                </c:pt>
                <c:pt idx="68">
                  <c:v>2306</c:v>
                </c:pt>
                <c:pt idx="69">
                  <c:v>2471</c:v>
                </c:pt>
                <c:pt idx="70">
                  <c:v>2467</c:v>
                </c:pt>
                <c:pt idx="71">
                  <c:v>2928</c:v>
                </c:pt>
                <c:pt idx="72">
                  <c:v>2472</c:v>
                </c:pt>
                <c:pt idx="73">
                  <c:v>2419</c:v>
                </c:pt>
                <c:pt idx="74">
                  <c:v>2673</c:v>
                </c:pt>
                <c:pt idx="75">
                  <c:v>2739</c:v>
                </c:pt>
                <c:pt idx="76">
                  <c:v>2397</c:v>
                </c:pt>
                <c:pt idx="77">
                  <c:v>2549</c:v>
                </c:pt>
                <c:pt idx="78">
                  <c:v>1505</c:v>
                </c:pt>
                <c:pt idx="79">
                  <c:v>733</c:v>
                </c:pt>
                <c:pt idx="80">
                  <c:v>608</c:v>
                </c:pt>
                <c:pt idx="81">
                  <c:v>583</c:v>
                </c:pt>
                <c:pt idx="82">
                  <c:v>668</c:v>
                </c:pt>
                <c:pt idx="83">
                  <c:v>584</c:v>
                </c:pt>
                <c:pt idx="84">
                  <c:v>601</c:v>
                </c:pt>
                <c:pt idx="85">
                  <c:v>574</c:v>
                </c:pt>
                <c:pt idx="86">
                  <c:v>147</c:v>
                </c:pt>
                <c:pt idx="87">
                  <c:v>25</c:v>
                </c:pt>
                <c:pt idx="88">
                  <c:v>33</c:v>
                </c:pt>
                <c:pt idx="89">
                  <c:v>75</c:v>
                </c:pt>
                <c:pt idx="90">
                  <c:v>96</c:v>
                </c:pt>
                <c:pt idx="91">
                  <c:v>2074</c:v>
                </c:pt>
                <c:pt idx="92">
                  <c:v>4398</c:v>
                </c:pt>
                <c:pt idx="93">
                  <c:v>3169</c:v>
                </c:pt>
                <c:pt idx="94">
                  <c:v>2251</c:v>
                </c:pt>
                <c:pt idx="95">
                  <c:v>1814</c:v>
                </c:pt>
                <c:pt idx="96">
                  <c:v>1834</c:v>
                </c:pt>
                <c:pt idx="97">
                  <c:v>1772</c:v>
                </c:pt>
                <c:pt idx="98">
                  <c:v>1061</c:v>
                </c:pt>
                <c:pt idx="99">
                  <c:v>2363</c:v>
                </c:pt>
                <c:pt idx="100">
                  <c:v>442</c:v>
                </c:pt>
                <c:pt idx="101">
                  <c:v>184</c:v>
                </c:pt>
                <c:pt idx="102">
                  <c:v>508</c:v>
                </c:pt>
                <c:pt idx="103">
                  <c:v>182</c:v>
                </c:pt>
                <c:pt idx="104">
                  <c:v>180</c:v>
                </c:pt>
                <c:pt idx="105">
                  <c:v>182</c:v>
                </c:pt>
                <c:pt idx="106">
                  <c:v>177</c:v>
                </c:pt>
                <c:pt idx="107">
                  <c:v>177</c:v>
                </c:pt>
                <c:pt idx="108">
                  <c:v>175</c:v>
                </c:pt>
                <c:pt idx="109">
                  <c:v>318</c:v>
                </c:pt>
                <c:pt idx="110">
                  <c:v>173</c:v>
                </c:pt>
                <c:pt idx="111">
                  <c:v>1596</c:v>
                </c:pt>
                <c:pt idx="112">
                  <c:v>1680</c:v>
                </c:pt>
                <c:pt idx="113">
                  <c:v>1736</c:v>
                </c:pt>
                <c:pt idx="114">
                  <c:v>1898</c:v>
                </c:pt>
                <c:pt idx="115">
                  <c:v>1745</c:v>
                </c:pt>
                <c:pt idx="116">
                  <c:v>1743</c:v>
                </c:pt>
                <c:pt idx="117">
                  <c:v>1811</c:v>
                </c:pt>
                <c:pt idx="118">
                  <c:v>1893</c:v>
                </c:pt>
                <c:pt idx="119">
                  <c:v>1745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58-254F-BD61-6D4B1F31F31F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Tunning!$CC$30:$CC$149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58-254F-BD61-6D4B1F31F31F}"/>
            </c:ext>
          </c:extLst>
        </c:ser>
        <c:marker val="1"/>
        <c:axId val="126932864"/>
        <c:axId val="126939136"/>
      </c:lineChart>
      <c:catAx>
        <c:axId val="126932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39136"/>
        <c:crosses val="autoZero"/>
        <c:auto val="1"/>
        <c:lblAlgn val="ctr"/>
        <c:lblOffset val="100"/>
      </c:catAx>
      <c:valAx>
        <c:axId val="126939136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 </a:t>
            </a:r>
            <a:r>
              <a:rPr lang="pt-BR" b="0"/>
              <a:t>(Ziegler Nichols)</a:t>
            </a:r>
            <a:endParaRPr lang="pt-BR" b="1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Tunning!$CG$30:$CG$148</c:f>
              <c:numCache>
                <c:formatCode>General</c:formatCode>
                <c:ptCount val="119"/>
                <c:pt idx="0">
                  <c:v>324</c:v>
                </c:pt>
                <c:pt idx="1">
                  <c:v>106</c:v>
                </c:pt>
                <c:pt idx="2">
                  <c:v>357</c:v>
                </c:pt>
                <c:pt idx="3">
                  <c:v>356</c:v>
                </c:pt>
                <c:pt idx="4">
                  <c:v>335</c:v>
                </c:pt>
                <c:pt idx="5">
                  <c:v>362</c:v>
                </c:pt>
                <c:pt idx="6">
                  <c:v>501</c:v>
                </c:pt>
                <c:pt idx="7">
                  <c:v>353</c:v>
                </c:pt>
                <c:pt idx="8">
                  <c:v>348</c:v>
                </c:pt>
                <c:pt idx="9">
                  <c:v>406</c:v>
                </c:pt>
                <c:pt idx="10">
                  <c:v>404</c:v>
                </c:pt>
                <c:pt idx="11">
                  <c:v>530</c:v>
                </c:pt>
                <c:pt idx="12">
                  <c:v>478</c:v>
                </c:pt>
                <c:pt idx="13">
                  <c:v>648</c:v>
                </c:pt>
                <c:pt idx="14">
                  <c:v>512</c:v>
                </c:pt>
                <c:pt idx="15">
                  <c:v>666</c:v>
                </c:pt>
                <c:pt idx="16">
                  <c:v>526</c:v>
                </c:pt>
                <c:pt idx="17">
                  <c:v>634</c:v>
                </c:pt>
                <c:pt idx="18">
                  <c:v>524</c:v>
                </c:pt>
                <c:pt idx="19">
                  <c:v>662</c:v>
                </c:pt>
                <c:pt idx="20">
                  <c:v>503</c:v>
                </c:pt>
                <c:pt idx="21">
                  <c:v>642</c:v>
                </c:pt>
                <c:pt idx="22">
                  <c:v>664</c:v>
                </c:pt>
                <c:pt idx="23">
                  <c:v>2072</c:v>
                </c:pt>
                <c:pt idx="24">
                  <c:v>2144</c:v>
                </c:pt>
                <c:pt idx="25">
                  <c:v>1723</c:v>
                </c:pt>
                <c:pt idx="26">
                  <c:v>1259</c:v>
                </c:pt>
                <c:pt idx="27">
                  <c:v>1133</c:v>
                </c:pt>
                <c:pt idx="28">
                  <c:v>3534</c:v>
                </c:pt>
                <c:pt idx="29">
                  <c:v>1588</c:v>
                </c:pt>
                <c:pt idx="30">
                  <c:v>4294</c:v>
                </c:pt>
                <c:pt idx="31">
                  <c:v>3563</c:v>
                </c:pt>
                <c:pt idx="32">
                  <c:v>3494</c:v>
                </c:pt>
                <c:pt idx="33">
                  <c:v>3674</c:v>
                </c:pt>
                <c:pt idx="34">
                  <c:v>3167</c:v>
                </c:pt>
                <c:pt idx="35">
                  <c:v>3082</c:v>
                </c:pt>
                <c:pt idx="36">
                  <c:v>3034</c:v>
                </c:pt>
                <c:pt idx="37">
                  <c:v>2649</c:v>
                </c:pt>
                <c:pt idx="38">
                  <c:v>3505</c:v>
                </c:pt>
                <c:pt idx="39">
                  <c:v>3121</c:v>
                </c:pt>
                <c:pt idx="40">
                  <c:v>3039</c:v>
                </c:pt>
                <c:pt idx="41">
                  <c:v>3212</c:v>
                </c:pt>
                <c:pt idx="42">
                  <c:v>3104</c:v>
                </c:pt>
                <c:pt idx="43">
                  <c:v>2869</c:v>
                </c:pt>
                <c:pt idx="44">
                  <c:v>3295</c:v>
                </c:pt>
                <c:pt idx="45">
                  <c:v>2366</c:v>
                </c:pt>
                <c:pt idx="46">
                  <c:v>2156</c:v>
                </c:pt>
                <c:pt idx="47">
                  <c:v>1796</c:v>
                </c:pt>
                <c:pt idx="48">
                  <c:v>1683</c:v>
                </c:pt>
                <c:pt idx="49">
                  <c:v>1455</c:v>
                </c:pt>
                <c:pt idx="50">
                  <c:v>1553</c:v>
                </c:pt>
                <c:pt idx="51">
                  <c:v>1466</c:v>
                </c:pt>
                <c:pt idx="52">
                  <c:v>1374</c:v>
                </c:pt>
                <c:pt idx="53">
                  <c:v>1383</c:v>
                </c:pt>
                <c:pt idx="54">
                  <c:v>1279</c:v>
                </c:pt>
                <c:pt idx="55">
                  <c:v>1502</c:v>
                </c:pt>
                <c:pt idx="56">
                  <c:v>886</c:v>
                </c:pt>
                <c:pt idx="57">
                  <c:v>894</c:v>
                </c:pt>
                <c:pt idx="58">
                  <c:v>639</c:v>
                </c:pt>
                <c:pt idx="59">
                  <c:v>607</c:v>
                </c:pt>
                <c:pt idx="60">
                  <c:v>626</c:v>
                </c:pt>
                <c:pt idx="61">
                  <c:v>563</c:v>
                </c:pt>
                <c:pt idx="62">
                  <c:v>751</c:v>
                </c:pt>
                <c:pt idx="63">
                  <c:v>598</c:v>
                </c:pt>
                <c:pt idx="64">
                  <c:v>678</c:v>
                </c:pt>
                <c:pt idx="65">
                  <c:v>463</c:v>
                </c:pt>
                <c:pt idx="66">
                  <c:v>638</c:v>
                </c:pt>
                <c:pt idx="67">
                  <c:v>1616</c:v>
                </c:pt>
                <c:pt idx="68">
                  <c:v>2272</c:v>
                </c:pt>
                <c:pt idx="69">
                  <c:v>1907</c:v>
                </c:pt>
                <c:pt idx="70">
                  <c:v>1901</c:v>
                </c:pt>
                <c:pt idx="71">
                  <c:v>2693</c:v>
                </c:pt>
                <c:pt idx="72">
                  <c:v>2654</c:v>
                </c:pt>
                <c:pt idx="73">
                  <c:v>2651</c:v>
                </c:pt>
                <c:pt idx="74">
                  <c:v>360</c:v>
                </c:pt>
                <c:pt idx="75">
                  <c:v>118</c:v>
                </c:pt>
                <c:pt idx="76">
                  <c:v>147</c:v>
                </c:pt>
                <c:pt idx="77">
                  <c:v>192</c:v>
                </c:pt>
                <c:pt idx="78">
                  <c:v>3314</c:v>
                </c:pt>
                <c:pt idx="79">
                  <c:v>4271</c:v>
                </c:pt>
                <c:pt idx="80">
                  <c:v>2884</c:v>
                </c:pt>
                <c:pt idx="81">
                  <c:v>2155</c:v>
                </c:pt>
                <c:pt idx="82">
                  <c:v>1497</c:v>
                </c:pt>
                <c:pt idx="83">
                  <c:v>1140</c:v>
                </c:pt>
                <c:pt idx="84">
                  <c:v>782</c:v>
                </c:pt>
                <c:pt idx="85">
                  <c:v>771</c:v>
                </c:pt>
                <c:pt idx="86">
                  <c:v>639</c:v>
                </c:pt>
                <c:pt idx="87">
                  <c:v>640</c:v>
                </c:pt>
                <c:pt idx="88">
                  <c:v>634</c:v>
                </c:pt>
                <c:pt idx="89">
                  <c:v>1284</c:v>
                </c:pt>
                <c:pt idx="90">
                  <c:v>1488</c:v>
                </c:pt>
                <c:pt idx="91">
                  <c:v>1625</c:v>
                </c:pt>
                <c:pt idx="92">
                  <c:v>1778</c:v>
                </c:pt>
                <c:pt idx="93">
                  <c:v>1761</c:v>
                </c:pt>
                <c:pt idx="94">
                  <c:v>1658</c:v>
                </c:pt>
                <c:pt idx="95">
                  <c:v>1772</c:v>
                </c:pt>
                <c:pt idx="96">
                  <c:v>1874</c:v>
                </c:pt>
                <c:pt idx="97">
                  <c:v>1893</c:v>
                </c:pt>
                <c:pt idx="98">
                  <c:v>1716</c:v>
                </c:pt>
                <c:pt idx="99">
                  <c:v>1753</c:v>
                </c:pt>
                <c:pt idx="100">
                  <c:v>924</c:v>
                </c:pt>
                <c:pt idx="101">
                  <c:v>465</c:v>
                </c:pt>
                <c:pt idx="102">
                  <c:v>520</c:v>
                </c:pt>
                <c:pt idx="103">
                  <c:v>174</c:v>
                </c:pt>
                <c:pt idx="104">
                  <c:v>385</c:v>
                </c:pt>
                <c:pt idx="105">
                  <c:v>175</c:v>
                </c:pt>
                <c:pt idx="106">
                  <c:v>180</c:v>
                </c:pt>
                <c:pt idx="107">
                  <c:v>181</c:v>
                </c:pt>
                <c:pt idx="108">
                  <c:v>181</c:v>
                </c:pt>
                <c:pt idx="109">
                  <c:v>172</c:v>
                </c:pt>
                <c:pt idx="110">
                  <c:v>175</c:v>
                </c:pt>
                <c:pt idx="111">
                  <c:v>1302</c:v>
                </c:pt>
                <c:pt idx="112">
                  <c:v>1346</c:v>
                </c:pt>
                <c:pt idx="113">
                  <c:v>743</c:v>
                </c:pt>
                <c:pt idx="114">
                  <c:v>57</c:v>
                </c:pt>
                <c:pt idx="115">
                  <c:v>84</c:v>
                </c:pt>
                <c:pt idx="116">
                  <c:v>1130</c:v>
                </c:pt>
                <c:pt idx="117">
                  <c:v>3672</c:v>
                </c:pt>
                <c:pt idx="118">
                  <c:v>1836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Tunning!$CH$30:$CH$148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26986880"/>
        <c:axId val="127001344"/>
      </c:lineChart>
      <c:catAx>
        <c:axId val="126986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01344"/>
        <c:crosses val="autoZero"/>
        <c:auto val="1"/>
        <c:lblAlgn val="ctr"/>
        <c:lblOffset val="100"/>
      </c:catAx>
      <c:valAx>
        <c:axId val="127001344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 </a:t>
            </a:r>
            <a:r>
              <a:rPr lang="pt-BR" b="0"/>
              <a:t>(Cohen Coon)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Tunning!$CL$30:$CL$148</c:f>
              <c:numCache>
                <c:formatCode>General</c:formatCode>
                <c:ptCount val="119"/>
                <c:pt idx="0">
                  <c:v>311</c:v>
                </c:pt>
                <c:pt idx="1">
                  <c:v>188</c:v>
                </c:pt>
                <c:pt idx="2">
                  <c:v>672</c:v>
                </c:pt>
                <c:pt idx="3">
                  <c:v>185</c:v>
                </c:pt>
                <c:pt idx="4">
                  <c:v>517</c:v>
                </c:pt>
                <c:pt idx="5">
                  <c:v>183</c:v>
                </c:pt>
                <c:pt idx="6">
                  <c:v>661</c:v>
                </c:pt>
                <c:pt idx="7">
                  <c:v>185</c:v>
                </c:pt>
                <c:pt idx="8">
                  <c:v>662</c:v>
                </c:pt>
                <c:pt idx="9">
                  <c:v>112</c:v>
                </c:pt>
                <c:pt idx="10">
                  <c:v>576</c:v>
                </c:pt>
                <c:pt idx="11">
                  <c:v>368</c:v>
                </c:pt>
                <c:pt idx="12">
                  <c:v>795</c:v>
                </c:pt>
                <c:pt idx="13">
                  <c:v>370</c:v>
                </c:pt>
                <c:pt idx="14">
                  <c:v>804</c:v>
                </c:pt>
                <c:pt idx="15">
                  <c:v>379</c:v>
                </c:pt>
                <c:pt idx="16">
                  <c:v>772</c:v>
                </c:pt>
                <c:pt idx="17">
                  <c:v>297</c:v>
                </c:pt>
                <c:pt idx="18">
                  <c:v>1000</c:v>
                </c:pt>
                <c:pt idx="19">
                  <c:v>189</c:v>
                </c:pt>
                <c:pt idx="20">
                  <c:v>990</c:v>
                </c:pt>
                <c:pt idx="21">
                  <c:v>333</c:v>
                </c:pt>
                <c:pt idx="22">
                  <c:v>863</c:v>
                </c:pt>
                <c:pt idx="23">
                  <c:v>3456</c:v>
                </c:pt>
                <c:pt idx="24">
                  <c:v>2531</c:v>
                </c:pt>
                <c:pt idx="25">
                  <c:v>3028</c:v>
                </c:pt>
                <c:pt idx="26">
                  <c:v>3020</c:v>
                </c:pt>
                <c:pt idx="27">
                  <c:v>3269</c:v>
                </c:pt>
                <c:pt idx="28">
                  <c:v>2949</c:v>
                </c:pt>
                <c:pt idx="29">
                  <c:v>3010</c:v>
                </c:pt>
                <c:pt idx="30">
                  <c:v>2880</c:v>
                </c:pt>
                <c:pt idx="31">
                  <c:v>2887</c:v>
                </c:pt>
                <c:pt idx="32">
                  <c:v>2972</c:v>
                </c:pt>
                <c:pt idx="33">
                  <c:v>2276</c:v>
                </c:pt>
                <c:pt idx="34">
                  <c:v>2219</c:v>
                </c:pt>
                <c:pt idx="35">
                  <c:v>2350</c:v>
                </c:pt>
                <c:pt idx="36">
                  <c:v>2273</c:v>
                </c:pt>
                <c:pt idx="37">
                  <c:v>5168</c:v>
                </c:pt>
                <c:pt idx="38">
                  <c:v>1965</c:v>
                </c:pt>
                <c:pt idx="39">
                  <c:v>4460</c:v>
                </c:pt>
                <c:pt idx="40">
                  <c:v>3310</c:v>
                </c:pt>
                <c:pt idx="41">
                  <c:v>3134</c:v>
                </c:pt>
                <c:pt idx="42">
                  <c:v>2720</c:v>
                </c:pt>
                <c:pt idx="43">
                  <c:v>3123</c:v>
                </c:pt>
                <c:pt idx="44">
                  <c:v>3001</c:v>
                </c:pt>
                <c:pt idx="45">
                  <c:v>1336</c:v>
                </c:pt>
                <c:pt idx="46">
                  <c:v>1520</c:v>
                </c:pt>
                <c:pt idx="47">
                  <c:v>1437</c:v>
                </c:pt>
                <c:pt idx="48">
                  <c:v>1534</c:v>
                </c:pt>
                <c:pt idx="49">
                  <c:v>1208</c:v>
                </c:pt>
                <c:pt idx="50">
                  <c:v>1709</c:v>
                </c:pt>
                <c:pt idx="51">
                  <c:v>986</c:v>
                </c:pt>
                <c:pt idx="52">
                  <c:v>1647</c:v>
                </c:pt>
                <c:pt idx="53">
                  <c:v>1207</c:v>
                </c:pt>
                <c:pt idx="54">
                  <c:v>1578</c:v>
                </c:pt>
                <c:pt idx="55">
                  <c:v>1287</c:v>
                </c:pt>
                <c:pt idx="56">
                  <c:v>185</c:v>
                </c:pt>
                <c:pt idx="57">
                  <c:v>1048</c:v>
                </c:pt>
                <c:pt idx="58">
                  <c:v>175</c:v>
                </c:pt>
                <c:pt idx="59">
                  <c:v>1068</c:v>
                </c:pt>
                <c:pt idx="60">
                  <c:v>187</c:v>
                </c:pt>
                <c:pt idx="61">
                  <c:v>903</c:v>
                </c:pt>
                <c:pt idx="62">
                  <c:v>359</c:v>
                </c:pt>
                <c:pt idx="63">
                  <c:v>708</c:v>
                </c:pt>
                <c:pt idx="64">
                  <c:v>573</c:v>
                </c:pt>
                <c:pt idx="65">
                  <c:v>653</c:v>
                </c:pt>
                <c:pt idx="66">
                  <c:v>534</c:v>
                </c:pt>
                <c:pt idx="67">
                  <c:v>3235</c:v>
                </c:pt>
                <c:pt idx="68">
                  <c:v>2404</c:v>
                </c:pt>
                <c:pt idx="69">
                  <c:v>2277</c:v>
                </c:pt>
                <c:pt idx="70">
                  <c:v>2788</c:v>
                </c:pt>
                <c:pt idx="71">
                  <c:v>2671</c:v>
                </c:pt>
                <c:pt idx="72">
                  <c:v>2606</c:v>
                </c:pt>
                <c:pt idx="73">
                  <c:v>2489</c:v>
                </c:pt>
                <c:pt idx="74">
                  <c:v>2540</c:v>
                </c:pt>
                <c:pt idx="75">
                  <c:v>2684</c:v>
                </c:pt>
                <c:pt idx="76">
                  <c:v>2817</c:v>
                </c:pt>
                <c:pt idx="77">
                  <c:v>1195</c:v>
                </c:pt>
                <c:pt idx="78">
                  <c:v>1777</c:v>
                </c:pt>
                <c:pt idx="79">
                  <c:v>194</c:v>
                </c:pt>
                <c:pt idx="80">
                  <c:v>926</c:v>
                </c:pt>
                <c:pt idx="81">
                  <c:v>213</c:v>
                </c:pt>
                <c:pt idx="82">
                  <c:v>1051</c:v>
                </c:pt>
                <c:pt idx="83">
                  <c:v>185</c:v>
                </c:pt>
                <c:pt idx="84">
                  <c:v>1039</c:v>
                </c:pt>
                <c:pt idx="85">
                  <c:v>179</c:v>
                </c:pt>
                <c:pt idx="86">
                  <c:v>911</c:v>
                </c:pt>
                <c:pt idx="87">
                  <c:v>349</c:v>
                </c:pt>
                <c:pt idx="88">
                  <c:v>811</c:v>
                </c:pt>
                <c:pt idx="89">
                  <c:v>2177</c:v>
                </c:pt>
                <c:pt idx="90">
                  <c:v>1606</c:v>
                </c:pt>
                <c:pt idx="91">
                  <c:v>2083</c:v>
                </c:pt>
                <c:pt idx="92">
                  <c:v>1445</c:v>
                </c:pt>
                <c:pt idx="93">
                  <c:v>2136</c:v>
                </c:pt>
                <c:pt idx="94">
                  <c:v>1403</c:v>
                </c:pt>
                <c:pt idx="95">
                  <c:v>2085</c:v>
                </c:pt>
                <c:pt idx="96">
                  <c:v>1530</c:v>
                </c:pt>
                <c:pt idx="97">
                  <c:v>1968</c:v>
                </c:pt>
                <c:pt idx="98">
                  <c:v>1930</c:v>
                </c:pt>
                <c:pt idx="99">
                  <c:v>1522</c:v>
                </c:pt>
                <c:pt idx="100">
                  <c:v>186</c:v>
                </c:pt>
                <c:pt idx="101">
                  <c:v>195</c:v>
                </c:pt>
                <c:pt idx="102">
                  <c:v>165</c:v>
                </c:pt>
                <c:pt idx="103">
                  <c:v>201</c:v>
                </c:pt>
                <c:pt idx="104">
                  <c:v>173</c:v>
                </c:pt>
                <c:pt idx="105">
                  <c:v>180</c:v>
                </c:pt>
                <c:pt idx="106">
                  <c:v>190</c:v>
                </c:pt>
                <c:pt idx="107">
                  <c:v>127</c:v>
                </c:pt>
                <c:pt idx="108">
                  <c:v>5</c:v>
                </c:pt>
                <c:pt idx="109">
                  <c:v>3</c:v>
                </c:pt>
                <c:pt idx="110">
                  <c:v>15</c:v>
                </c:pt>
                <c:pt idx="111">
                  <c:v>86</c:v>
                </c:pt>
                <c:pt idx="112">
                  <c:v>178</c:v>
                </c:pt>
                <c:pt idx="113">
                  <c:v>893</c:v>
                </c:pt>
                <c:pt idx="114">
                  <c:v>6068</c:v>
                </c:pt>
                <c:pt idx="115">
                  <c:v>1826</c:v>
                </c:pt>
                <c:pt idx="116">
                  <c:v>1528</c:v>
                </c:pt>
                <c:pt idx="117">
                  <c:v>2969</c:v>
                </c:pt>
                <c:pt idx="118">
                  <c:v>1577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Tunning!$CM$30:$CM$148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27061376"/>
        <c:axId val="127071744"/>
      </c:lineChart>
      <c:catAx>
        <c:axId val="127061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1744"/>
        <c:crosses val="autoZero"/>
        <c:auto val="1"/>
        <c:lblAlgn val="ctr"/>
        <c:lblOffset val="100"/>
      </c:catAx>
      <c:valAx>
        <c:axId val="12707174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'Data-Training'!#REF!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660-B846-A627-43B94811CE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'Training-data'!$J$4:$J$220</c:f>
              <c:numCache>
                <c:formatCode>0.0000</c:formatCode>
                <c:ptCount val="217"/>
                <c:pt idx="0">
                  <c:v>6478577.9744326333</c:v>
                </c:pt>
                <c:pt idx="1">
                  <c:v>5747071.6693478879</c:v>
                </c:pt>
                <c:pt idx="2">
                  <c:v>5167916.0083309384</c:v>
                </c:pt>
                <c:pt idx="3">
                  <c:v>4555258.1947716167</c:v>
                </c:pt>
                <c:pt idx="4">
                  <c:v>4166926.4490089049</c:v>
                </c:pt>
                <c:pt idx="5">
                  <c:v>3641628.2964665322</c:v>
                </c:pt>
                <c:pt idx="6">
                  <c:v>3394088.0252800914</c:v>
                </c:pt>
                <c:pt idx="7">
                  <c:v>2911477.042229244</c:v>
                </c:pt>
                <c:pt idx="8">
                  <c:v>2773241.0252800914</c:v>
                </c:pt>
                <c:pt idx="9">
                  <c:v>2952572.364263142</c:v>
                </c:pt>
                <c:pt idx="10">
                  <c:v>2170627.8727377187</c:v>
                </c:pt>
                <c:pt idx="11">
                  <c:v>1796417.7201953458</c:v>
                </c:pt>
                <c:pt idx="12">
                  <c:v>1530923.8727377185</c:v>
                </c:pt>
                <c:pt idx="13">
                  <c:v>1393120.0930767017</c:v>
                </c:pt>
                <c:pt idx="14">
                  <c:v>1197503.6185004306</c:v>
                </c:pt>
                <c:pt idx="15">
                  <c:v>1014663.5337546678</c:v>
                </c:pt>
                <c:pt idx="16">
                  <c:v>781995.48290721024</c:v>
                </c:pt>
                <c:pt idx="17">
                  <c:v>648516.27951737982</c:v>
                </c:pt>
                <c:pt idx="18">
                  <c:v>576544.21172076964</c:v>
                </c:pt>
                <c:pt idx="19">
                  <c:v>263482.11002585449</c:v>
                </c:pt>
                <c:pt idx="20">
                  <c:v>261432.88968687141</c:v>
                </c:pt>
                <c:pt idx="21">
                  <c:v>571997.38121229503</c:v>
                </c:pt>
                <c:pt idx="22">
                  <c:v>113101.11002585452</c:v>
                </c:pt>
                <c:pt idx="23">
                  <c:v>24744.889686871535</c:v>
                </c:pt>
                <c:pt idx="24">
                  <c:v>95052.025280091824</c:v>
                </c:pt>
                <c:pt idx="25">
                  <c:v>8155.0083309393549</c:v>
                </c:pt>
                <c:pt idx="26">
                  <c:v>1063590.1778224644</c:v>
                </c:pt>
                <c:pt idx="27">
                  <c:v>56313.703246193545</c:v>
                </c:pt>
                <c:pt idx="28">
                  <c:v>6448.906636024104</c:v>
                </c:pt>
                <c:pt idx="29">
                  <c:v>38688.889686871655</c:v>
                </c:pt>
                <c:pt idx="30">
                  <c:v>132273.99138178697</c:v>
                </c:pt>
                <c:pt idx="31">
                  <c:v>152642.5168055158</c:v>
                </c:pt>
                <c:pt idx="32">
                  <c:v>183779.33036483784</c:v>
                </c:pt>
                <c:pt idx="33">
                  <c:v>254716.95748348194</c:v>
                </c:pt>
                <c:pt idx="34">
                  <c:v>315501.17782246502</c:v>
                </c:pt>
                <c:pt idx="35">
                  <c:v>410489.97443263454</c:v>
                </c:pt>
                <c:pt idx="36">
                  <c:v>485383.80494110909</c:v>
                </c:pt>
                <c:pt idx="37">
                  <c:v>609484.55070382101</c:v>
                </c:pt>
                <c:pt idx="38">
                  <c:v>676826.92358517693</c:v>
                </c:pt>
                <c:pt idx="39">
                  <c:v>673540.14392416005</c:v>
                </c:pt>
                <c:pt idx="40">
                  <c:v>1023526.6015512787</c:v>
                </c:pt>
                <c:pt idx="41">
                  <c:v>957843.73714449909</c:v>
                </c:pt>
                <c:pt idx="42">
                  <c:v>644319.12697500747</c:v>
                </c:pt>
                <c:pt idx="43">
                  <c:v>1328705.5676529736</c:v>
                </c:pt>
                <c:pt idx="44">
                  <c:v>1396402.8727377194</c:v>
                </c:pt>
                <c:pt idx="45">
                  <c:v>1504780.4151106009</c:v>
                </c:pt>
                <c:pt idx="46">
                  <c:v>1702228.821890262</c:v>
                </c:pt>
                <c:pt idx="47">
                  <c:v>1609586.7879919568</c:v>
                </c:pt>
                <c:pt idx="48">
                  <c:v>2024060.821890262</c:v>
                </c:pt>
                <c:pt idx="49">
                  <c:v>2198384.2117207702</c:v>
                </c:pt>
                <c:pt idx="50">
                  <c:v>1784080.9066360246</c:v>
                </c:pt>
                <c:pt idx="51">
                  <c:v>2517600.7540936517</c:v>
                </c:pt>
                <c:pt idx="52">
                  <c:v>2738015.2625682279</c:v>
                </c:pt>
                <c:pt idx="53">
                  <c:v>3264146.5168055161</c:v>
                </c:pt>
                <c:pt idx="54">
                  <c:v>3185135.94053433</c:v>
                </c:pt>
                <c:pt idx="55">
                  <c:v>3570946.8727377197</c:v>
                </c:pt>
                <c:pt idx="56">
                  <c:v>4022812.0930767027</c:v>
                </c:pt>
                <c:pt idx="57">
                  <c:v>3666056.6185004315</c:v>
                </c:pt>
                <c:pt idx="58">
                  <c:v>4067058.381212296</c:v>
                </c:pt>
                <c:pt idx="59">
                  <c:v>4505833.7032461939</c:v>
                </c:pt>
                <c:pt idx="60">
                  <c:v>4816685.7710428042</c:v>
                </c:pt>
                <c:pt idx="61">
                  <c:v>4825468.5507038217</c:v>
                </c:pt>
                <c:pt idx="62">
                  <c:v>4586857.1100258557</c:v>
                </c:pt>
                <c:pt idx="63">
                  <c:v>5413509.2286699228</c:v>
                </c:pt>
                <c:pt idx="64">
                  <c:v>5615453.9913817877</c:v>
                </c:pt>
                <c:pt idx="65">
                  <c:v>5353184.1608733134</c:v>
                </c:pt>
                <c:pt idx="66">
                  <c:v>6099392.9744326351</c:v>
                </c:pt>
                <c:pt idx="67">
                  <c:v>6243476.2795173805</c:v>
                </c:pt>
                <c:pt idx="68">
                  <c:v>6434821.0930767031</c:v>
                </c:pt>
                <c:pt idx="69">
                  <c:v>6173708.821890262</c:v>
                </c:pt>
                <c:pt idx="70">
                  <c:v>6768816.4320597537</c:v>
                </c:pt>
                <c:pt idx="71">
                  <c:v>7364140.0930767031</c:v>
                </c:pt>
                <c:pt idx="72">
                  <c:v>7089944.2117207712</c:v>
                </c:pt>
                <c:pt idx="73">
                  <c:v>7871923.9574834825</c:v>
                </c:pt>
                <c:pt idx="74">
                  <c:v>7143298.1100258557</c:v>
                </c:pt>
                <c:pt idx="75">
                  <c:v>7527861.7879919568</c:v>
                </c:pt>
                <c:pt idx="76">
                  <c:v>8390841.4320597537</c:v>
                </c:pt>
                <c:pt idx="77">
                  <c:v>8747959.2117207702</c:v>
                </c:pt>
                <c:pt idx="78">
                  <c:v>8842861.4490089063</c:v>
                </c:pt>
                <c:pt idx="79">
                  <c:v>8512943.618500432</c:v>
                </c:pt>
                <c:pt idx="80">
                  <c:v>9540036.2795173805</c:v>
                </c:pt>
                <c:pt idx="81">
                  <c:v>9484520.7710428052</c:v>
                </c:pt>
                <c:pt idx="82">
                  <c:v>9398485.3134156857</c:v>
                </c:pt>
                <c:pt idx="83">
                  <c:v>10340693.787991958</c:v>
                </c:pt>
                <c:pt idx="84">
                  <c:v>9179051.2795173805</c:v>
                </c:pt>
                <c:pt idx="85">
                  <c:v>10541027.872737721</c:v>
                </c:pt>
                <c:pt idx="86">
                  <c:v>10244447.940534331</c:v>
                </c:pt>
                <c:pt idx="87">
                  <c:v>3586080.4320597537</c:v>
                </c:pt>
                <c:pt idx="88">
                  <c:v>31575.482907210633</c:v>
                </c:pt>
                <c:pt idx="89">
                  <c:v>50312.771042803717</c:v>
                </c:pt>
                <c:pt idx="90">
                  <c:v>33600.754093651187</c:v>
                </c:pt>
                <c:pt idx="91">
                  <c:v>39479.669347888608</c:v>
                </c:pt>
                <c:pt idx="92">
                  <c:v>40523.737144498642</c:v>
                </c:pt>
                <c:pt idx="93">
                  <c:v>57266.923585176592</c:v>
                </c:pt>
                <c:pt idx="94">
                  <c:v>147990.17782246493</c:v>
                </c:pt>
                <c:pt idx="95">
                  <c:v>149532.95748348188</c:v>
                </c:pt>
                <c:pt idx="96">
                  <c:v>146455.39816144799</c:v>
                </c:pt>
                <c:pt idx="97">
                  <c:v>144168.22866992257</c:v>
                </c:pt>
                <c:pt idx="98">
                  <c:v>146455.39816144799</c:v>
                </c:pt>
                <c:pt idx="99">
                  <c:v>146455.39816144799</c:v>
                </c:pt>
                <c:pt idx="100">
                  <c:v>145691.00833093951</c:v>
                </c:pt>
                <c:pt idx="101">
                  <c:v>147990.17782246493</c:v>
                </c:pt>
                <c:pt idx="102">
                  <c:v>146455.39816144799</c:v>
                </c:pt>
                <c:pt idx="103">
                  <c:v>146455.39816144799</c:v>
                </c:pt>
                <c:pt idx="104">
                  <c:v>147221.78799195646</c:v>
                </c:pt>
                <c:pt idx="105">
                  <c:v>146455.39816144799</c:v>
                </c:pt>
                <c:pt idx="106">
                  <c:v>151862.12697500733</c:v>
                </c:pt>
                <c:pt idx="107">
                  <c:v>144168.22866992257</c:v>
                </c:pt>
                <c:pt idx="108">
                  <c:v>146455.39816144799</c:v>
                </c:pt>
                <c:pt idx="109">
                  <c:v>146455.39816144799</c:v>
                </c:pt>
                <c:pt idx="110">
                  <c:v>147990.17782246493</c:v>
                </c:pt>
                <c:pt idx="111">
                  <c:v>144928.61850043104</c:v>
                </c:pt>
                <c:pt idx="112">
                  <c:v>145691.00833093951</c:v>
                </c:pt>
                <c:pt idx="113">
                  <c:v>142653.44900890562</c:v>
                </c:pt>
                <c:pt idx="114">
                  <c:v>144168.22866992257</c:v>
                </c:pt>
                <c:pt idx="115">
                  <c:v>141146.66934788867</c:v>
                </c:pt>
                <c:pt idx="116">
                  <c:v>147221.78799195646</c:v>
                </c:pt>
                <c:pt idx="117">
                  <c:v>141899.05917839715</c:v>
                </c:pt>
                <c:pt idx="118">
                  <c:v>138901.49985636325</c:v>
                </c:pt>
                <c:pt idx="119">
                  <c:v>141146.66934788867</c:v>
                </c:pt>
                <c:pt idx="120">
                  <c:v>146455.39816144799</c:v>
                </c:pt>
                <c:pt idx="121">
                  <c:v>144168.22866992257</c:v>
                </c:pt>
                <c:pt idx="122">
                  <c:v>144168.22866992257</c:v>
                </c:pt>
                <c:pt idx="123">
                  <c:v>140396.2795173802</c:v>
                </c:pt>
                <c:pt idx="124">
                  <c:v>147221.78799195646</c:v>
                </c:pt>
                <c:pt idx="125">
                  <c:v>147221.78799195646</c:v>
                </c:pt>
                <c:pt idx="126">
                  <c:v>144928.61850043104</c:v>
                </c:pt>
                <c:pt idx="127">
                  <c:v>147990.17782246493</c:v>
                </c:pt>
                <c:pt idx="128">
                  <c:v>143409.83883941409</c:v>
                </c:pt>
                <c:pt idx="129">
                  <c:v>147221.78799195646</c:v>
                </c:pt>
                <c:pt idx="130">
                  <c:v>149532.95748348188</c:v>
                </c:pt>
                <c:pt idx="131">
                  <c:v>150307.34731399035</c:v>
                </c:pt>
                <c:pt idx="132">
                  <c:v>144928.61850043104</c:v>
                </c:pt>
                <c:pt idx="133">
                  <c:v>149532.95748348188</c:v>
                </c:pt>
                <c:pt idx="134">
                  <c:v>149532.95748348188</c:v>
                </c:pt>
                <c:pt idx="135">
                  <c:v>143409.83883941409</c:v>
                </c:pt>
                <c:pt idx="136">
                  <c:v>147221.78799195646</c:v>
                </c:pt>
                <c:pt idx="137">
                  <c:v>150307.34731399035</c:v>
                </c:pt>
                <c:pt idx="138">
                  <c:v>149532.95748348188</c:v>
                </c:pt>
                <c:pt idx="139">
                  <c:v>144928.61850043104</c:v>
                </c:pt>
                <c:pt idx="140">
                  <c:v>147990.17782246493</c:v>
                </c:pt>
                <c:pt idx="141">
                  <c:v>145691.00833093951</c:v>
                </c:pt>
                <c:pt idx="142">
                  <c:v>142653.44900890562</c:v>
                </c:pt>
                <c:pt idx="143">
                  <c:v>146455.39816144799</c:v>
                </c:pt>
                <c:pt idx="144">
                  <c:v>144928.61850043104</c:v>
                </c:pt>
                <c:pt idx="145">
                  <c:v>145691.00833093951</c:v>
                </c:pt>
                <c:pt idx="146">
                  <c:v>142653.44900890562</c:v>
                </c:pt>
                <c:pt idx="147">
                  <c:v>145691.00833093951</c:v>
                </c:pt>
                <c:pt idx="148">
                  <c:v>142653.44900890562</c:v>
                </c:pt>
                <c:pt idx="149">
                  <c:v>143409.83883941409</c:v>
                </c:pt>
                <c:pt idx="150">
                  <c:v>145691.00833093951</c:v>
                </c:pt>
                <c:pt idx="151">
                  <c:v>143409.83883941409</c:v>
                </c:pt>
                <c:pt idx="152">
                  <c:v>144168.22866992257</c:v>
                </c:pt>
                <c:pt idx="153">
                  <c:v>144928.61850043104</c:v>
                </c:pt>
                <c:pt idx="154">
                  <c:v>140396.2795173802</c:v>
                </c:pt>
                <c:pt idx="155">
                  <c:v>144168.22866992257</c:v>
                </c:pt>
                <c:pt idx="156">
                  <c:v>145691.00833093951</c:v>
                </c:pt>
                <c:pt idx="157">
                  <c:v>141146.66934788867</c:v>
                </c:pt>
                <c:pt idx="158">
                  <c:v>138157.11002585475</c:v>
                </c:pt>
                <c:pt idx="159">
                  <c:v>138901.49985636325</c:v>
                </c:pt>
                <c:pt idx="160">
                  <c:v>137414.72019534628</c:v>
                </c:pt>
                <c:pt idx="161">
                  <c:v>140396.2795173802</c:v>
                </c:pt>
                <c:pt idx="162">
                  <c:v>139647.88968687173</c:v>
                </c:pt>
                <c:pt idx="163">
                  <c:v>143409.83883941409</c:v>
                </c:pt>
                <c:pt idx="164">
                  <c:v>140396.2795173802</c:v>
                </c:pt>
                <c:pt idx="165">
                  <c:v>135935.94053432933</c:v>
                </c:pt>
                <c:pt idx="166">
                  <c:v>143409.83883941409</c:v>
                </c:pt>
                <c:pt idx="167">
                  <c:v>141899.05917839715</c:v>
                </c:pt>
                <c:pt idx="168">
                  <c:v>141146.66934788867</c:v>
                </c:pt>
                <c:pt idx="169">
                  <c:v>141146.66934788867</c:v>
                </c:pt>
                <c:pt idx="170">
                  <c:v>138901.49985636325</c:v>
                </c:pt>
                <c:pt idx="171">
                  <c:v>140396.2795173802</c:v>
                </c:pt>
                <c:pt idx="172">
                  <c:v>138901.49985636325</c:v>
                </c:pt>
                <c:pt idx="173">
                  <c:v>138901.49985636325</c:v>
                </c:pt>
                <c:pt idx="174">
                  <c:v>138901.49985636325</c:v>
                </c:pt>
                <c:pt idx="175">
                  <c:v>136674.33036483781</c:v>
                </c:pt>
                <c:pt idx="176">
                  <c:v>139647.88968687173</c:v>
                </c:pt>
                <c:pt idx="177">
                  <c:v>141899.05917839715</c:v>
                </c:pt>
                <c:pt idx="178">
                  <c:v>139647.88968687173</c:v>
                </c:pt>
                <c:pt idx="179">
                  <c:v>136674.33036483781</c:v>
                </c:pt>
                <c:pt idx="180">
                  <c:v>138157.11002585475</c:v>
                </c:pt>
                <c:pt idx="181">
                  <c:v>136674.33036483781</c:v>
                </c:pt>
                <c:pt idx="182">
                  <c:v>137414.72019534628</c:v>
                </c:pt>
                <c:pt idx="183">
                  <c:v>141899.05917839715</c:v>
                </c:pt>
                <c:pt idx="184">
                  <c:v>140396.2795173802</c:v>
                </c:pt>
                <c:pt idx="185">
                  <c:v>145691.00833093951</c:v>
                </c:pt>
                <c:pt idx="186">
                  <c:v>141899.05917839715</c:v>
                </c:pt>
                <c:pt idx="187">
                  <c:v>140396.2795173802</c:v>
                </c:pt>
                <c:pt idx="188">
                  <c:v>140396.2795173802</c:v>
                </c:pt>
                <c:pt idx="189">
                  <c:v>139647.88968687173</c:v>
                </c:pt>
                <c:pt idx="190">
                  <c:v>139647.88968687173</c:v>
                </c:pt>
                <c:pt idx="191">
                  <c:v>135935.94053432933</c:v>
                </c:pt>
                <c:pt idx="192">
                  <c:v>139647.88968687173</c:v>
                </c:pt>
                <c:pt idx="193">
                  <c:v>136674.33036483781</c:v>
                </c:pt>
                <c:pt idx="194">
                  <c:v>138157.11002585475</c:v>
                </c:pt>
                <c:pt idx="195">
                  <c:v>137414.72019534628</c:v>
                </c:pt>
                <c:pt idx="196">
                  <c:v>137414.72019534628</c:v>
                </c:pt>
                <c:pt idx="197">
                  <c:v>135199.55070382086</c:v>
                </c:pt>
                <c:pt idx="198">
                  <c:v>137414.72019534628</c:v>
                </c:pt>
                <c:pt idx="199">
                  <c:v>138157.11002585475</c:v>
                </c:pt>
                <c:pt idx="200">
                  <c:v>139647.88968687173</c:v>
                </c:pt>
                <c:pt idx="201">
                  <c:v>140396.2795173802</c:v>
                </c:pt>
                <c:pt idx="202">
                  <c:v>136674.33036483781</c:v>
                </c:pt>
                <c:pt idx="203">
                  <c:v>138901.49985636325</c:v>
                </c:pt>
                <c:pt idx="204">
                  <c:v>140396.2795173802</c:v>
                </c:pt>
                <c:pt idx="205">
                  <c:v>141899.05917839715</c:v>
                </c:pt>
                <c:pt idx="206">
                  <c:v>147221.78799195646</c:v>
                </c:pt>
                <c:pt idx="207">
                  <c:v>139647.88968687173</c:v>
                </c:pt>
                <c:pt idx="208">
                  <c:v>142653.44900890562</c:v>
                </c:pt>
                <c:pt idx="209">
                  <c:v>141146.66934788867</c:v>
                </c:pt>
                <c:pt idx="210">
                  <c:v>141899.05917839715</c:v>
                </c:pt>
                <c:pt idx="211">
                  <c:v>134465.16087331239</c:v>
                </c:pt>
                <c:pt idx="212">
                  <c:v>141146.66934788867</c:v>
                </c:pt>
                <c:pt idx="213">
                  <c:v>138157.11002585475</c:v>
                </c:pt>
                <c:pt idx="214">
                  <c:v>142653.44900890562</c:v>
                </c:pt>
                <c:pt idx="215">
                  <c:v>137414.72019534628</c:v>
                </c:pt>
                <c:pt idx="216">
                  <c:v>135199.55070382086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D660-B846-A627-43B94811CE3E}"/>
            </c:ext>
          </c:extLst>
        </c:ser>
        <c:axId val="125504128"/>
        <c:axId val="125505920"/>
      </c:scatterChart>
      <c:valAx>
        <c:axId val="125504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05920"/>
        <c:crosses val="autoZero"/>
        <c:crossBetween val="midCat"/>
      </c:valAx>
      <c:valAx>
        <c:axId val="12550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</a:t>
            </a:r>
            <a:r>
              <a:rPr lang="pt-BR" b="0" baseline="0"/>
              <a:t> (AMIGO)</a:t>
            </a:r>
            <a:endParaRPr lang="pt-BR" b="1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Tunning!$CQ$30:$CQ$148</c:f>
              <c:numCache>
                <c:formatCode>General</c:formatCode>
                <c:ptCount val="119"/>
                <c:pt idx="0">
                  <c:v>400</c:v>
                </c:pt>
                <c:pt idx="1">
                  <c:v>191</c:v>
                </c:pt>
                <c:pt idx="2">
                  <c:v>187</c:v>
                </c:pt>
                <c:pt idx="3">
                  <c:v>357</c:v>
                </c:pt>
                <c:pt idx="4">
                  <c:v>354</c:v>
                </c:pt>
                <c:pt idx="5">
                  <c:v>363</c:v>
                </c:pt>
                <c:pt idx="6">
                  <c:v>517</c:v>
                </c:pt>
                <c:pt idx="7">
                  <c:v>210</c:v>
                </c:pt>
                <c:pt idx="8">
                  <c:v>519</c:v>
                </c:pt>
                <c:pt idx="9">
                  <c:v>368</c:v>
                </c:pt>
                <c:pt idx="10">
                  <c:v>360</c:v>
                </c:pt>
                <c:pt idx="11">
                  <c:v>550</c:v>
                </c:pt>
                <c:pt idx="12">
                  <c:v>534</c:v>
                </c:pt>
                <c:pt idx="13">
                  <c:v>534</c:v>
                </c:pt>
                <c:pt idx="14">
                  <c:v>663</c:v>
                </c:pt>
                <c:pt idx="15">
                  <c:v>517</c:v>
                </c:pt>
                <c:pt idx="16">
                  <c:v>635</c:v>
                </c:pt>
                <c:pt idx="17">
                  <c:v>490</c:v>
                </c:pt>
                <c:pt idx="18">
                  <c:v>599</c:v>
                </c:pt>
                <c:pt idx="19">
                  <c:v>645</c:v>
                </c:pt>
                <c:pt idx="20">
                  <c:v>593</c:v>
                </c:pt>
                <c:pt idx="21">
                  <c:v>609</c:v>
                </c:pt>
                <c:pt idx="22">
                  <c:v>586</c:v>
                </c:pt>
                <c:pt idx="23">
                  <c:v>1868</c:v>
                </c:pt>
                <c:pt idx="24">
                  <c:v>1742</c:v>
                </c:pt>
                <c:pt idx="25">
                  <c:v>2819</c:v>
                </c:pt>
                <c:pt idx="26">
                  <c:v>2719</c:v>
                </c:pt>
                <c:pt idx="27">
                  <c:v>2904</c:v>
                </c:pt>
                <c:pt idx="28">
                  <c:v>2855</c:v>
                </c:pt>
                <c:pt idx="29">
                  <c:v>2926</c:v>
                </c:pt>
                <c:pt idx="30">
                  <c:v>2800</c:v>
                </c:pt>
                <c:pt idx="31">
                  <c:v>2892</c:v>
                </c:pt>
                <c:pt idx="32">
                  <c:v>3100</c:v>
                </c:pt>
                <c:pt idx="33">
                  <c:v>2727</c:v>
                </c:pt>
                <c:pt idx="34">
                  <c:v>3072</c:v>
                </c:pt>
                <c:pt idx="35">
                  <c:v>3062</c:v>
                </c:pt>
                <c:pt idx="36">
                  <c:v>2763</c:v>
                </c:pt>
                <c:pt idx="37">
                  <c:v>3099</c:v>
                </c:pt>
                <c:pt idx="38">
                  <c:v>2950</c:v>
                </c:pt>
                <c:pt idx="39">
                  <c:v>3231</c:v>
                </c:pt>
                <c:pt idx="40">
                  <c:v>3083</c:v>
                </c:pt>
                <c:pt idx="41">
                  <c:v>3095</c:v>
                </c:pt>
                <c:pt idx="42">
                  <c:v>3069</c:v>
                </c:pt>
                <c:pt idx="43">
                  <c:v>2997</c:v>
                </c:pt>
                <c:pt idx="44">
                  <c:v>2916</c:v>
                </c:pt>
                <c:pt idx="45">
                  <c:v>2379</c:v>
                </c:pt>
                <c:pt idx="46">
                  <c:v>2027</c:v>
                </c:pt>
                <c:pt idx="47">
                  <c:v>1910</c:v>
                </c:pt>
                <c:pt idx="48">
                  <c:v>1536</c:v>
                </c:pt>
                <c:pt idx="49">
                  <c:v>1595</c:v>
                </c:pt>
                <c:pt idx="50">
                  <c:v>1372</c:v>
                </c:pt>
                <c:pt idx="51">
                  <c:v>1401</c:v>
                </c:pt>
                <c:pt idx="52">
                  <c:v>1484</c:v>
                </c:pt>
                <c:pt idx="53">
                  <c:v>1350</c:v>
                </c:pt>
                <c:pt idx="54">
                  <c:v>1435</c:v>
                </c:pt>
                <c:pt idx="55">
                  <c:v>1385</c:v>
                </c:pt>
                <c:pt idx="56">
                  <c:v>1091</c:v>
                </c:pt>
                <c:pt idx="57">
                  <c:v>696</c:v>
                </c:pt>
                <c:pt idx="58">
                  <c:v>828</c:v>
                </c:pt>
                <c:pt idx="59">
                  <c:v>572</c:v>
                </c:pt>
                <c:pt idx="60">
                  <c:v>618</c:v>
                </c:pt>
                <c:pt idx="61">
                  <c:v>625</c:v>
                </c:pt>
                <c:pt idx="62">
                  <c:v>630</c:v>
                </c:pt>
                <c:pt idx="63">
                  <c:v>614</c:v>
                </c:pt>
                <c:pt idx="64">
                  <c:v>639</c:v>
                </c:pt>
                <c:pt idx="65">
                  <c:v>458</c:v>
                </c:pt>
                <c:pt idx="66">
                  <c:v>686</c:v>
                </c:pt>
                <c:pt idx="67">
                  <c:v>911</c:v>
                </c:pt>
                <c:pt idx="68">
                  <c:v>2231</c:v>
                </c:pt>
                <c:pt idx="69">
                  <c:v>2535</c:v>
                </c:pt>
                <c:pt idx="70">
                  <c:v>2734</c:v>
                </c:pt>
                <c:pt idx="71">
                  <c:v>2257</c:v>
                </c:pt>
                <c:pt idx="72">
                  <c:v>2319</c:v>
                </c:pt>
                <c:pt idx="73">
                  <c:v>2498</c:v>
                </c:pt>
                <c:pt idx="74">
                  <c:v>1477</c:v>
                </c:pt>
                <c:pt idx="75">
                  <c:v>118</c:v>
                </c:pt>
                <c:pt idx="76">
                  <c:v>933</c:v>
                </c:pt>
                <c:pt idx="77">
                  <c:v>4525</c:v>
                </c:pt>
                <c:pt idx="78">
                  <c:v>3072</c:v>
                </c:pt>
                <c:pt idx="79">
                  <c:v>2188</c:v>
                </c:pt>
                <c:pt idx="80">
                  <c:v>1450</c:v>
                </c:pt>
                <c:pt idx="81">
                  <c:v>1247</c:v>
                </c:pt>
                <c:pt idx="82">
                  <c:v>818</c:v>
                </c:pt>
                <c:pt idx="83">
                  <c:v>798</c:v>
                </c:pt>
                <c:pt idx="84">
                  <c:v>630</c:v>
                </c:pt>
                <c:pt idx="85">
                  <c:v>582</c:v>
                </c:pt>
                <c:pt idx="86">
                  <c:v>610</c:v>
                </c:pt>
                <c:pt idx="87">
                  <c:v>615</c:v>
                </c:pt>
                <c:pt idx="88">
                  <c:v>404</c:v>
                </c:pt>
                <c:pt idx="89">
                  <c:v>1270</c:v>
                </c:pt>
                <c:pt idx="90">
                  <c:v>1640</c:v>
                </c:pt>
                <c:pt idx="91">
                  <c:v>1689</c:v>
                </c:pt>
                <c:pt idx="92">
                  <c:v>1673</c:v>
                </c:pt>
                <c:pt idx="93">
                  <c:v>1767</c:v>
                </c:pt>
                <c:pt idx="94">
                  <c:v>1903</c:v>
                </c:pt>
                <c:pt idx="95">
                  <c:v>1699</c:v>
                </c:pt>
                <c:pt idx="96">
                  <c:v>1824</c:v>
                </c:pt>
                <c:pt idx="97">
                  <c:v>1865</c:v>
                </c:pt>
                <c:pt idx="98">
                  <c:v>1533</c:v>
                </c:pt>
                <c:pt idx="99">
                  <c:v>1927</c:v>
                </c:pt>
                <c:pt idx="100">
                  <c:v>1009</c:v>
                </c:pt>
                <c:pt idx="101">
                  <c:v>628</c:v>
                </c:pt>
                <c:pt idx="102">
                  <c:v>361</c:v>
                </c:pt>
                <c:pt idx="103">
                  <c:v>178</c:v>
                </c:pt>
                <c:pt idx="104">
                  <c:v>171</c:v>
                </c:pt>
                <c:pt idx="105">
                  <c:v>175</c:v>
                </c:pt>
                <c:pt idx="106">
                  <c:v>335</c:v>
                </c:pt>
                <c:pt idx="107">
                  <c:v>170</c:v>
                </c:pt>
                <c:pt idx="108">
                  <c:v>193</c:v>
                </c:pt>
                <c:pt idx="109">
                  <c:v>176</c:v>
                </c:pt>
                <c:pt idx="110">
                  <c:v>187</c:v>
                </c:pt>
                <c:pt idx="111">
                  <c:v>962</c:v>
                </c:pt>
                <c:pt idx="112">
                  <c:v>44</c:v>
                </c:pt>
                <c:pt idx="113">
                  <c:v>170</c:v>
                </c:pt>
                <c:pt idx="114">
                  <c:v>2835</c:v>
                </c:pt>
                <c:pt idx="115">
                  <c:v>2449</c:v>
                </c:pt>
                <c:pt idx="116">
                  <c:v>60</c:v>
                </c:pt>
                <c:pt idx="117">
                  <c:v>87</c:v>
                </c:pt>
                <c:pt idx="118">
                  <c:v>126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Tunning!$CR$30:$CR$148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27140224"/>
        <c:axId val="127142144"/>
      </c:lineChart>
      <c:catAx>
        <c:axId val="1271402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42144"/>
        <c:crosses val="autoZero"/>
        <c:auto val="1"/>
        <c:lblAlgn val="ctr"/>
        <c:lblOffset val="100"/>
      </c:catAx>
      <c:valAx>
        <c:axId val="127142144"/>
        <c:scaling>
          <c:orientation val="minMax"/>
          <c:max val="7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/>
              <a:t> </a:t>
            </a:r>
          </a:p>
        </c:rich>
      </c:tx>
      <c:layout>
        <c:manualLayout>
          <c:xMode val="edge"/>
          <c:yMode val="edge"/>
          <c:x val="0.45095122484689415"/>
          <c:y val="6.6508313539192399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Tunning!$D$30:$D$150</c:f>
              <c:numCache>
                <c:formatCode>General</c:formatCode>
                <c:ptCount val="121"/>
                <c:pt idx="0">
                  <c:v>334</c:v>
                </c:pt>
                <c:pt idx="1">
                  <c:v>7043</c:v>
                </c:pt>
                <c:pt idx="2">
                  <c:v>204</c:v>
                </c:pt>
                <c:pt idx="3">
                  <c:v>6360</c:v>
                </c:pt>
                <c:pt idx="4">
                  <c:v>203</c:v>
                </c:pt>
                <c:pt idx="5">
                  <c:v>6352</c:v>
                </c:pt>
                <c:pt idx="6">
                  <c:v>198</c:v>
                </c:pt>
                <c:pt idx="7">
                  <c:v>6365</c:v>
                </c:pt>
                <c:pt idx="8">
                  <c:v>195</c:v>
                </c:pt>
                <c:pt idx="9">
                  <c:v>6363</c:v>
                </c:pt>
                <c:pt idx="10">
                  <c:v>205</c:v>
                </c:pt>
                <c:pt idx="11">
                  <c:v>6355</c:v>
                </c:pt>
                <c:pt idx="12">
                  <c:v>205</c:v>
                </c:pt>
                <c:pt idx="13">
                  <c:v>6340</c:v>
                </c:pt>
                <c:pt idx="14">
                  <c:v>209</c:v>
                </c:pt>
                <c:pt idx="15">
                  <c:v>6348</c:v>
                </c:pt>
                <c:pt idx="16">
                  <c:v>205</c:v>
                </c:pt>
                <c:pt idx="17">
                  <c:v>6370</c:v>
                </c:pt>
                <c:pt idx="18">
                  <c:v>194</c:v>
                </c:pt>
                <c:pt idx="19">
                  <c:v>6359</c:v>
                </c:pt>
                <c:pt idx="20">
                  <c:v>203</c:v>
                </c:pt>
                <c:pt idx="21">
                  <c:v>6358</c:v>
                </c:pt>
                <c:pt idx="22">
                  <c:v>207</c:v>
                </c:pt>
                <c:pt idx="23">
                  <c:v>6356</c:v>
                </c:pt>
                <c:pt idx="24">
                  <c:v>201</c:v>
                </c:pt>
                <c:pt idx="25">
                  <c:v>6360</c:v>
                </c:pt>
                <c:pt idx="26">
                  <c:v>205</c:v>
                </c:pt>
                <c:pt idx="27">
                  <c:v>6355</c:v>
                </c:pt>
                <c:pt idx="28">
                  <c:v>205</c:v>
                </c:pt>
                <c:pt idx="29">
                  <c:v>6356</c:v>
                </c:pt>
                <c:pt idx="30">
                  <c:v>200</c:v>
                </c:pt>
                <c:pt idx="31">
                  <c:v>6370</c:v>
                </c:pt>
                <c:pt idx="32">
                  <c:v>200</c:v>
                </c:pt>
                <c:pt idx="33">
                  <c:v>6353</c:v>
                </c:pt>
                <c:pt idx="34">
                  <c:v>200</c:v>
                </c:pt>
                <c:pt idx="35">
                  <c:v>6347</c:v>
                </c:pt>
                <c:pt idx="36">
                  <c:v>205</c:v>
                </c:pt>
                <c:pt idx="37">
                  <c:v>6349</c:v>
                </c:pt>
                <c:pt idx="38">
                  <c:v>200</c:v>
                </c:pt>
                <c:pt idx="39">
                  <c:v>6350</c:v>
                </c:pt>
                <c:pt idx="40">
                  <c:v>204</c:v>
                </c:pt>
                <c:pt idx="41">
                  <c:v>6350</c:v>
                </c:pt>
                <c:pt idx="42">
                  <c:v>126</c:v>
                </c:pt>
                <c:pt idx="43">
                  <c:v>6386</c:v>
                </c:pt>
                <c:pt idx="44">
                  <c:v>204</c:v>
                </c:pt>
                <c:pt idx="45">
                  <c:v>6359</c:v>
                </c:pt>
                <c:pt idx="46">
                  <c:v>202</c:v>
                </c:pt>
                <c:pt idx="47">
                  <c:v>6352</c:v>
                </c:pt>
                <c:pt idx="48">
                  <c:v>197</c:v>
                </c:pt>
                <c:pt idx="49">
                  <c:v>6342</c:v>
                </c:pt>
                <c:pt idx="50">
                  <c:v>197</c:v>
                </c:pt>
                <c:pt idx="51">
                  <c:v>6360</c:v>
                </c:pt>
                <c:pt idx="52">
                  <c:v>186</c:v>
                </c:pt>
                <c:pt idx="53">
                  <c:v>6352</c:v>
                </c:pt>
                <c:pt idx="54">
                  <c:v>198</c:v>
                </c:pt>
                <c:pt idx="55">
                  <c:v>6359</c:v>
                </c:pt>
                <c:pt idx="56">
                  <c:v>203</c:v>
                </c:pt>
                <c:pt idx="57">
                  <c:v>6358</c:v>
                </c:pt>
                <c:pt idx="58">
                  <c:v>184</c:v>
                </c:pt>
                <c:pt idx="59">
                  <c:v>6366</c:v>
                </c:pt>
                <c:pt idx="60">
                  <c:v>200</c:v>
                </c:pt>
                <c:pt idx="61">
                  <c:v>6354</c:v>
                </c:pt>
                <c:pt idx="62">
                  <c:v>194</c:v>
                </c:pt>
                <c:pt idx="63">
                  <c:v>6369</c:v>
                </c:pt>
                <c:pt idx="64">
                  <c:v>202</c:v>
                </c:pt>
                <c:pt idx="65">
                  <c:v>6360</c:v>
                </c:pt>
                <c:pt idx="66">
                  <c:v>205</c:v>
                </c:pt>
                <c:pt idx="67">
                  <c:v>6349</c:v>
                </c:pt>
                <c:pt idx="68">
                  <c:v>200</c:v>
                </c:pt>
                <c:pt idx="69">
                  <c:v>6347</c:v>
                </c:pt>
                <c:pt idx="70">
                  <c:v>201</c:v>
                </c:pt>
                <c:pt idx="71">
                  <c:v>6345</c:v>
                </c:pt>
                <c:pt idx="72">
                  <c:v>203</c:v>
                </c:pt>
                <c:pt idx="73">
                  <c:v>6347</c:v>
                </c:pt>
                <c:pt idx="74">
                  <c:v>173</c:v>
                </c:pt>
                <c:pt idx="75">
                  <c:v>6362</c:v>
                </c:pt>
                <c:pt idx="76">
                  <c:v>204</c:v>
                </c:pt>
                <c:pt idx="77">
                  <c:v>6338</c:v>
                </c:pt>
                <c:pt idx="78">
                  <c:v>199</c:v>
                </c:pt>
                <c:pt idx="79">
                  <c:v>6367</c:v>
                </c:pt>
                <c:pt idx="80">
                  <c:v>205</c:v>
                </c:pt>
                <c:pt idx="81">
                  <c:v>6347</c:v>
                </c:pt>
                <c:pt idx="82">
                  <c:v>203</c:v>
                </c:pt>
                <c:pt idx="83">
                  <c:v>6354</c:v>
                </c:pt>
                <c:pt idx="84">
                  <c:v>198</c:v>
                </c:pt>
                <c:pt idx="85">
                  <c:v>6370</c:v>
                </c:pt>
                <c:pt idx="86">
                  <c:v>205</c:v>
                </c:pt>
                <c:pt idx="87">
                  <c:v>6344</c:v>
                </c:pt>
                <c:pt idx="88">
                  <c:v>203</c:v>
                </c:pt>
                <c:pt idx="89">
                  <c:v>6343</c:v>
                </c:pt>
                <c:pt idx="90">
                  <c:v>203</c:v>
                </c:pt>
                <c:pt idx="91">
                  <c:v>6338</c:v>
                </c:pt>
                <c:pt idx="92">
                  <c:v>197</c:v>
                </c:pt>
                <c:pt idx="93">
                  <c:v>6357</c:v>
                </c:pt>
                <c:pt idx="94">
                  <c:v>201</c:v>
                </c:pt>
                <c:pt idx="95">
                  <c:v>6351</c:v>
                </c:pt>
                <c:pt idx="96">
                  <c:v>198</c:v>
                </c:pt>
                <c:pt idx="97">
                  <c:v>6348</c:v>
                </c:pt>
                <c:pt idx="98">
                  <c:v>202</c:v>
                </c:pt>
                <c:pt idx="99">
                  <c:v>6347</c:v>
                </c:pt>
                <c:pt idx="100">
                  <c:v>206</c:v>
                </c:pt>
                <c:pt idx="101">
                  <c:v>6360</c:v>
                </c:pt>
                <c:pt idx="102">
                  <c:v>125</c:v>
                </c:pt>
                <c:pt idx="103">
                  <c:v>6402</c:v>
                </c:pt>
                <c:pt idx="104">
                  <c:v>203</c:v>
                </c:pt>
                <c:pt idx="105">
                  <c:v>6337</c:v>
                </c:pt>
                <c:pt idx="106">
                  <c:v>196</c:v>
                </c:pt>
                <c:pt idx="107">
                  <c:v>6349</c:v>
                </c:pt>
                <c:pt idx="108">
                  <c:v>204</c:v>
                </c:pt>
                <c:pt idx="109">
                  <c:v>6352</c:v>
                </c:pt>
                <c:pt idx="110">
                  <c:v>206</c:v>
                </c:pt>
                <c:pt idx="111">
                  <c:v>6330</c:v>
                </c:pt>
                <c:pt idx="112">
                  <c:v>203</c:v>
                </c:pt>
                <c:pt idx="113">
                  <c:v>6353</c:v>
                </c:pt>
                <c:pt idx="114">
                  <c:v>204</c:v>
                </c:pt>
                <c:pt idx="115">
                  <c:v>6356</c:v>
                </c:pt>
                <c:pt idx="116">
                  <c:v>206</c:v>
                </c:pt>
                <c:pt idx="117">
                  <c:v>6350</c:v>
                </c:pt>
                <c:pt idx="118">
                  <c:v>203</c:v>
                </c:pt>
                <c:pt idx="119">
                  <c:v>6356</c:v>
                </c:pt>
                <c:pt idx="120">
                  <c:v>194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22-9542-B095-24DDEE706A1B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Tunning!$E$30:$E$150</c:f>
              <c:numCache>
                <c:formatCode>General</c:formatCode>
                <c:ptCount val="12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22-9542-B095-24DDEE706A1B}"/>
            </c:ext>
          </c:extLst>
        </c:ser>
        <c:marker val="1"/>
        <c:axId val="127202432"/>
        <c:axId val="127204352"/>
      </c:lineChart>
      <c:catAx>
        <c:axId val="1272024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04352"/>
        <c:crosses val="autoZero"/>
        <c:auto val="1"/>
        <c:lblAlgn val="ctr"/>
        <c:lblOffset val="100"/>
      </c:catAx>
      <c:valAx>
        <c:axId val="12720435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 b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Tunning!$CV$30:$CV$148</c:f>
              <c:numCache>
                <c:formatCode>General</c:formatCode>
                <c:ptCount val="119"/>
                <c:pt idx="0">
                  <c:v>315</c:v>
                </c:pt>
                <c:pt idx="1">
                  <c:v>10035</c:v>
                </c:pt>
                <c:pt idx="2">
                  <c:v>193</c:v>
                </c:pt>
                <c:pt idx="3">
                  <c:v>6393</c:v>
                </c:pt>
                <c:pt idx="4">
                  <c:v>198</c:v>
                </c:pt>
                <c:pt idx="5">
                  <c:v>6354</c:v>
                </c:pt>
                <c:pt idx="6">
                  <c:v>200</c:v>
                </c:pt>
                <c:pt idx="7">
                  <c:v>6271</c:v>
                </c:pt>
                <c:pt idx="8">
                  <c:v>195</c:v>
                </c:pt>
                <c:pt idx="9">
                  <c:v>6481</c:v>
                </c:pt>
                <c:pt idx="10">
                  <c:v>201</c:v>
                </c:pt>
                <c:pt idx="11">
                  <c:v>6392</c:v>
                </c:pt>
                <c:pt idx="12">
                  <c:v>181</c:v>
                </c:pt>
                <c:pt idx="13">
                  <c:v>6411</c:v>
                </c:pt>
                <c:pt idx="14">
                  <c:v>181</c:v>
                </c:pt>
                <c:pt idx="15">
                  <c:v>6389</c:v>
                </c:pt>
                <c:pt idx="16">
                  <c:v>199</c:v>
                </c:pt>
                <c:pt idx="17">
                  <c:v>6378</c:v>
                </c:pt>
                <c:pt idx="18">
                  <c:v>193</c:v>
                </c:pt>
                <c:pt idx="19">
                  <c:v>6379</c:v>
                </c:pt>
                <c:pt idx="20">
                  <c:v>198</c:v>
                </c:pt>
                <c:pt idx="21">
                  <c:v>6393</c:v>
                </c:pt>
                <c:pt idx="22">
                  <c:v>201</c:v>
                </c:pt>
                <c:pt idx="23">
                  <c:v>6379</c:v>
                </c:pt>
                <c:pt idx="24">
                  <c:v>193</c:v>
                </c:pt>
                <c:pt idx="25">
                  <c:v>6370</c:v>
                </c:pt>
                <c:pt idx="26">
                  <c:v>190</c:v>
                </c:pt>
                <c:pt idx="27">
                  <c:v>6370</c:v>
                </c:pt>
                <c:pt idx="28">
                  <c:v>202</c:v>
                </c:pt>
                <c:pt idx="29">
                  <c:v>6363</c:v>
                </c:pt>
                <c:pt idx="30">
                  <c:v>192</c:v>
                </c:pt>
                <c:pt idx="31">
                  <c:v>6371</c:v>
                </c:pt>
                <c:pt idx="32">
                  <c:v>189</c:v>
                </c:pt>
                <c:pt idx="33">
                  <c:v>6382</c:v>
                </c:pt>
                <c:pt idx="34">
                  <c:v>192</c:v>
                </c:pt>
                <c:pt idx="35">
                  <c:v>6371</c:v>
                </c:pt>
                <c:pt idx="36">
                  <c:v>191</c:v>
                </c:pt>
                <c:pt idx="37">
                  <c:v>6381</c:v>
                </c:pt>
                <c:pt idx="38">
                  <c:v>187</c:v>
                </c:pt>
                <c:pt idx="39">
                  <c:v>6376</c:v>
                </c:pt>
                <c:pt idx="40">
                  <c:v>198</c:v>
                </c:pt>
                <c:pt idx="41">
                  <c:v>6365</c:v>
                </c:pt>
                <c:pt idx="42">
                  <c:v>196</c:v>
                </c:pt>
                <c:pt idx="43">
                  <c:v>6359</c:v>
                </c:pt>
                <c:pt idx="44">
                  <c:v>200</c:v>
                </c:pt>
                <c:pt idx="45">
                  <c:v>6362</c:v>
                </c:pt>
                <c:pt idx="46">
                  <c:v>203</c:v>
                </c:pt>
                <c:pt idx="47">
                  <c:v>6366</c:v>
                </c:pt>
                <c:pt idx="48">
                  <c:v>202</c:v>
                </c:pt>
                <c:pt idx="49">
                  <c:v>6359</c:v>
                </c:pt>
                <c:pt idx="50">
                  <c:v>205</c:v>
                </c:pt>
                <c:pt idx="51">
                  <c:v>6356</c:v>
                </c:pt>
                <c:pt idx="52">
                  <c:v>197</c:v>
                </c:pt>
                <c:pt idx="53">
                  <c:v>6355</c:v>
                </c:pt>
                <c:pt idx="54">
                  <c:v>202</c:v>
                </c:pt>
                <c:pt idx="55">
                  <c:v>6355</c:v>
                </c:pt>
                <c:pt idx="56">
                  <c:v>202</c:v>
                </c:pt>
                <c:pt idx="57">
                  <c:v>6357</c:v>
                </c:pt>
                <c:pt idx="58">
                  <c:v>205</c:v>
                </c:pt>
                <c:pt idx="59">
                  <c:v>6353</c:v>
                </c:pt>
                <c:pt idx="60">
                  <c:v>204</c:v>
                </c:pt>
                <c:pt idx="61">
                  <c:v>6371</c:v>
                </c:pt>
                <c:pt idx="62">
                  <c:v>202</c:v>
                </c:pt>
                <c:pt idx="63">
                  <c:v>6359</c:v>
                </c:pt>
                <c:pt idx="64">
                  <c:v>202</c:v>
                </c:pt>
                <c:pt idx="65">
                  <c:v>6374</c:v>
                </c:pt>
                <c:pt idx="66">
                  <c:v>196</c:v>
                </c:pt>
                <c:pt idx="67">
                  <c:v>6317</c:v>
                </c:pt>
                <c:pt idx="68">
                  <c:v>196</c:v>
                </c:pt>
                <c:pt idx="69">
                  <c:v>6395</c:v>
                </c:pt>
                <c:pt idx="70">
                  <c:v>206</c:v>
                </c:pt>
                <c:pt idx="71">
                  <c:v>6360</c:v>
                </c:pt>
                <c:pt idx="72">
                  <c:v>197</c:v>
                </c:pt>
                <c:pt idx="73">
                  <c:v>6359</c:v>
                </c:pt>
                <c:pt idx="74">
                  <c:v>190</c:v>
                </c:pt>
                <c:pt idx="75">
                  <c:v>6388</c:v>
                </c:pt>
                <c:pt idx="76">
                  <c:v>191</c:v>
                </c:pt>
                <c:pt idx="77">
                  <c:v>6339</c:v>
                </c:pt>
                <c:pt idx="78">
                  <c:v>210</c:v>
                </c:pt>
                <c:pt idx="79">
                  <c:v>6358</c:v>
                </c:pt>
                <c:pt idx="80">
                  <c:v>205</c:v>
                </c:pt>
                <c:pt idx="81">
                  <c:v>6365</c:v>
                </c:pt>
                <c:pt idx="82">
                  <c:v>205</c:v>
                </c:pt>
                <c:pt idx="83">
                  <c:v>6373</c:v>
                </c:pt>
                <c:pt idx="84">
                  <c:v>204</c:v>
                </c:pt>
                <c:pt idx="85">
                  <c:v>6354</c:v>
                </c:pt>
                <c:pt idx="86">
                  <c:v>204</c:v>
                </c:pt>
                <c:pt idx="87">
                  <c:v>6365</c:v>
                </c:pt>
                <c:pt idx="88">
                  <c:v>189</c:v>
                </c:pt>
                <c:pt idx="89">
                  <c:v>6385</c:v>
                </c:pt>
                <c:pt idx="90">
                  <c:v>201</c:v>
                </c:pt>
                <c:pt idx="91">
                  <c:v>6352</c:v>
                </c:pt>
                <c:pt idx="92">
                  <c:v>198</c:v>
                </c:pt>
                <c:pt idx="93">
                  <c:v>6343</c:v>
                </c:pt>
                <c:pt idx="94">
                  <c:v>202</c:v>
                </c:pt>
                <c:pt idx="95">
                  <c:v>6361</c:v>
                </c:pt>
                <c:pt idx="96">
                  <c:v>180</c:v>
                </c:pt>
                <c:pt idx="97">
                  <c:v>6376</c:v>
                </c:pt>
                <c:pt idx="98">
                  <c:v>198</c:v>
                </c:pt>
                <c:pt idx="99">
                  <c:v>6362</c:v>
                </c:pt>
                <c:pt idx="100">
                  <c:v>197</c:v>
                </c:pt>
                <c:pt idx="101">
                  <c:v>6361</c:v>
                </c:pt>
                <c:pt idx="102">
                  <c:v>199</c:v>
                </c:pt>
                <c:pt idx="103">
                  <c:v>6362</c:v>
                </c:pt>
                <c:pt idx="104">
                  <c:v>206</c:v>
                </c:pt>
                <c:pt idx="105">
                  <c:v>186</c:v>
                </c:pt>
                <c:pt idx="106">
                  <c:v>9471</c:v>
                </c:pt>
                <c:pt idx="107">
                  <c:v>206</c:v>
                </c:pt>
                <c:pt idx="108">
                  <c:v>191</c:v>
                </c:pt>
                <c:pt idx="109">
                  <c:v>9460</c:v>
                </c:pt>
                <c:pt idx="110">
                  <c:v>203</c:v>
                </c:pt>
                <c:pt idx="111">
                  <c:v>6350</c:v>
                </c:pt>
                <c:pt idx="112">
                  <c:v>194</c:v>
                </c:pt>
                <c:pt idx="113">
                  <c:v>5700</c:v>
                </c:pt>
                <c:pt idx="114">
                  <c:v>245</c:v>
                </c:pt>
                <c:pt idx="115">
                  <c:v>6967</c:v>
                </c:pt>
                <c:pt idx="116">
                  <c:v>194</c:v>
                </c:pt>
                <c:pt idx="117">
                  <c:v>6369</c:v>
                </c:pt>
                <c:pt idx="118">
                  <c:v>207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Tunning!$CW$30:$CW$148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marker val="1"/>
        <c:axId val="127322368"/>
        <c:axId val="127406464"/>
      </c:lineChart>
      <c:catAx>
        <c:axId val="127322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406464"/>
        <c:crosses val="autoZero"/>
        <c:auto val="1"/>
        <c:lblAlgn val="ctr"/>
        <c:lblOffset val="100"/>
      </c:catAx>
      <c:valAx>
        <c:axId val="127406464"/>
        <c:scaling>
          <c:orientation val="minMax"/>
          <c:max val="10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(AMIGO)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Tunning!$BL$31:$BL$149</c:f>
              <c:numCache>
                <c:formatCode>General</c:formatCode>
                <c:ptCount val="119"/>
                <c:pt idx="0">
                  <c:v>180</c:v>
                </c:pt>
                <c:pt idx="1">
                  <c:v>350</c:v>
                </c:pt>
                <c:pt idx="2">
                  <c:v>348</c:v>
                </c:pt>
                <c:pt idx="3">
                  <c:v>194</c:v>
                </c:pt>
                <c:pt idx="4">
                  <c:v>494</c:v>
                </c:pt>
                <c:pt idx="5">
                  <c:v>493</c:v>
                </c:pt>
                <c:pt idx="6">
                  <c:v>340</c:v>
                </c:pt>
                <c:pt idx="7">
                  <c:v>332</c:v>
                </c:pt>
                <c:pt idx="8">
                  <c:v>496</c:v>
                </c:pt>
                <c:pt idx="9">
                  <c:v>348</c:v>
                </c:pt>
                <c:pt idx="10">
                  <c:v>506</c:v>
                </c:pt>
                <c:pt idx="11">
                  <c:v>336</c:v>
                </c:pt>
                <c:pt idx="12">
                  <c:v>346</c:v>
                </c:pt>
                <c:pt idx="13">
                  <c:v>496</c:v>
                </c:pt>
                <c:pt idx="14">
                  <c:v>359</c:v>
                </c:pt>
                <c:pt idx="15">
                  <c:v>334</c:v>
                </c:pt>
                <c:pt idx="16">
                  <c:v>460</c:v>
                </c:pt>
                <c:pt idx="17">
                  <c:v>329</c:v>
                </c:pt>
                <c:pt idx="18">
                  <c:v>444</c:v>
                </c:pt>
                <c:pt idx="19">
                  <c:v>335</c:v>
                </c:pt>
                <c:pt idx="20">
                  <c:v>439</c:v>
                </c:pt>
                <c:pt idx="21">
                  <c:v>478</c:v>
                </c:pt>
                <c:pt idx="22">
                  <c:v>345</c:v>
                </c:pt>
                <c:pt idx="23">
                  <c:v>458</c:v>
                </c:pt>
                <c:pt idx="24">
                  <c:v>351</c:v>
                </c:pt>
                <c:pt idx="25">
                  <c:v>451</c:v>
                </c:pt>
                <c:pt idx="26">
                  <c:v>367</c:v>
                </c:pt>
                <c:pt idx="27">
                  <c:v>304</c:v>
                </c:pt>
                <c:pt idx="28">
                  <c:v>477</c:v>
                </c:pt>
                <c:pt idx="29">
                  <c:v>336</c:v>
                </c:pt>
                <c:pt idx="30">
                  <c:v>464</c:v>
                </c:pt>
                <c:pt idx="31">
                  <c:v>301</c:v>
                </c:pt>
                <c:pt idx="32">
                  <c:v>469</c:v>
                </c:pt>
                <c:pt idx="33">
                  <c:v>463</c:v>
                </c:pt>
                <c:pt idx="34">
                  <c:v>338</c:v>
                </c:pt>
                <c:pt idx="35">
                  <c:v>473</c:v>
                </c:pt>
                <c:pt idx="36">
                  <c:v>337</c:v>
                </c:pt>
                <c:pt idx="37">
                  <c:v>483</c:v>
                </c:pt>
                <c:pt idx="38">
                  <c:v>332</c:v>
                </c:pt>
                <c:pt idx="39">
                  <c:v>520</c:v>
                </c:pt>
                <c:pt idx="40">
                  <c:v>326</c:v>
                </c:pt>
                <c:pt idx="41">
                  <c:v>326</c:v>
                </c:pt>
                <c:pt idx="42">
                  <c:v>455</c:v>
                </c:pt>
                <c:pt idx="43">
                  <c:v>322</c:v>
                </c:pt>
                <c:pt idx="44">
                  <c:v>467</c:v>
                </c:pt>
                <c:pt idx="45">
                  <c:v>330</c:v>
                </c:pt>
                <c:pt idx="46">
                  <c:v>529</c:v>
                </c:pt>
                <c:pt idx="47">
                  <c:v>336</c:v>
                </c:pt>
                <c:pt idx="48">
                  <c:v>360</c:v>
                </c:pt>
                <c:pt idx="49">
                  <c:v>470</c:v>
                </c:pt>
                <c:pt idx="50">
                  <c:v>328</c:v>
                </c:pt>
                <c:pt idx="51">
                  <c:v>516</c:v>
                </c:pt>
                <c:pt idx="52">
                  <c:v>335</c:v>
                </c:pt>
                <c:pt idx="53">
                  <c:v>319</c:v>
                </c:pt>
                <c:pt idx="54">
                  <c:v>473</c:v>
                </c:pt>
                <c:pt idx="55">
                  <c:v>364</c:v>
                </c:pt>
                <c:pt idx="56">
                  <c:v>480</c:v>
                </c:pt>
                <c:pt idx="57">
                  <c:v>328</c:v>
                </c:pt>
                <c:pt idx="58">
                  <c:v>537</c:v>
                </c:pt>
                <c:pt idx="59">
                  <c:v>309</c:v>
                </c:pt>
                <c:pt idx="60">
                  <c:v>327</c:v>
                </c:pt>
                <c:pt idx="61">
                  <c:v>287</c:v>
                </c:pt>
                <c:pt idx="62">
                  <c:v>13</c:v>
                </c:pt>
                <c:pt idx="63">
                  <c:v>145</c:v>
                </c:pt>
                <c:pt idx="64">
                  <c:v>920</c:v>
                </c:pt>
                <c:pt idx="65">
                  <c:v>620</c:v>
                </c:pt>
                <c:pt idx="66">
                  <c:v>470</c:v>
                </c:pt>
                <c:pt idx="67">
                  <c:v>360</c:v>
                </c:pt>
                <c:pt idx="68">
                  <c:v>472</c:v>
                </c:pt>
                <c:pt idx="69">
                  <c:v>314</c:v>
                </c:pt>
                <c:pt idx="70">
                  <c:v>536</c:v>
                </c:pt>
                <c:pt idx="71">
                  <c:v>323</c:v>
                </c:pt>
                <c:pt idx="72">
                  <c:v>184</c:v>
                </c:pt>
                <c:pt idx="73">
                  <c:v>172</c:v>
                </c:pt>
                <c:pt idx="74">
                  <c:v>695</c:v>
                </c:pt>
                <c:pt idx="75">
                  <c:v>487</c:v>
                </c:pt>
                <c:pt idx="76">
                  <c:v>485</c:v>
                </c:pt>
                <c:pt idx="77">
                  <c:v>320</c:v>
                </c:pt>
                <c:pt idx="78">
                  <c:v>450</c:v>
                </c:pt>
                <c:pt idx="79">
                  <c:v>364</c:v>
                </c:pt>
                <c:pt idx="80">
                  <c:v>451</c:v>
                </c:pt>
                <c:pt idx="81">
                  <c:v>319</c:v>
                </c:pt>
                <c:pt idx="82">
                  <c:v>439</c:v>
                </c:pt>
                <c:pt idx="83">
                  <c:v>418</c:v>
                </c:pt>
                <c:pt idx="84">
                  <c:v>371</c:v>
                </c:pt>
                <c:pt idx="85">
                  <c:v>452</c:v>
                </c:pt>
                <c:pt idx="86">
                  <c:v>368</c:v>
                </c:pt>
                <c:pt idx="87">
                  <c:v>303</c:v>
                </c:pt>
                <c:pt idx="88">
                  <c:v>8</c:v>
                </c:pt>
                <c:pt idx="89">
                  <c:v>14</c:v>
                </c:pt>
                <c:pt idx="90">
                  <c:v>21</c:v>
                </c:pt>
                <c:pt idx="91">
                  <c:v>830</c:v>
                </c:pt>
                <c:pt idx="92">
                  <c:v>966</c:v>
                </c:pt>
                <c:pt idx="93">
                  <c:v>461</c:v>
                </c:pt>
                <c:pt idx="94">
                  <c:v>453</c:v>
                </c:pt>
                <c:pt idx="95">
                  <c:v>460</c:v>
                </c:pt>
                <c:pt idx="96">
                  <c:v>453</c:v>
                </c:pt>
                <c:pt idx="97">
                  <c:v>525</c:v>
                </c:pt>
                <c:pt idx="98">
                  <c:v>319</c:v>
                </c:pt>
                <c:pt idx="99">
                  <c:v>446</c:v>
                </c:pt>
                <c:pt idx="100">
                  <c:v>313</c:v>
                </c:pt>
                <c:pt idx="101">
                  <c:v>463</c:v>
                </c:pt>
                <c:pt idx="102">
                  <c:v>296</c:v>
                </c:pt>
                <c:pt idx="103">
                  <c:v>404</c:v>
                </c:pt>
                <c:pt idx="104">
                  <c:v>457</c:v>
                </c:pt>
                <c:pt idx="105">
                  <c:v>542</c:v>
                </c:pt>
                <c:pt idx="106">
                  <c:v>327</c:v>
                </c:pt>
                <c:pt idx="107">
                  <c:v>304</c:v>
                </c:pt>
                <c:pt idx="108">
                  <c:v>511</c:v>
                </c:pt>
                <c:pt idx="109">
                  <c:v>332</c:v>
                </c:pt>
                <c:pt idx="110">
                  <c:v>444</c:v>
                </c:pt>
                <c:pt idx="111">
                  <c:v>361</c:v>
                </c:pt>
                <c:pt idx="112">
                  <c:v>433</c:v>
                </c:pt>
                <c:pt idx="113">
                  <c:v>169</c:v>
                </c:pt>
                <c:pt idx="114">
                  <c:v>15</c:v>
                </c:pt>
                <c:pt idx="115">
                  <c:v>11</c:v>
                </c:pt>
                <c:pt idx="116">
                  <c:v>21</c:v>
                </c:pt>
                <c:pt idx="117">
                  <c:v>29</c:v>
                </c:pt>
                <c:pt idx="118">
                  <c:v>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2A-D747-AF85-F305C0CEA50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Tunning!$BM$30:$BM$149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2A-D747-AF85-F305C0CEA50E}"/>
            </c:ext>
          </c:extLst>
        </c:ser>
        <c:marker val="1"/>
        <c:axId val="127454208"/>
        <c:axId val="127468672"/>
      </c:lineChart>
      <c:catAx>
        <c:axId val="127454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468672"/>
        <c:crosses val="autoZero"/>
        <c:auto val="1"/>
        <c:lblAlgn val="ctr"/>
        <c:lblOffset val="100"/>
      </c:catAx>
      <c:valAx>
        <c:axId val="127468672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4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</c:v>
          </c:tx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Analysis!$B$3:$B$64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</c:numCache>
            </c:numRef>
          </c:cat>
          <c:val>
            <c:numRef>
              <c:f>Analysis!$D$4:$D$62</c:f>
              <c:numCache>
                <c:formatCode>0</c:formatCode>
                <c:ptCount val="59"/>
                <c:pt idx="0">
                  <c:v>218.69800000000001</c:v>
                </c:pt>
                <c:pt idx="1">
                  <c:v>604.19399999999996</c:v>
                </c:pt>
                <c:pt idx="2">
                  <c:v>220.19800000000001</c:v>
                </c:pt>
                <c:pt idx="3">
                  <c:v>569.59100000000001</c:v>
                </c:pt>
                <c:pt idx="4">
                  <c:v>201.99700000000001</c:v>
                </c:pt>
                <c:pt idx="5">
                  <c:v>576.45000000000005</c:v>
                </c:pt>
                <c:pt idx="6">
                  <c:v>208.99799999999999</c:v>
                </c:pt>
                <c:pt idx="7">
                  <c:v>687.6</c:v>
                </c:pt>
                <c:pt idx="8">
                  <c:v>211.09899999999999</c:v>
                </c:pt>
                <c:pt idx="9">
                  <c:v>583.16999999999996</c:v>
                </c:pt>
                <c:pt idx="10">
                  <c:v>213.999</c:v>
                </c:pt>
                <c:pt idx="11">
                  <c:v>473.38900000000001</c:v>
                </c:pt>
                <c:pt idx="12">
                  <c:v>216.899</c:v>
                </c:pt>
                <c:pt idx="13">
                  <c:v>584.84199999999998</c:v>
                </c:pt>
                <c:pt idx="14">
                  <c:v>208.499</c:v>
                </c:pt>
                <c:pt idx="15">
                  <c:v>689.62800000000004</c:v>
                </c:pt>
                <c:pt idx="16">
                  <c:v>212.697</c:v>
                </c:pt>
                <c:pt idx="17">
                  <c:v>582.697</c:v>
                </c:pt>
                <c:pt idx="18">
                  <c:v>212.58699999999999</c:v>
                </c:pt>
                <c:pt idx="19">
                  <c:v>591.07399999999996</c:v>
                </c:pt>
                <c:pt idx="20">
                  <c:v>211.399</c:v>
                </c:pt>
                <c:pt idx="21">
                  <c:v>579.39400000000001</c:v>
                </c:pt>
                <c:pt idx="22">
                  <c:v>206.399</c:v>
                </c:pt>
                <c:pt idx="23">
                  <c:v>699.19100000000003</c:v>
                </c:pt>
                <c:pt idx="24">
                  <c:v>192.691</c:v>
                </c:pt>
                <c:pt idx="25">
                  <c:v>689.49099999999999</c:v>
                </c:pt>
                <c:pt idx="26">
                  <c:v>204.499</c:v>
                </c:pt>
                <c:pt idx="27">
                  <c:v>557.98800000000006</c:v>
                </c:pt>
                <c:pt idx="28">
                  <c:v>203.999</c:v>
                </c:pt>
                <c:pt idx="29">
                  <c:v>685.495</c:v>
                </c:pt>
                <c:pt idx="30">
                  <c:v>203.48400000000001</c:v>
                </c:pt>
                <c:pt idx="31">
                  <c:v>675.79700000000003</c:v>
                </c:pt>
                <c:pt idx="32">
                  <c:v>209.797</c:v>
                </c:pt>
                <c:pt idx="33">
                  <c:v>677.79100000000005</c:v>
                </c:pt>
                <c:pt idx="34">
                  <c:v>213.99799999999999</c:v>
                </c:pt>
                <c:pt idx="35">
                  <c:v>579.59799999999996</c:v>
                </c:pt>
                <c:pt idx="36">
                  <c:v>203.18700000000001</c:v>
                </c:pt>
                <c:pt idx="37">
                  <c:v>695.32100000000003</c:v>
                </c:pt>
                <c:pt idx="38">
                  <c:v>209.899</c:v>
                </c:pt>
                <c:pt idx="39">
                  <c:v>677.98599999999999</c:v>
                </c:pt>
                <c:pt idx="40">
                  <c:v>210.78299999999999</c:v>
                </c:pt>
                <c:pt idx="41">
                  <c:v>657.07899999999995</c:v>
                </c:pt>
                <c:pt idx="42">
                  <c:v>199.79900000000001</c:v>
                </c:pt>
                <c:pt idx="43">
                  <c:v>661.96</c:v>
                </c:pt>
                <c:pt idx="44">
                  <c:v>206.798</c:v>
                </c:pt>
                <c:pt idx="45">
                  <c:v>660.32100000000003</c:v>
                </c:pt>
                <c:pt idx="46">
                  <c:v>200.898</c:v>
                </c:pt>
                <c:pt idx="47">
                  <c:v>680.79600000000005</c:v>
                </c:pt>
                <c:pt idx="48">
                  <c:v>209.78299999999999</c:v>
                </c:pt>
                <c:pt idx="49">
                  <c:v>506.59699999999998</c:v>
                </c:pt>
                <c:pt idx="50">
                  <c:v>208.49700000000001</c:v>
                </c:pt>
                <c:pt idx="51">
                  <c:v>671.38599999999997</c:v>
                </c:pt>
                <c:pt idx="52">
                  <c:v>209.488</c:v>
                </c:pt>
                <c:pt idx="53">
                  <c:v>684.24900000000002</c:v>
                </c:pt>
                <c:pt idx="54">
                  <c:v>203.19800000000001</c:v>
                </c:pt>
                <c:pt idx="55">
                  <c:v>683.37699999999995</c:v>
                </c:pt>
                <c:pt idx="56">
                  <c:v>202.49199999999999</c:v>
                </c:pt>
                <c:pt idx="57">
                  <c:v>530.34699999999998</c:v>
                </c:pt>
                <c:pt idx="58">
                  <c:v>213.999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marker val="1"/>
        <c:axId val="127536512"/>
        <c:axId val="127542784"/>
      </c:lineChart>
      <c:catAx>
        <c:axId val="127536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42784"/>
        <c:crosses val="autoZero"/>
        <c:auto val="1"/>
        <c:lblAlgn val="ctr"/>
        <c:lblOffset val="100"/>
      </c:catAx>
      <c:valAx>
        <c:axId val="127542784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Analysis!$H$4:$H$62</c:f>
              <c:numCache>
                <c:formatCode>0</c:formatCode>
                <c:ptCount val="59"/>
                <c:pt idx="0">
                  <c:v>334.29899999999998</c:v>
                </c:pt>
                <c:pt idx="1">
                  <c:v>219.499</c:v>
                </c:pt>
                <c:pt idx="2">
                  <c:v>164.59899999999999</c:v>
                </c:pt>
                <c:pt idx="3">
                  <c:v>608.34100000000001</c:v>
                </c:pt>
                <c:pt idx="4">
                  <c:v>444.35300000000001</c:v>
                </c:pt>
                <c:pt idx="5">
                  <c:v>440.28100000000001</c:v>
                </c:pt>
                <c:pt idx="6">
                  <c:v>220.69800000000001</c:v>
                </c:pt>
                <c:pt idx="7">
                  <c:v>439.274</c:v>
                </c:pt>
                <c:pt idx="8">
                  <c:v>438.798</c:v>
                </c:pt>
                <c:pt idx="9">
                  <c:v>436.66</c:v>
                </c:pt>
                <c:pt idx="10">
                  <c:v>441.68</c:v>
                </c:pt>
                <c:pt idx="11">
                  <c:v>441.23200000000003</c:v>
                </c:pt>
                <c:pt idx="12">
                  <c:v>218.399</c:v>
                </c:pt>
                <c:pt idx="13">
                  <c:v>434.95100000000002</c:v>
                </c:pt>
                <c:pt idx="14">
                  <c:v>431.798</c:v>
                </c:pt>
                <c:pt idx="15">
                  <c:v>433.78399999999999</c:v>
                </c:pt>
                <c:pt idx="16">
                  <c:v>436.59800000000001</c:v>
                </c:pt>
                <c:pt idx="17">
                  <c:v>434.49599999999998</c:v>
                </c:pt>
                <c:pt idx="18">
                  <c:v>219.797</c:v>
                </c:pt>
                <c:pt idx="19">
                  <c:v>435.584</c:v>
                </c:pt>
                <c:pt idx="20">
                  <c:v>434.79700000000003</c:v>
                </c:pt>
                <c:pt idx="21">
                  <c:v>429.07</c:v>
                </c:pt>
                <c:pt idx="22">
                  <c:v>426.18</c:v>
                </c:pt>
                <c:pt idx="23">
                  <c:v>427.29500000000002</c:v>
                </c:pt>
                <c:pt idx="24">
                  <c:v>217.59700000000001</c:v>
                </c:pt>
                <c:pt idx="25">
                  <c:v>438.17399999999998</c:v>
                </c:pt>
                <c:pt idx="26">
                  <c:v>432.28300000000002</c:v>
                </c:pt>
                <c:pt idx="27">
                  <c:v>435.35399999999998</c:v>
                </c:pt>
                <c:pt idx="28">
                  <c:v>428.59699999999998</c:v>
                </c:pt>
                <c:pt idx="29">
                  <c:v>423.678</c:v>
                </c:pt>
                <c:pt idx="30">
                  <c:v>434.37</c:v>
                </c:pt>
                <c:pt idx="31">
                  <c:v>219.197</c:v>
                </c:pt>
                <c:pt idx="32">
                  <c:v>327.79700000000003</c:v>
                </c:pt>
                <c:pt idx="33">
                  <c:v>593.58500000000004</c:v>
                </c:pt>
                <c:pt idx="34">
                  <c:v>427.68200000000002</c:v>
                </c:pt>
                <c:pt idx="35">
                  <c:v>427.69400000000002</c:v>
                </c:pt>
                <c:pt idx="36">
                  <c:v>219.48400000000001</c:v>
                </c:pt>
                <c:pt idx="37">
                  <c:v>430.084</c:v>
                </c:pt>
                <c:pt idx="38">
                  <c:v>428.089</c:v>
                </c:pt>
                <c:pt idx="39">
                  <c:v>426.298</c:v>
                </c:pt>
                <c:pt idx="40">
                  <c:v>433.69799999999998</c:v>
                </c:pt>
                <c:pt idx="41">
                  <c:v>423.798</c:v>
                </c:pt>
                <c:pt idx="42">
                  <c:v>433.65899999999999</c:v>
                </c:pt>
                <c:pt idx="43">
                  <c:v>430.49599999999998</c:v>
                </c:pt>
                <c:pt idx="44">
                  <c:v>213.779</c:v>
                </c:pt>
                <c:pt idx="45">
                  <c:v>422.39699999999999</c:v>
                </c:pt>
                <c:pt idx="46">
                  <c:v>425.09100000000001</c:v>
                </c:pt>
                <c:pt idx="47">
                  <c:v>310.08800000000002</c:v>
                </c:pt>
                <c:pt idx="48">
                  <c:v>411.59399999999999</c:v>
                </c:pt>
                <c:pt idx="49">
                  <c:v>587.75699999999995</c:v>
                </c:pt>
                <c:pt idx="50">
                  <c:v>414.29199999999997</c:v>
                </c:pt>
                <c:pt idx="51">
                  <c:v>204.79900000000001</c:v>
                </c:pt>
                <c:pt idx="52">
                  <c:v>422.08100000000002</c:v>
                </c:pt>
                <c:pt idx="53">
                  <c:v>434.09699999999998</c:v>
                </c:pt>
                <c:pt idx="54">
                  <c:v>422.39600000000002</c:v>
                </c:pt>
                <c:pt idx="55">
                  <c:v>423.15499999999997</c:v>
                </c:pt>
                <c:pt idx="56">
                  <c:v>432.79700000000003</c:v>
                </c:pt>
                <c:pt idx="57">
                  <c:v>424.79599999999999</c:v>
                </c:pt>
                <c:pt idx="58">
                  <c:v>430.79899999999998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marker val="1"/>
        <c:axId val="127581184"/>
        <c:axId val="127800448"/>
      </c:lineChart>
      <c:catAx>
        <c:axId val="127581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00448"/>
        <c:crosses val="autoZero"/>
        <c:auto val="1"/>
        <c:lblAlgn val="ctr"/>
        <c:lblOffset val="100"/>
      </c:catAx>
      <c:valAx>
        <c:axId val="127800448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 400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Analysis!$L$4:$L$62</c:f>
              <c:numCache>
                <c:formatCode>General</c:formatCode>
                <c:ptCount val="59"/>
                <c:pt idx="0">
                  <c:v>274.48200000000003</c:v>
                </c:pt>
                <c:pt idx="1">
                  <c:v>786.72699999999998</c:v>
                </c:pt>
                <c:pt idx="2">
                  <c:v>194.09100000000001</c:v>
                </c:pt>
                <c:pt idx="3">
                  <c:v>783.84299999999996</c:v>
                </c:pt>
                <c:pt idx="4">
                  <c:v>194.59399999999999</c:v>
                </c:pt>
                <c:pt idx="5">
                  <c:v>784.51099999999997</c:v>
                </c:pt>
                <c:pt idx="6">
                  <c:v>153.39400000000001</c:v>
                </c:pt>
                <c:pt idx="7">
                  <c:v>782.84799999999996</c:v>
                </c:pt>
                <c:pt idx="8">
                  <c:v>194.59100000000001</c:v>
                </c:pt>
                <c:pt idx="9">
                  <c:v>783.85799999999995</c:v>
                </c:pt>
                <c:pt idx="10">
                  <c:v>195.29300000000001</c:v>
                </c:pt>
                <c:pt idx="11">
                  <c:v>785.01599999999996</c:v>
                </c:pt>
                <c:pt idx="12">
                  <c:v>193.48599999999999</c:v>
                </c:pt>
                <c:pt idx="13">
                  <c:v>784.35799999999995</c:v>
                </c:pt>
                <c:pt idx="14">
                  <c:v>194.58699999999999</c:v>
                </c:pt>
                <c:pt idx="15">
                  <c:v>785.04200000000003</c:v>
                </c:pt>
                <c:pt idx="16">
                  <c:v>193.98699999999999</c:v>
                </c:pt>
                <c:pt idx="17">
                  <c:v>780.98699999999997</c:v>
                </c:pt>
                <c:pt idx="18">
                  <c:v>193.39599999999999</c:v>
                </c:pt>
                <c:pt idx="19">
                  <c:v>783.16499999999996</c:v>
                </c:pt>
                <c:pt idx="20">
                  <c:v>194.08099999999999</c:v>
                </c:pt>
                <c:pt idx="21">
                  <c:v>782.95699999999999</c:v>
                </c:pt>
                <c:pt idx="22">
                  <c:v>193.78700000000001</c:v>
                </c:pt>
                <c:pt idx="23">
                  <c:v>781.68100000000004</c:v>
                </c:pt>
                <c:pt idx="24">
                  <c:v>192.18799999999999</c:v>
                </c:pt>
                <c:pt idx="25">
                  <c:v>782.51800000000003</c:v>
                </c:pt>
                <c:pt idx="26">
                  <c:v>194.99100000000001</c:v>
                </c:pt>
                <c:pt idx="27">
                  <c:v>785.38900000000001</c:v>
                </c:pt>
                <c:pt idx="28">
                  <c:v>194.98099999999999</c:v>
                </c:pt>
                <c:pt idx="29">
                  <c:v>730.476</c:v>
                </c:pt>
                <c:pt idx="30">
                  <c:v>186.69</c:v>
                </c:pt>
                <c:pt idx="31">
                  <c:v>735.67899999999997</c:v>
                </c:pt>
                <c:pt idx="32">
                  <c:v>186.87799999999999</c:v>
                </c:pt>
                <c:pt idx="33">
                  <c:v>727.875</c:v>
                </c:pt>
                <c:pt idx="34">
                  <c:v>187.26</c:v>
                </c:pt>
                <c:pt idx="35">
                  <c:v>734.76400000000001</c:v>
                </c:pt>
                <c:pt idx="36">
                  <c:v>144.292</c:v>
                </c:pt>
                <c:pt idx="37">
                  <c:v>737.55</c:v>
                </c:pt>
                <c:pt idx="38">
                  <c:v>188.59700000000001</c:v>
                </c:pt>
                <c:pt idx="39">
                  <c:v>730.93399999999997</c:v>
                </c:pt>
                <c:pt idx="40">
                  <c:v>187.976</c:v>
                </c:pt>
                <c:pt idx="41">
                  <c:v>721.73800000000006</c:v>
                </c:pt>
                <c:pt idx="42">
                  <c:v>185.44399999999999</c:v>
                </c:pt>
                <c:pt idx="43">
                  <c:v>720.18899999999996</c:v>
                </c:pt>
                <c:pt idx="44">
                  <c:v>189.47800000000001</c:v>
                </c:pt>
                <c:pt idx="45">
                  <c:v>725.75400000000002</c:v>
                </c:pt>
                <c:pt idx="46">
                  <c:v>188.584</c:v>
                </c:pt>
                <c:pt idx="47">
                  <c:v>724.09400000000005</c:v>
                </c:pt>
                <c:pt idx="48">
                  <c:v>188.69200000000001</c:v>
                </c:pt>
                <c:pt idx="49">
                  <c:v>723.077</c:v>
                </c:pt>
                <c:pt idx="50">
                  <c:v>135.18199999999999</c:v>
                </c:pt>
                <c:pt idx="51">
                  <c:v>734.67700000000002</c:v>
                </c:pt>
                <c:pt idx="52">
                  <c:v>188.798</c:v>
                </c:pt>
                <c:pt idx="53">
                  <c:v>726.39400000000001</c:v>
                </c:pt>
                <c:pt idx="54">
                  <c:v>189.881</c:v>
                </c:pt>
                <c:pt idx="55">
                  <c:v>718.06299999999999</c:v>
                </c:pt>
                <c:pt idx="56">
                  <c:v>185.875</c:v>
                </c:pt>
                <c:pt idx="57">
                  <c:v>718.08100000000002</c:v>
                </c:pt>
                <c:pt idx="58">
                  <c:v>186.23500000000001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marker val="1"/>
        <c:axId val="127851136"/>
        <c:axId val="127869696"/>
      </c:lineChart>
      <c:catAx>
        <c:axId val="1278511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69696"/>
        <c:crosses val="autoZero"/>
        <c:auto val="1"/>
        <c:lblAlgn val="ctr"/>
        <c:lblOffset val="100"/>
      </c:catAx>
      <c:valAx>
        <c:axId val="127869696"/>
        <c:scaling>
          <c:orientation val="minMax"/>
          <c:max val="12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</a:t>
            </a:r>
            <a:r>
              <a:rPr lang="pt-BR" baseline="0"/>
              <a:t> 400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Analysis!$P$4:$P$62</c:f>
              <c:numCache>
                <c:formatCode>General</c:formatCode>
                <c:ptCount val="59"/>
                <c:pt idx="0">
                  <c:v>64.399000000000001</c:v>
                </c:pt>
                <c:pt idx="1">
                  <c:v>65.8</c:v>
                </c:pt>
                <c:pt idx="2">
                  <c:v>311.99799999999999</c:v>
                </c:pt>
                <c:pt idx="3">
                  <c:v>168.298</c:v>
                </c:pt>
                <c:pt idx="4">
                  <c:v>234.09800000000001</c:v>
                </c:pt>
                <c:pt idx="5">
                  <c:v>299.892</c:v>
                </c:pt>
                <c:pt idx="6">
                  <c:v>301.59800000000001</c:v>
                </c:pt>
                <c:pt idx="7">
                  <c:v>289.863</c:v>
                </c:pt>
                <c:pt idx="8">
                  <c:v>362.59899999999999</c:v>
                </c:pt>
                <c:pt idx="9">
                  <c:v>722.58699999999999</c:v>
                </c:pt>
                <c:pt idx="10">
                  <c:v>135.398</c:v>
                </c:pt>
                <c:pt idx="11">
                  <c:v>402.48</c:v>
                </c:pt>
                <c:pt idx="12">
                  <c:v>258.19799999999998</c:v>
                </c:pt>
                <c:pt idx="13">
                  <c:v>277.59500000000003</c:v>
                </c:pt>
                <c:pt idx="14">
                  <c:v>440.815</c:v>
                </c:pt>
                <c:pt idx="15">
                  <c:v>347.49700000000001</c:v>
                </c:pt>
                <c:pt idx="16">
                  <c:v>512.93899999999996</c:v>
                </c:pt>
                <c:pt idx="17">
                  <c:v>853.38400000000001</c:v>
                </c:pt>
                <c:pt idx="18">
                  <c:v>603.08699999999999</c:v>
                </c:pt>
                <c:pt idx="19">
                  <c:v>601.59500000000003</c:v>
                </c:pt>
                <c:pt idx="20">
                  <c:v>429.36799999999999</c:v>
                </c:pt>
                <c:pt idx="21">
                  <c:v>227.999</c:v>
                </c:pt>
                <c:pt idx="22">
                  <c:v>443.19799999999998</c:v>
                </c:pt>
                <c:pt idx="23">
                  <c:v>431.28100000000001</c:v>
                </c:pt>
                <c:pt idx="24">
                  <c:v>434.89699999999999</c:v>
                </c:pt>
                <c:pt idx="25">
                  <c:v>328.899</c:v>
                </c:pt>
                <c:pt idx="26">
                  <c:v>596.18899999999996</c:v>
                </c:pt>
                <c:pt idx="27">
                  <c:v>184.69900000000001</c:v>
                </c:pt>
                <c:pt idx="28">
                  <c:v>359.66300000000001</c:v>
                </c:pt>
                <c:pt idx="29">
                  <c:v>602.83000000000004</c:v>
                </c:pt>
                <c:pt idx="30">
                  <c:v>221.898</c:v>
                </c:pt>
                <c:pt idx="31">
                  <c:v>706.68200000000002</c:v>
                </c:pt>
                <c:pt idx="32">
                  <c:v>216.798</c:v>
                </c:pt>
                <c:pt idx="33">
                  <c:v>591.17999999999995</c:v>
                </c:pt>
                <c:pt idx="34">
                  <c:v>83.799000000000007</c:v>
                </c:pt>
                <c:pt idx="35">
                  <c:v>550.56700000000001</c:v>
                </c:pt>
                <c:pt idx="36">
                  <c:v>219.67400000000001</c:v>
                </c:pt>
                <c:pt idx="37">
                  <c:v>703.19600000000003</c:v>
                </c:pt>
                <c:pt idx="38">
                  <c:v>219.398</c:v>
                </c:pt>
                <c:pt idx="39">
                  <c:v>597.13199999999995</c:v>
                </c:pt>
                <c:pt idx="40">
                  <c:v>206.69900000000001</c:v>
                </c:pt>
                <c:pt idx="41">
                  <c:v>317.762</c:v>
                </c:pt>
                <c:pt idx="42">
                  <c:v>614.572</c:v>
                </c:pt>
                <c:pt idx="43">
                  <c:v>217.994</c:v>
                </c:pt>
                <c:pt idx="44">
                  <c:v>714.20399999999995</c:v>
                </c:pt>
                <c:pt idx="45">
                  <c:v>217.19900000000001</c:v>
                </c:pt>
                <c:pt idx="46">
                  <c:v>595.38499999999999</c:v>
                </c:pt>
                <c:pt idx="47">
                  <c:v>120.999</c:v>
                </c:pt>
                <c:pt idx="48">
                  <c:v>548.79899999999998</c:v>
                </c:pt>
                <c:pt idx="49">
                  <c:v>216.49700000000001</c:v>
                </c:pt>
                <c:pt idx="50">
                  <c:v>580.779</c:v>
                </c:pt>
                <c:pt idx="51">
                  <c:v>218.398</c:v>
                </c:pt>
                <c:pt idx="52">
                  <c:v>592.83500000000004</c:v>
                </c:pt>
                <c:pt idx="53">
                  <c:v>170.59800000000001</c:v>
                </c:pt>
                <c:pt idx="54">
                  <c:v>232.97300000000001</c:v>
                </c:pt>
                <c:pt idx="55">
                  <c:v>535.46500000000003</c:v>
                </c:pt>
                <c:pt idx="56">
                  <c:v>436.66199999999998</c:v>
                </c:pt>
                <c:pt idx="57">
                  <c:v>587.85699999999997</c:v>
                </c:pt>
                <c:pt idx="58">
                  <c:v>216.49799999999999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marker val="1"/>
        <c:axId val="127912192"/>
        <c:axId val="127918464"/>
      </c:lineChart>
      <c:catAx>
        <c:axId val="127912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18464"/>
        <c:crosses val="autoZero"/>
        <c:auto val="1"/>
        <c:lblAlgn val="ctr"/>
        <c:lblOffset val="100"/>
      </c:catAx>
      <c:valAx>
        <c:axId val="127918464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- 600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Analysis!$B$3:$B$76</c:f>
              <c:numCache>
                <c:formatCode>General</c:formatCode>
                <c:ptCount val="7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</c:numCache>
            </c:numRef>
          </c:cat>
          <c:val>
            <c:numRef>
              <c:f>Analysis!$Q$4:$Q$62</c:f>
              <c:numCache>
                <c:formatCode>0.00</c:formatCode>
                <c:ptCount val="59"/>
                <c:pt idx="0">
                  <c:v>267.06599999999997</c:v>
                </c:pt>
                <c:pt idx="1">
                  <c:v>390.69299999999998</c:v>
                </c:pt>
                <c:pt idx="2">
                  <c:v>392.58499999999998</c:v>
                </c:pt>
                <c:pt idx="3">
                  <c:v>521.78899999999999</c:v>
                </c:pt>
                <c:pt idx="4">
                  <c:v>679.43</c:v>
                </c:pt>
                <c:pt idx="5">
                  <c:v>578.47699999999998</c:v>
                </c:pt>
                <c:pt idx="6">
                  <c:v>687.98800000000006</c:v>
                </c:pt>
                <c:pt idx="7">
                  <c:v>577.58199999999999</c:v>
                </c:pt>
                <c:pt idx="8">
                  <c:v>579.87699999999995</c:v>
                </c:pt>
                <c:pt idx="9">
                  <c:v>575.27300000000002</c:v>
                </c:pt>
                <c:pt idx="10">
                  <c:v>581.28899999999999</c:v>
                </c:pt>
                <c:pt idx="11">
                  <c:v>671.57799999999997</c:v>
                </c:pt>
                <c:pt idx="12">
                  <c:v>578.16600000000005</c:v>
                </c:pt>
                <c:pt idx="13">
                  <c:v>571.62699999999995</c:v>
                </c:pt>
                <c:pt idx="14">
                  <c:v>567.88300000000004</c:v>
                </c:pt>
                <c:pt idx="15">
                  <c:v>672.11500000000001</c:v>
                </c:pt>
                <c:pt idx="16">
                  <c:v>575.89599999999996</c:v>
                </c:pt>
                <c:pt idx="17">
                  <c:v>672.56799999999998</c:v>
                </c:pt>
                <c:pt idx="18">
                  <c:v>572.79200000000003</c:v>
                </c:pt>
                <c:pt idx="19">
                  <c:v>564.50400000000002</c:v>
                </c:pt>
                <c:pt idx="20">
                  <c:v>576.59299999999996</c:v>
                </c:pt>
                <c:pt idx="21">
                  <c:v>572.19100000000003</c:v>
                </c:pt>
                <c:pt idx="22">
                  <c:v>660.48599999999999</c:v>
                </c:pt>
                <c:pt idx="23">
                  <c:v>566.15899999999999</c:v>
                </c:pt>
                <c:pt idx="24">
                  <c:v>669.90200000000004</c:v>
                </c:pt>
                <c:pt idx="25">
                  <c:v>571.27700000000004</c:v>
                </c:pt>
                <c:pt idx="26">
                  <c:v>574.69399999999996</c:v>
                </c:pt>
                <c:pt idx="27">
                  <c:v>573.78700000000003</c:v>
                </c:pt>
                <c:pt idx="28">
                  <c:v>567.07000000000005</c:v>
                </c:pt>
                <c:pt idx="29">
                  <c:v>643.16700000000003</c:v>
                </c:pt>
                <c:pt idx="30">
                  <c:v>546.476</c:v>
                </c:pt>
                <c:pt idx="31">
                  <c:v>644.21600000000001</c:v>
                </c:pt>
                <c:pt idx="32">
                  <c:v>553.95299999999997</c:v>
                </c:pt>
                <c:pt idx="33">
                  <c:v>518.57100000000003</c:v>
                </c:pt>
                <c:pt idx="34">
                  <c:v>654.09100000000001</c:v>
                </c:pt>
                <c:pt idx="35">
                  <c:v>642.46100000000001</c:v>
                </c:pt>
                <c:pt idx="36">
                  <c:v>643.89</c:v>
                </c:pt>
                <c:pt idx="37">
                  <c:v>545.34699999999998</c:v>
                </c:pt>
                <c:pt idx="38">
                  <c:v>644.05999999999995</c:v>
                </c:pt>
                <c:pt idx="39">
                  <c:v>542.58299999999997</c:v>
                </c:pt>
                <c:pt idx="40">
                  <c:v>637.005</c:v>
                </c:pt>
                <c:pt idx="41">
                  <c:v>538.59</c:v>
                </c:pt>
                <c:pt idx="42">
                  <c:v>637.30799999999999</c:v>
                </c:pt>
                <c:pt idx="43">
                  <c:v>546.98400000000004</c:v>
                </c:pt>
                <c:pt idx="44">
                  <c:v>651.47</c:v>
                </c:pt>
                <c:pt idx="45">
                  <c:v>537.39099999999996</c:v>
                </c:pt>
                <c:pt idx="46">
                  <c:v>639.04200000000003</c:v>
                </c:pt>
                <c:pt idx="47">
                  <c:v>646.37300000000005</c:v>
                </c:pt>
                <c:pt idx="48">
                  <c:v>564.08500000000004</c:v>
                </c:pt>
                <c:pt idx="49">
                  <c:v>659.19299999999998</c:v>
                </c:pt>
                <c:pt idx="50">
                  <c:v>572.48199999999997</c:v>
                </c:pt>
                <c:pt idx="51">
                  <c:v>651.39499999999998</c:v>
                </c:pt>
                <c:pt idx="52">
                  <c:v>562.57100000000003</c:v>
                </c:pt>
                <c:pt idx="53">
                  <c:v>654.47699999999998</c:v>
                </c:pt>
                <c:pt idx="54">
                  <c:v>569.58299999999997</c:v>
                </c:pt>
                <c:pt idx="55">
                  <c:v>652.23</c:v>
                </c:pt>
                <c:pt idx="56">
                  <c:v>448.89600000000002</c:v>
                </c:pt>
                <c:pt idx="57">
                  <c:v>729.82600000000002</c:v>
                </c:pt>
                <c:pt idx="58">
                  <c:v>386.661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5E-374E-9400-76283835245A}"/>
            </c:ext>
          </c:extLst>
        </c:ser>
        <c:marker val="1"/>
        <c:axId val="129054592"/>
        <c:axId val="129056128"/>
      </c:lineChart>
      <c:catAx>
        <c:axId val="129054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56128"/>
        <c:crosses val="autoZero"/>
        <c:auto val="1"/>
        <c:lblAlgn val="ctr"/>
        <c:lblOffset val="100"/>
      </c:catAx>
      <c:valAx>
        <c:axId val="12905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>
        <c:manualLayout>
          <c:layoutTarget val="inner"/>
          <c:xMode val="edge"/>
          <c:yMode val="edge"/>
          <c:x val="6.465327458385485E-2"/>
          <c:y val="0.18922552629315237"/>
          <c:w val="0.89138197943047071"/>
          <c:h val="0.72895986723773154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900"/>
            <c:dispRSqr val="1"/>
            <c:dispEq val="1"/>
            <c:trendlineLbl>
              <c:layout>
                <c:manualLayout>
                  <c:x val="1.2093084345698901E-3"/>
                  <c:y val="0.24156321897484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23,196x + 163,84</a:t>
                    </a:r>
                    <a:br>
                      <a:rPr lang="en-US" baseline="0"/>
                    </a:br>
                    <a:r>
                      <a:rPr lang="en-US" baseline="0"/>
                      <a:t>R² = 0,7027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val>
            <c:numRef>
              <c:f>'Ziegler-Nichols'!$C$38:$C$47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438</c:v>
                </c:pt>
                <c:pt idx="6">
                  <c:v>380</c:v>
                </c:pt>
                <c:pt idx="7">
                  <c:v>493</c:v>
                </c:pt>
                <c:pt idx="8">
                  <c:v>498</c:v>
                </c:pt>
                <c:pt idx="9">
                  <c:v>494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C7-514F-BE11-25A86F411610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'Ziegler-Nichols'!$F$26:$F$35</c:f>
              <c:numCache>
                <c:formatCode>0.00</c:formatCode>
                <c:ptCount val="10"/>
                <c:pt idx="0">
                  <c:v>-1400</c:v>
                </c:pt>
                <c:pt idx="1">
                  <c:v>-1030</c:v>
                </c:pt>
                <c:pt idx="2">
                  <c:v>-660</c:v>
                </c:pt>
                <c:pt idx="3">
                  <c:v>-290</c:v>
                </c:pt>
                <c:pt idx="4">
                  <c:v>80</c:v>
                </c:pt>
                <c:pt idx="5">
                  <c:v>450</c:v>
                </c:pt>
                <c:pt idx="6">
                  <c:v>820</c:v>
                </c:pt>
                <c:pt idx="7">
                  <c:v>1190</c:v>
                </c:pt>
                <c:pt idx="8">
                  <c:v>1560</c:v>
                </c:pt>
                <c:pt idx="9">
                  <c:v>1930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B-1849-9650-331B2A80BF13}"/>
            </c:ext>
          </c:extLst>
        </c:ser>
        <c:marker val="1"/>
        <c:axId val="129145472"/>
        <c:axId val="129163648"/>
      </c:lineChart>
      <c:catAx>
        <c:axId val="1291454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63648"/>
        <c:crosses val="autoZero"/>
        <c:auto val="1"/>
        <c:lblAlgn val="ctr"/>
        <c:lblOffset val="100"/>
      </c:catAx>
      <c:valAx>
        <c:axId val="129163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v>Observed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'Training-data'!$F$3:$F$362</c:f>
              <c:numCache>
                <c:formatCode>0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'Training-data'!$G$3:$G$362</c:f>
              <c:numCache>
                <c:formatCode>#,##0</c:formatCode>
                <c:ptCount val="360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axId val="126039168"/>
        <c:axId val="126041088"/>
      </c:scatterChart>
      <c:valAx>
        <c:axId val="126039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41088"/>
        <c:crosses val="autoZero"/>
        <c:crossBetween val="midCat"/>
      </c:valAx>
      <c:valAx>
        <c:axId val="126041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v>Observed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'Training-data'!$G$3:$G$40</c:f>
              <c:numCache>
                <c:formatCode>#,##0</c:formatCode>
                <c:ptCount val="38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ser>
          <c:idx val="1"/>
          <c:order val="1"/>
          <c:tx>
            <c:v>Predicted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'Training-data'!$O$3:$O$40</c:f>
              <c:numCache>
                <c:formatCode>#,##0.0000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6D-CA42-BA9F-69318C861A0C}"/>
            </c:ext>
          </c:extLst>
        </c:ser>
        <c:marker val="1"/>
        <c:axId val="125961344"/>
        <c:axId val="125963264"/>
      </c:lineChart>
      <c:catAx>
        <c:axId val="1259613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spPr>
            <a:noFill/>
            <a:ln>
              <a:noFill/>
            </a:ln>
            <a:effectLst/>
          </c:spPr>
        </c:title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63264"/>
        <c:crosses val="autoZero"/>
        <c:auto val="1"/>
        <c:lblAlgn val="ctr"/>
        <c:lblOffset val="100"/>
      </c:catAx>
      <c:valAx>
        <c:axId val="125963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'Training-data'!$G$3:$G$253</c:f>
              <c:numCache>
                <c:formatCode>#,##0</c:formatCode>
                <c:ptCount val="251"/>
                <c:pt idx="0">
                  <c:v>0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F2-3844-BD22-D6150E430925}"/>
            </c:ext>
          </c:extLst>
        </c:ser>
        <c:marker val="1"/>
        <c:axId val="126000512"/>
        <c:axId val="126014592"/>
      </c:lineChart>
      <c:catAx>
        <c:axId val="1260005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14592"/>
        <c:crosses val="autoZero"/>
        <c:auto val="1"/>
        <c:lblAlgn val="ctr"/>
        <c:lblOffset val="100"/>
      </c:catAx>
      <c:valAx>
        <c:axId val="12601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(Root Locus) [400]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Tunning!$I$30:$I$148</c:f>
              <c:numCache>
                <c:formatCode>General</c:formatCode>
                <c:ptCount val="119"/>
                <c:pt idx="0">
                  <c:v>351</c:v>
                </c:pt>
                <c:pt idx="1">
                  <c:v>180</c:v>
                </c:pt>
                <c:pt idx="2">
                  <c:v>859</c:v>
                </c:pt>
                <c:pt idx="3">
                  <c:v>178</c:v>
                </c:pt>
                <c:pt idx="4">
                  <c:v>872</c:v>
                </c:pt>
                <c:pt idx="5">
                  <c:v>177</c:v>
                </c:pt>
                <c:pt idx="6">
                  <c:v>892</c:v>
                </c:pt>
                <c:pt idx="7">
                  <c:v>182</c:v>
                </c:pt>
                <c:pt idx="8">
                  <c:v>880</c:v>
                </c:pt>
                <c:pt idx="9">
                  <c:v>179</c:v>
                </c:pt>
                <c:pt idx="10">
                  <c:v>886</c:v>
                </c:pt>
                <c:pt idx="11">
                  <c:v>176</c:v>
                </c:pt>
                <c:pt idx="12">
                  <c:v>851</c:v>
                </c:pt>
                <c:pt idx="13">
                  <c:v>177</c:v>
                </c:pt>
                <c:pt idx="14">
                  <c:v>853</c:v>
                </c:pt>
                <c:pt idx="15">
                  <c:v>173</c:v>
                </c:pt>
                <c:pt idx="16">
                  <c:v>855</c:v>
                </c:pt>
                <c:pt idx="17">
                  <c:v>170</c:v>
                </c:pt>
                <c:pt idx="18">
                  <c:v>829</c:v>
                </c:pt>
                <c:pt idx="19">
                  <c:v>164</c:v>
                </c:pt>
                <c:pt idx="20">
                  <c:v>959</c:v>
                </c:pt>
                <c:pt idx="21">
                  <c:v>178</c:v>
                </c:pt>
                <c:pt idx="22">
                  <c:v>833</c:v>
                </c:pt>
                <c:pt idx="23">
                  <c:v>174</c:v>
                </c:pt>
                <c:pt idx="24">
                  <c:v>546</c:v>
                </c:pt>
                <c:pt idx="25">
                  <c:v>153</c:v>
                </c:pt>
                <c:pt idx="26">
                  <c:v>917</c:v>
                </c:pt>
                <c:pt idx="27">
                  <c:v>192</c:v>
                </c:pt>
                <c:pt idx="28">
                  <c:v>806</c:v>
                </c:pt>
                <c:pt idx="29">
                  <c:v>176</c:v>
                </c:pt>
                <c:pt idx="30">
                  <c:v>884</c:v>
                </c:pt>
                <c:pt idx="31">
                  <c:v>170</c:v>
                </c:pt>
                <c:pt idx="32">
                  <c:v>839</c:v>
                </c:pt>
                <c:pt idx="33">
                  <c:v>177</c:v>
                </c:pt>
                <c:pt idx="34">
                  <c:v>887</c:v>
                </c:pt>
                <c:pt idx="35">
                  <c:v>173</c:v>
                </c:pt>
                <c:pt idx="36">
                  <c:v>865</c:v>
                </c:pt>
                <c:pt idx="37">
                  <c:v>169</c:v>
                </c:pt>
                <c:pt idx="38">
                  <c:v>858</c:v>
                </c:pt>
                <c:pt idx="39">
                  <c:v>171</c:v>
                </c:pt>
                <c:pt idx="40">
                  <c:v>850</c:v>
                </c:pt>
                <c:pt idx="41">
                  <c:v>190</c:v>
                </c:pt>
                <c:pt idx="42">
                  <c:v>855</c:v>
                </c:pt>
                <c:pt idx="43">
                  <c:v>186</c:v>
                </c:pt>
                <c:pt idx="44">
                  <c:v>876</c:v>
                </c:pt>
                <c:pt idx="45">
                  <c:v>172</c:v>
                </c:pt>
                <c:pt idx="46">
                  <c:v>850</c:v>
                </c:pt>
                <c:pt idx="47">
                  <c:v>163</c:v>
                </c:pt>
                <c:pt idx="48">
                  <c:v>939</c:v>
                </c:pt>
                <c:pt idx="49">
                  <c:v>140</c:v>
                </c:pt>
                <c:pt idx="50">
                  <c:v>842</c:v>
                </c:pt>
                <c:pt idx="51">
                  <c:v>158</c:v>
                </c:pt>
                <c:pt idx="52">
                  <c:v>932</c:v>
                </c:pt>
                <c:pt idx="53">
                  <c:v>170</c:v>
                </c:pt>
                <c:pt idx="54">
                  <c:v>836</c:v>
                </c:pt>
                <c:pt idx="55">
                  <c:v>173</c:v>
                </c:pt>
                <c:pt idx="56">
                  <c:v>838</c:v>
                </c:pt>
                <c:pt idx="57">
                  <c:v>160</c:v>
                </c:pt>
                <c:pt idx="58">
                  <c:v>1118</c:v>
                </c:pt>
                <c:pt idx="59">
                  <c:v>180</c:v>
                </c:pt>
                <c:pt idx="60">
                  <c:v>860</c:v>
                </c:pt>
                <c:pt idx="61">
                  <c:v>160</c:v>
                </c:pt>
                <c:pt idx="62">
                  <c:v>1103</c:v>
                </c:pt>
                <c:pt idx="63">
                  <c:v>159</c:v>
                </c:pt>
                <c:pt idx="64">
                  <c:v>934</c:v>
                </c:pt>
                <c:pt idx="65">
                  <c:v>193</c:v>
                </c:pt>
                <c:pt idx="66">
                  <c:v>806</c:v>
                </c:pt>
                <c:pt idx="67">
                  <c:v>156</c:v>
                </c:pt>
                <c:pt idx="68">
                  <c:v>1115</c:v>
                </c:pt>
                <c:pt idx="69">
                  <c:v>106</c:v>
                </c:pt>
                <c:pt idx="70">
                  <c:v>29</c:v>
                </c:pt>
                <c:pt idx="71">
                  <c:v>96</c:v>
                </c:pt>
                <c:pt idx="72">
                  <c:v>1242</c:v>
                </c:pt>
                <c:pt idx="73">
                  <c:v>156</c:v>
                </c:pt>
                <c:pt idx="74">
                  <c:v>758</c:v>
                </c:pt>
                <c:pt idx="75">
                  <c:v>4</c:v>
                </c:pt>
                <c:pt idx="76">
                  <c:v>112</c:v>
                </c:pt>
                <c:pt idx="77">
                  <c:v>1248</c:v>
                </c:pt>
                <c:pt idx="78">
                  <c:v>171</c:v>
                </c:pt>
                <c:pt idx="79">
                  <c:v>869</c:v>
                </c:pt>
                <c:pt idx="80">
                  <c:v>168</c:v>
                </c:pt>
                <c:pt idx="81">
                  <c:v>842</c:v>
                </c:pt>
                <c:pt idx="82">
                  <c:v>189</c:v>
                </c:pt>
                <c:pt idx="83">
                  <c:v>810</c:v>
                </c:pt>
                <c:pt idx="84">
                  <c:v>109</c:v>
                </c:pt>
                <c:pt idx="85">
                  <c:v>989</c:v>
                </c:pt>
                <c:pt idx="86">
                  <c:v>164</c:v>
                </c:pt>
                <c:pt idx="87">
                  <c:v>937</c:v>
                </c:pt>
                <c:pt idx="88">
                  <c:v>164</c:v>
                </c:pt>
                <c:pt idx="89">
                  <c:v>972</c:v>
                </c:pt>
                <c:pt idx="90">
                  <c:v>178</c:v>
                </c:pt>
                <c:pt idx="91">
                  <c:v>810</c:v>
                </c:pt>
                <c:pt idx="92">
                  <c:v>157</c:v>
                </c:pt>
                <c:pt idx="93">
                  <c:v>971</c:v>
                </c:pt>
                <c:pt idx="94">
                  <c:v>192</c:v>
                </c:pt>
                <c:pt idx="95">
                  <c:v>824</c:v>
                </c:pt>
                <c:pt idx="96">
                  <c:v>161</c:v>
                </c:pt>
                <c:pt idx="97">
                  <c:v>919</c:v>
                </c:pt>
                <c:pt idx="98">
                  <c:v>158</c:v>
                </c:pt>
                <c:pt idx="99">
                  <c:v>963</c:v>
                </c:pt>
                <c:pt idx="100">
                  <c:v>150</c:v>
                </c:pt>
                <c:pt idx="101">
                  <c:v>21</c:v>
                </c:pt>
                <c:pt idx="102">
                  <c:v>1250</c:v>
                </c:pt>
                <c:pt idx="103">
                  <c:v>188</c:v>
                </c:pt>
                <c:pt idx="104">
                  <c:v>801</c:v>
                </c:pt>
                <c:pt idx="105">
                  <c:v>161</c:v>
                </c:pt>
                <c:pt idx="106">
                  <c:v>1118</c:v>
                </c:pt>
                <c:pt idx="107">
                  <c:v>159</c:v>
                </c:pt>
                <c:pt idx="108">
                  <c:v>1021</c:v>
                </c:pt>
                <c:pt idx="109">
                  <c:v>178</c:v>
                </c:pt>
                <c:pt idx="110">
                  <c:v>943</c:v>
                </c:pt>
                <c:pt idx="111">
                  <c:v>163</c:v>
                </c:pt>
                <c:pt idx="112">
                  <c:v>789</c:v>
                </c:pt>
                <c:pt idx="113">
                  <c:v>193</c:v>
                </c:pt>
                <c:pt idx="114">
                  <c:v>760</c:v>
                </c:pt>
                <c:pt idx="115">
                  <c:v>191</c:v>
                </c:pt>
                <c:pt idx="116">
                  <c:v>175</c:v>
                </c:pt>
                <c:pt idx="117">
                  <c:v>12</c:v>
                </c:pt>
                <c:pt idx="118">
                  <c:v>33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Tunning!$J$30:$J$148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201856"/>
        <c:axId val="126203392"/>
      </c:lineChart>
      <c:catAx>
        <c:axId val="1262018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03392"/>
        <c:crosses val="autoZero"/>
        <c:auto val="1"/>
        <c:lblAlgn val="ctr"/>
        <c:lblOffset val="100"/>
      </c:catAx>
      <c:valAx>
        <c:axId val="126203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</a:t>
            </a:r>
            <a:r>
              <a:rPr lang="pt-BR" sz="1400" b="0" i="0" u="none" strike="noStrike" baseline="0">
                <a:effectLst/>
              </a:rPr>
              <a:t> (Root Locus) </a:t>
            </a:r>
            <a:endParaRPr lang="pt-BR" sz="1400"/>
          </a:p>
        </c:rich>
      </c:tx>
      <c:layout>
        <c:manualLayout>
          <c:xMode val="edge"/>
          <c:yMode val="edge"/>
          <c:x val="0.39866666666666689"/>
          <c:y val="4.2808219178082189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Tunning!$N$30:$N$148</c:f>
              <c:numCache>
                <c:formatCode>General</c:formatCode>
                <c:ptCount val="119"/>
                <c:pt idx="0">
                  <c:v>174</c:v>
                </c:pt>
                <c:pt idx="1">
                  <c:v>174</c:v>
                </c:pt>
                <c:pt idx="2">
                  <c:v>346</c:v>
                </c:pt>
                <c:pt idx="3">
                  <c:v>338</c:v>
                </c:pt>
                <c:pt idx="4">
                  <c:v>490</c:v>
                </c:pt>
                <c:pt idx="5">
                  <c:v>341</c:v>
                </c:pt>
                <c:pt idx="6">
                  <c:v>496</c:v>
                </c:pt>
                <c:pt idx="7">
                  <c:v>340</c:v>
                </c:pt>
                <c:pt idx="8">
                  <c:v>339</c:v>
                </c:pt>
                <c:pt idx="9">
                  <c:v>483</c:v>
                </c:pt>
                <c:pt idx="10">
                  <c:v>337</c:v>
                </c:pt>
                <c:pt idx="11">
                  <c:v>495</c:v>
                </c:pt>
                <c:pt idx="12">
                  <c:v>344</c:v>
                </c:pt>
                <c:pt idx="13">
                  <c:v>336</c:v>
                </c:pt>
                <c:pt idx="14">
                  <c:v>477</c:v>
                </c:pt>
                <c:pt idx="15">
                  <c:v>328</c:v>
                </c:pt>
                <c:pt idx="16">
                  <c:v>468</c:v>
                </c:pt>
                <c:pt idx="17">
                  <c:v>336</c:v>
                </c:pt>
                <c:pt idx="18">
                  <c:v>480</c:v>
                </c:pt>
                <c:pt idx="19">
                  <c:v>332</c:v>
                </c:pt>
                <c:pt idx="20">
                  <c:v>477</c:v>
                </c:pt>
                <c:pt idx="21">
                  <c:v>324</c:v>
                </c:pt>
                <c:pt idx="22">
                  <c:v>491</c:v>
                </c:pt>
                <c:pt idx="23">
                  <c:v>318</c:v>
                </c:pt>
                <c:pt idx="24">
                  <c:v>478</c:v>
                </c:pt>
                <c:pt idx="25">
                  <c:v>314</c:v>
                </c:pt>
                <c:pt idx="26">
                  <c:v>474</c:v>
                </c:pt>
                <c:pt idx="27">
                  <c:v>336</c:v>
                </c:pt>
                <c:pt idx="28">
                  <c:v>339</c:v>
                </c:pt>
                <c:pt idx="29">
                  <c:v>467</c:v>
                </c:pt>
                <c:pt idx="30">
                  <c:v>314</c:v>
                </c:pt>
                <c:pt idx="31">
                  <c:v>479</c:v>
                </c:pt>
                <c:pt idx="32">
                  <c:v>372</c:v>
                </c:pt>
                <c:pt idx="33">
                  <c:v>444</c:v>
                </c:pt>
                <c:pt idx="34">
                  <c:v>374</c:v>
                </c:pt>
                <c:pt idx="35">
                  <c:v>438</c:v>
                </c:pt>
                <c:pt idx="36">
                  <c:v>327</c:v>
                </c:pt>
                <c:pt idx="37">
                  <c:v>466</c:v>
                </c:pt>
                <c:pt idx="38">
                  <c:v>332</c:v>
                </c:pt>
                <c:pt idx="39">
                  <c:v>439</c:v>
                </c:pt>
                <c:pt idx="40">
                  <c:v>508</c:v>
                </c:pt>
                <c:pt idx="41">
                  <c:v>286</c:v>
                </c:pt>
                <c:pt idx="42">
                  <c:v>456</c:v>
                </c:pt>
                <c:pt idx="43">
                  <c:v>312</c:v>
                </c:pt>
                <c:pt idx="44">
                  <c:v>460</c:v>
                </c:pt>
                <c:pt idx="45">
                  <c:v>309</c:v>
                </c:pt>
                <c:pt idx="46">
                  <c:v>426</c:v>
                </c:pt>
                <c:pt idx="47">
                  <c:v>525</c:v>
                </c:pt>
                <c:pt idx="48">
                  <c:v>285</c:v>
                </c:pt>
                <c:pt idx="49">
                  <c:v>442</c:v>
                </c:pt>
                <c:pt idx="50">
                  <c:v>366</c:v>
                </c:pt>
                <c:pt idx="51">
                  <c:v>440</c:v>
                </c:pt>
                <c:pt idx="52">
                  <c:v>305</c:v>
                </c:pt>
                <c:pt idx="53">
                  <c:v>509</c:v>
                </c:pt>
                <c:pt idx="54">
                  <c:v>292</c:v>
                </c:pt>
                <c:pt idx="55">
                  <c:v>437</c:v>
                </c:pt>
                <c:pt idx="56">
                  <c:v>522</c:v>
                </c:pt>
                <c:pt idx="57">
                  <c:v>361</c:v>
                </c:pt>
                <c:pt idx="58">
                  <c:v>116</c:v>
                </c:pt>
                <c:pt idx="59">
                  <c:v>16</c:v>
                </c:pt>
                <c:pt idx="60">
                  <c:v>22</c:v>
                </c:pt>
                <c:pt idx="61">
                  <c:v>1369</c:v>
                </c:pt>
                <c:pt idx="62">
                  <c:v>427</c:v>
                </c:pt>
                <c:pt idx="63">
                  <c:v>499</c:v>
                </c:pt>
                <c:pt idx="64">
                  <c:v>319</c:v>
                </c:pt>
                <c:pt idx="65">
                  <c:v>345</c:v>
                </c:pt>
                <c:pt idx="66">
                  <c:v>432</c:v>
                </c:pt>
                <c:pt idx="67">
                  <c:v>458</c:v>
                </c:pt>
                <c:pt idx="68">
                  <c:v>374</c:v>
                </c:pt>
                <c:pt idx="69">
                  <c:v>306</c:v>
                </c:pt>
                <c:pt idx="70">
                  <c:v>458</c:v>
                </c:pt>
                <c:pt idx="71">
                  <c:v>515</c:v>
                </c:pt>
                <c:pt idx="72">
                  <c:v>338</c:v>
                </c:pt>
                <c:pt idx="73">
                  <c:v>307</c:v>
                </c:pt>
                <c:pt idx="74">
                  <c:v>422</c:v>
                </c:pt>
                <c:pt idx="75">
                  <c:v>420</c:v>
                </c:pt>
                <c:pt idx="76">
                  <c:v>52</c:v>
                </c:pt>
                <c:pt idx="77">
                  <c:v>16</c:v>
                </c:pt>
                <c:pt idx="78">
                  <c:v>22</c:v>
                </c:pt>
                <c:pt idx="79">
                  <c:v>31</c:v>
                </c:pt>
                <c:pt idx="80">
                  <c:v>45</c:v>
                </c:pt>
                <c:pt idx="81">
                  <c:v>99</c:v>
                </c:pt>
                <c:pt idx="82">
                  <c:v>994</c:v>
                </c:pt>
                <c:pt idx="83">
                  <c:v>1650</c:v>
                </c:pt>
                <c:pt idx="84">
                  <c:v>502</c:v>
                </c:pt>
                <c:pt idx="85">
                  <c:v>597</c:v>
                </c:pt>
                <c:pt idx="86">
                  <c:v>453</c:v>
                </c:pt>
                <c:pt idx="87">
                  <c:v>320</c:v>
                </c:pt>
                <c:pt idx="88">
                  <c:v>484</c:v>
                </c:pt>
                <c:pt idx="89">
                  <c:v>335</c:v>
                </c:pt>
                <c:pt idx="90">
                  <c:v>490</c:v>
                </c:pt>
                <c:pt idx="91">
                  <c:v>325</c:v>
                </c:pt>
                <c:pt idx="92">
                  <c:v>463</c:v>
                </c:pt>
                <c:pt idx="93">
                  <c:v>334</c:v>
                </c:pt>
                <c:pt idx="94">
                  <c:v>469</c:v>
                </c:pt>
                <c:pt idx="95">
                  <c:v>343</c:v>
                </c:pt>
                <c:pt idx="96">
                  <c:v>340</c:v>
                </c:pt>
                <c:pt idx="97">
                  <c:v>464</c:v>
                </c:pt>
                <c:pt idx="98">
                  <c:v>330</c:v>
                </c:pt>
                <c:pt idx="99">
                  <c:v>472</c:v>
                </c:pt>
                <c:pt idx="100">
                  <c:v>332</c:v>
                </c:pt>
                <c:pt idx="101">
                  <c:v>486</c:v>
                </c:pt>
                <c:pt idx="102">
                  <c:v>338</c:v>
                </c:pt>
                <c:pt idx="103">
                  <c:v>431</c:v>
                </c:pt>
                <c:pt idx="104">
                  <c:v>454</c:v>
                </c:pt>
                <c:pt idx="105">
                  <c:v>330</c:v>
                </c:pt>
                <c:pt idx="106">
                  <c:v>489</c:v>
                </c:pt>
                <c:pt idx="107">
                  <c:v>337</c:v>
                </c:pt>
                <c:pt idx="108">
                  <c:v>325</c:v>
                </c:pt>
                <c:pt idx="109">
                  <c:v>439</c:v>
                </c:pt>
                <c:pt idx="110">
                  <c:v>463</c:v>
                </c:pt>
                <c:pt idx="111">
                  <c:v>364</c:v>
                </c:pt>
                <c:pt idx="112">
                  <c:v>387</c:v>
                </c:pt>
                <c:pt idx="113">
                  <c:v>518</c:v>
                </c:pt>
                <c:pt idx="114">
                  <c:v>333</c:v>
                </c:pt>
                <c:pt idx="115">
                  <c:v>310</c:v>
                </c:pt>
                <c:pt idx="116">
                  <c:v>480</c:v>
                </c:pt>
                <c:pt idx="117">
                  <c:v>309</c:v>
                </c:pt>
                <c:pt idx="118">
                  <c:v>294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Tunning!$O$30:$O$148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119296"/>
        <c:axId val="126227968"/>
      </c:lineChart>
      <c:catAx>
        <c:axId val="126119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27968"/>
        <c:crosses val="autoZero"/>
        <c:auto val="1"/>
        <c:lblAlgn val="ctr"/>
        <c:lblOffset val="100"/>
      </c:catAx>
      <c:valAx>
        <c:axId val="126227968"/>
        <c:scaling>
          <c:orientation val="minMax"/>
          <c:max val="25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Arrival rate (msg/s)</a:t>
                </a:r>
                <a:endParaRPr lang="pt-BR" sz="1000">
                  <a:effectLst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(Root Locus)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Tunning!$S$30:$S$149</c:f>
              <c:numCache>
                <c:formatCode>General</c:formatCode>
                <c:ptCount val="120"/>
                <c:pt idx="0">
                  <c:v>183</c:v>
                </c:pt>
                <c:pt idx="1">
                  <c:v>183</c:v>
                </c:pt>
                <c:pt idx="2">
                  <c:v>179</c:v>
                </c:pt>
                <c:pt idx="3">
                  <c:v>179</c:v>
                </c:pt>
                <c:pt idx="4">
                  <c:v>349</c:v>
                </c:pt>
                <c:pt idx="5">
                  <c:v>173</c:v>
                </c:pt>
                <c:pt idx="6">
                  <c:v>608</c:v>
                </c:pt>
                <c:pt idx="7">
                  <c:v>175</c:v>
                </c:pt>
                <c:pt idx="8">
                  <c:v>760</c:v>
                </c:pt>
                <c:pt idx="9">
                  <c:v>123</c:v>
                </c:pt>
                <c:pt idx="10">
                  <c:v>767</c:v>
                </c:pt>
                <c:pt idx="11">
                  <c:v>176</c:v>
                </c:pt>
                <c:pt idx="12">
                  <c:v>642</c:v>
                </c:pt>
                <c:pt idx="13">
                  <c:v>177</c:v>
                </c:pt>
                <c:pt idx="14">
                  <c:v>508</c:v>
                </c:pt>
                <c:pt idx="15">
                  <c:v>172</c:v>
                </c:pt>
                <c:pt idx="16">
                  <c:v>613</c:v>
                </c:pt>
                <c:pt idx="17">
                  <c:v>175</c:v>
                </c:pt>
                <c:pt idx="18">
                  <c:v>598</c:v>
                </c:pt>
                <c:pt idx="19">
                  <c:v>177</c:v>
                </c:pt>
                <c:pt idx="20">
                  <c:v>594</c:v>
                </c:pt>
                <c:pt idx="21">
                  <c:v>170</c:v>
                </c:pt>
                <c:pt idx="22">
                  <c:v>787</c:v>
                </c:pt>
                <c:pt idx="23">
                  <c:v>161</c:v>
                </c:pt>
                <c:pt idx="24">
                  <c:v>614</c:v>
                </c:pt>
                <c:pt idx="25">
                  <c:v>163</c:v>
                </c:pt>
                <c:pt idx="26">
                  <c:v>617</c:v>
                </c:pt>
                <c:pt idx="27">
                  <c:v>169</c:v>
                </c:pt>
                <c:pt idx="28">
                  <c:v>604</c:v>
                </c:pt>
                <c:pt idx="29">
                  <c:v>162</c:v>
                </c:pt>
                <c:pt idx="30">
                  <c:v>537</c:v>
                </c:pt>
                <c:pt idx="31">
                  <c:v>169</c:v>
                </c:pt>
                <c:pt idx="32">
                  <c:v>624</c:v>
                </c:pt>
                <c:pt idx="33">
                  <c:v>157</c:v>
                </c:pt>
                <c:pt idx="34">
                  <c:v>769</c:v>
                </c:pt>
                <c:pt idx="35">
                  <c:v>173</c:v>
                </c:pt>
                <c:pt idx="36">
                  <c:v>589</c:v>
                </c:pt>
                <c:pt idx="37">
                  <c:v>167</c:v>
                </c:pt>
                <c:pt idx="38">
                  <c:v>600</c:v>
                </c:pt>
                <c:pt idx="39">
                  <c:v>161</c:v>
                </c:pt>
                <c:pt idx="40">
                  <c:v>672</c:v>
                </c:pt>
                <c:pt idx="41">
                  <c:v>168</c:v>
                </c:pt>
                <c:pt idx="42">
                  <c:v>426</c:v>
                </c:pt>
                <c:pt idx="43">
                  <c:v>148</c:v>
                </c:pt>
                <c:pt idx="44">
                  <c:v>701</c:v>
                </c:pt>
                <c:pt idx="45">
                  <c:v>170</c:v>
                </c:pt>
                <c:pt idx="46">
                  <c:v>700</c:v>
                </c:pt>
                <c:pt idx="47">
                  <c:v>189</c:v>
                </c:pt>
                <c:pt idx="48">
                  <c:v>691</c:v>
                </c:pt>
                <c:pt idx="49">
                  <c:v>167</c:v>
                </c:pt>
                <c:pt idx="50">
                  <c:v>661</c:v>
                </c:pt>
                <c:pt idx="51">
                  <c:v>158</c:v>
                </c:pt>
                <c:pt idx="52">
                  <c:v>582</c:v>
                </c:pt>
                <c:pt idx="53">
                  <c:v>194</c:v>
                </c:pt>
                <c:pt idx="54">
                  <c:v>577</c:v>
                </c:pt>
                <c:pt idx="55">
                  <c:v>168</c:v>
                </c:pt>
                <c:pt idx="56">
                  <c:v>801</c:v>
                </c:pt>
                <c:pt idx="57">
                  <c:v>191</c:v>
                </c:pt>
                <c:pt idx="58">
                  <c:v>358</c:v>
                </c:pt>
                <c:pt idx="59">
                  <c:v>4</c:v>
                </c:pt>
                <c:pt idx="60">
                  <c:v>22</c:v>
                </c:pt>
                <c:pt idx="61">
                  <c:v>23</c:v>
                </c:pt>
                <c:pt idx="62">
                  <c:v>33</c:v>
                </c:pt>
                <c:pt idx="63">
                  <c:v>65</c:v>
                </c:pt>
                <c:pt idx="64">
                  <c:v>1754</c:v>
                </c:pt>
                <c:pt idx="65">
                  <c:v>184</c:v>
                </c:pt>
                <c:pt idx="66">
                  <c:v>1448</c:v>
                </c:pt>
                <c:pt idx="67">
                  <c:v>169</c:v>
                </c:pt>
                <c:pt idx="68">
                  <c:v>679</c:v>
                </c:pt>
                <c:pt idx="69">
                  <c:v>159</c:v>
                </c:pt>
                <c:pt idx="70">
                  <c:v>452</c:v>
                </c:pt>
                <c:pt idx="71">
                  <c:v>181</c:v>
                </c:pt>
                <c:pt idx="72">
                  <c:v>472</c:v>
                </c:pt>
                <c:pt idx="73">
                  <c:v>166</c:v>
                </c:pt>
                <c:pt idx="74">
                  <c:v>739</c:v>
                </c:pt>
                <c:pt idx="75">
                  <c:v>175</c:v>
                </c:pt>
                <c:pt idx="76">
                  <c:v>547</c:v>
                </c:pt>
                <c:pt idx="77">
                  <c:v>176</c:v>
                </c:pt>
                <c:pt idx="78">
                  <c:v>595</c:v>
                </c:pt>
                <c:pt idx="79">
                  <c:v>171</c:v>
                </c:pt>
                <c:pt idx="80">
                  <c:v>659</c:v>
                </c:pt>
                <c:pt idx="81">
                  <c:v>174</c:v>
                </c:pt>
                <c:pt idx="82">
                  <c:v>756</c:v>
                </c:pt>
                <c:pt idx="83">
                  <c:v>171</c:v>
                </c:pt>
                <c:pt idx="84">
                  <c:v>612</c:v>
                </c:pt>
                <c:pt idx="85">
                  <c:v>168</c:v>
                </c:pt>
                <c:pt idx="86">
                  <c:v>612</c:v>
                </c:pt>
                <c:pt idx="87">
                  <c:v>173</c:v>
                </c:pt>
                <c:pt idx="88">
                  <c:v>670</c:v>
                </c:pt>
                <c:pt idx="89">
                  <c:v>170</c:v>
                </c:pt>
                <c:pt idx="90">
                  <c:v>607</c:v>
                </c:pt>
                <c:pt idx="91">
                  <c:v>161</c:v>
                </c:pt>
                <c:pt idx="92">
                  <c:v>593</c:v>
                </c:pt>
                <c:pt idx="93">
                  <c:v>168</c:v>
                </c:pt>
                <c:pt idx="94">
                  <c:v>593</c:v>
                </c:pt>
                <c:pt idx="95">
                  <c:v>194</c:v>
                </c:pt>
                <c:pt idx="96">
                  <c:v>642</c:v>
                </c:pt>
                <c:pt idx="97">
                  <c:v>172</c:v>
                </c:pt>
                <c:pt idx="98">
                  <c:v>612</c:v>
                </c:pt>
                <c:pt idx="99">
                  <c:v>191</c:v>
                </c:pt>
                <c:pt idx="100">
                  <c:v>572</c:v>
                </c:pt>
                <c:pt idx="101">
                  <c:v>170</c:v>
                </c:pt>
                <c:pt idx="102">
                  <c:v>463</c:v>
                </c:pt>
                <c:pt idx="103">
                  <c:v>161</c:v>
                </c:pt>
                <c:pt idx="104">
                  <c:v>805</c:v>
                </c:pt>
                <c:pt idx="105">
                  <c:v>177</c:v>
                </c:pt>
                <c:pt idx="106">
                  <c:v>734</c:v>
                </c:pt>
                <c:pt idx="107">
                  <c:v>191</c:v>
                </c:pt>
                <c:pt idx="108">
                  <c:v>588</c:v>
                </c:pt>
                <c:pt idx="109">
                  <c:v>35</c:v>
                </c:pt>
                <c:pt idx="110">
                  <c:v>18</c:v>
                </c:pt>
                <c:pt idx="111">
                  <c:v>21</c:v>
                </c:pt>
                <c:pt idx="112">
                  <c:v>32</c:v>
                </c:pt>
                <c:pt idx="113">
                  <c:v>36</c:v>
                </c:pt>
                <c:pt idx="114">
                  <c:v>500</c:v>
                </c:pt>
                <c:pt idx="115">
                  <c:v>1414</c:v>
                </c:pt>
                <c:pt idx="116">
                  <c:v>174</c:v>
                </c:pt>
                <c:pt idx="117">
                  <c:v>1375</c:v>
                </c:pt>
                <c:pt idx="118">
                  <c:v>187</c:v>
                </c:pt>
                <c:pt idx="119">
                  <c:v>729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Tunning!$T$30:$T$149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255488"/>
        <c:axId val="126257024"/>
      </c:lineChart>
      <c:catAx>
        <c:axId val="1262554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57024"/>
        <c:crosses val="autoZero"/>
        <c:auto val="1"/>
        <c:lblAlgn val="ctr"/>
        <c:lblOffset val="100"/>
      </c:catAx>
      <c:valAx>
        <c:axId val="126257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Tunning!$X$31:$X$149</c:f>
              <c:numCache>
                <c:formatCode>General</c:formatCode>
                <c:ptCount val="119"/>
                <c:pt idx="0">
                  <c:v>182</c:v>
                </c:pt>
                <c:pt idx="1">
                  <c:v>182</c:v>
                </c:pt>
                <c:pt idx="2">
                  <c:v>181</c:v>
                </c:pt>
                <c:pt idx="3">
                  <c:v>183</c:v>
                </c:pt>
                <c:pt idx="4">
                  <c:v>186</c:v>
                </c:pt>
                <c:pt idx="5">
                  <c:v>180</c:v>
                </c:pt>
                <c:pt idx="6">
                  <c:v>182</c:v>
                </c:pt>
                <c:pt idx="7">
                  <c:v>148</c:v>
                </c:pt>
                <c:pt idx="8">
                  <c:v>140</c:v>
                </c:pt>
                <c:pt idx="9">
                  <c:v>186</c:v>
                </c:pt>
                <c:pt idx="10">
                  <c:v>181</c:v>
                </c:pt>
                <c:pt idx="11">
                  <c:v>179</c:v>
                </c:pt>
                <c:pt idx="12">
                  <c:v>177</c:v>
                </c:pt>
                <c:pt idx="13">
                  <c:v>179</c:v>
                </c:pt>
                <c:pt idx="14">
                  <c:v>173</c:v>
                </c:pt>
                <c:pt idx="15">
                  <c:v>179</c:v>
                </c:pt>
                <c:pt idx="16">
                  <c:v>171</c:v>
                </c:pt>
                <c:pt idx="17">
                  <c:v>187</c:v>
                </c:pt>
                <c:pt idx="18">
                  <c:v>174</c:v>
                </c:pt>
                <c:pt idx="19">
                  <c:v>176</c:v>
                </c:pt>
                <c:pt idx="20">
                  <c:v>184</c:v>
                </c:pt>
                <c:pt idx="21">
                  <c:v>184</c:v>
                </c:pt>
                <c:pt idx="22">
                  <c:v>172</c:v>
                </c:pt>
                <c:pt idx="23">
                  <c:v>179</c:v>
                </c:pt>
                <c:pt idx="24">
                  <c:v>169</c:v>
                </c:pt>
                <c:pt idx="25">
                  <c:v>181</c:v>
                </c:pt>
                <c:pt idx="26">
                  <c:v>180</c:v>
                </c:pt>
                <c:pt idx="27">
                  <c:v>180</c:v>
                </c:pt>
                <c:pt idx="28">
                  <c:v>182</c:v>
                </c:pt>
                <c:pt idx="29">
                  <c:v>175</c:v>
                </c:pt>
                <c:pt idx="30">
                  <c:v>164</c:v>
                </c:pt>
                <c:pt idx="31">
                  <c:v>193</c:v>
                </c:pt>
                <c:pt idx="32">
                  <c:v>170</c:v>
                </c:pt>
                <c:pt idx="33">
                  <c:v>175</c:v>
                </c:pt>
                <c:pt idx="34">
                  <c:v>172</c:v>
                </c:pt>
                <c:pt idx="35">
                  <c:v>176</c:v>
                </c:pt>
                <c:pt idx="36">
                  <c:v>178</c:v>
                </c:pt>
                <c:pt idx="37">
                  <c:v>177</c:v>
                </c:pt>
                <c:pt idx="38">
                  <c:v>194</c:v>
                </c:pt>
                <c:pt idx="39">
                  <c:v>93</c:v>
                </c:pt>
                <c:pt idx="40">
                  <c:v>4</c:v>
                </c:pt>
                <c:pt idx="41">
                  <c:v>33</c:v>
                </c:pt>
                <c:pt idx="42">
                  <c:v>179</c:v>
                </c:pt>
                <c:pt idx="43">
                  <c:v>178</c:v>
                </c:pt>
                <c:pt idx="44">
                  <c:v>171</c:v>
                </c:pt>
                <c:pt idx="45">
                  <c:v>166</c:v>
                </c:pt>
                <c:pt idx="46">
                  <c:v>167</c:v>
                </c:pt>
                <c:pt idx="47">
                  <c:v>172</c:v>
                </c:pt>
                <c:pt idx="48">
                  <c:v>164</c:v>
                </c:pt>
                <c:pt idx="49">
                  <c:v>164</c:v>
                </c:pt>
                <c:pt idx="50">
                  <c:v>182</c:v>
                </c:pt>
                <c:pt idx="51">
                  <c:v>166</c:v>
                </c:pt>
                <c:pt idx="52">
                  <c:v>173</c:v>
                </c:pt>
                <c:pt idx="53">
                  <c:v>165</c:v>
                </c:pt>
                <c:pt idx="54">
                  <c:v>150</c:v>
                </c:pt>
                <c:pt idx="55">
                  <c:v>166</c:v>
                </c:pt>
                <c:pt idx="56">
                  <c:v>163</c:v>
                </c:pt>
                <c:pt idx="57">
                  <c:v>190</c:v>
                </c:pt>
                <c:pt idx="58">
                  <c:v>121</c:v>
                </c:pt>
                <c:pt idx="59">
                  <c:v>18</c:v>
                </c:pt>
                <c:pt idx="60">
                  <c:v>165</c:v>
                </c:pt>
                <c:pt idx="61">
                  <c:v>193</c:v>
                </c:pt>
                <c:pt idx="62">
                  <c:v>163</c:v>
                </c:pt>
                <c:pt idx="63">
                  <c:v>172</c:v>
                </c:pt>
                <c:pt idx="64">
                  <c:v>195</c:v>
                </c:pt>
                <c:pt idx="65">
                  <c:v>161</c:v>
                </c:pt>
                <c:pt idx="66">
                  <c:v>163</c:v>
                </c:pt>
                <c:pt idx="67">
                  <c:v>159</c:v>
                </c:pt>
                <c:pt idx="68">
                  <c:v>136</c:v>
                </c:pt>
                <c:pt idx="69">
                  <c:v>163</c:v>
                </c:pt>
                <c:pt idx="70">
                  <c:v>163</c:v>
                </c:pt>
                <c:pt idx="71">
                  <c:v>162</c:v>
                </c:pt>
                <c:pt idx="72">
                  <c:v>189</c:v>
                </c:pt>
                <c:pt idx="73">
                  <c:v>160</c:v>
                </c:pt>
                <c:pt idx="74">
                  <c:v>174</c:v>
                </c:pt>
                <c:pt idx="75">
                  <c:v>190</c:v>
                </c:pt>
                <c:pt idx="76">
                  <c:v>137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161</c:v>
                </c:pt>
                <c:pt idx="81">
                  <c:v>167</c:v>
                </c:pt>
                <c:pt idx="82">
                  <c:v>171</c:v>
                </c:pt>
                <c:pt idx="83">
                  <c:v>163</c:v>
                </c:pt>
                <c:pt idx="84">
                  <c:v>166</c:v>
                </c:pt>
                <c:pt idx="85">
                  <c:v>173</c:v>
                </c:pt>
                <c:pt idx="86">
                  <c:v>166</c:v>
                </c:pt>
                <c:pt idx="87">
                  <c:v>190</c:v>
                </c:pt>
                <c:pt idx="88">
                  <c:v>167</c:v>
                </c:pt>
                <c:pt idx="89">
                  <c:v>161</c:v>
                </c:pt>
                <c:pt idx="90">
                  <c:v>192</c:v>
                </c:pt>
                <c:pt idx="91">
                  <c:v>169</c:v>
                </c:pt>
                <c:pt idx="92">
                  <c:v>169</c:v>
                </c:pt>
                <c:pt idx="93">
                  <c:v>168</c:v>
                </c:pt>
                <c:pt idx="94">
                  <c:v>163</c:v>
                </c:pt>
                <c:pt idx="95">
                  <c:v>157</c:v>
                </c:pt>
                <c:pt idx="96">
                  <c:v>149</c:v>
                </c:pt>
                <c:pt idx="97">
                  <c:v>169</c:v>
                </c:pt>
                <c:pt idx="98">
                  <c:v>21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111</c:v>
                </c:pt>
                <c:pt idx="103">
                  <c:v>185</c:v>
                </c:pt>
                <c:pt idx="104">
                  <c:v>182</c:v>
                </c:pt>
                <c:pt idx="105">
                  <c:v>176</c:v>
                </c:pt>
                <c:pt idx="106">
                  <c:v>160</c:v>
                </c:pt>
                <c:pt idx="107">
                  <c:v>175</c:v>
                </c:pt>
                <c:pt idx="108">
                  <c:v>172</c:v>
                </c:pt>
                <c:pt idx="109">
                  <c:v>173</c:v>
                </c:pt>
                <c:pt idx="110">
                  <c:v>175</c:v>
                </c:pt>
                <c:pt idx="111">
                  <c:v>154</c:v>
                </c:pt>
                <c:pt idx="112">
                  <c:v>174</c:v>
                </c:pt>
                <c:pt idx="113">
                  <c:v>174</c:v>
                </c:pt>
                <c:pt idx="114">
                  <c:v>173</c:v>
                </c:pt>
                <c:pt idx="115">
                  <c:v>169</c:v>
                </c:pt>
                <c:pt idx="116">
                  <c:v>172</c:v>
                </c:pt>
                <c:pt idx="117">
                  <c:v>167</c:v>
                </c:pt>
                <c:pt idx="118">
                  <c:v>171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Tunning!$Y$30:$Y$149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marker val="1"/>
        <c:axId val="126325120"/>
        <c:axId val="126326656"/>
      </c:lineChart>
      <c:catAx>
        <c:axId val="1263251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26656"/>
        <c:crosses val="autoZero"/>
        <c:auto val="1"/>
        <c:lblAlgn val="ctr"/>
        <c:lblOffset val="100"/>
      </c:catAx>
      <c:valAx>
        <c:axId val="12632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9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15</xdr:row>
      <xdr:rowOff>158750</xdr:rowOff>
    </xdr:from>
    <xdr:to>
      <xdr:col>30</xdr:col>
      <xdr:colOff>63500</xdr:colOff>
      <xdr:row>40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FB71CB5-11BF-B659-7C29-2CD337E4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201</xdr:row>
      <xdr:rowOff>50800</xdr:rowOff>
    </xdr:from>
    <xdr:to>
      <xdr:col>28</xdr:col>
      <xdr:colOff>628650</xdr:colOff>
      <xdr:row>214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6054C8B-91C7-4148-AD71-DBF112D7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152399</xdr:colOff>
      <xdr:row>3</xdr:row>
      <xdr:rowOff>139700</xdr:rowOff>
    </xdr:from>
    <xdr:to>
      <xdr:col>46</xdr:col>
      <xdr:colOff>569310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C7CF2DA3-27A9-0542-B69A-7433D78B8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524477</xdr:colOff>
      <xdr:row>19</xdr:row>
      <xdr:rowOff>179234</xdr:rowOff>
    </xdr:from>
    <xdr:to>
      <xdr:col>46</xdr:col>
      <xdr:colOff>460977</xdr:colOff>
      <xdr:row>33</xdr:row>
      <xdr:rowOff>77635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C1FAD33E-227F-3C30-2BF9-92B23686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93766</xdr:colOff>
      <xdr:row>203</xdr:row>
      <xdr:rowOff>46765</xdr:rowOff>
    </xdr:from>
    <xdr:to>
      <xdr:col>12</xdr:col>
      <xdr:colOff>867635</xdr:colOff>
      <xdr:row>216</xdr:row>
      <xdr:rowOff>166881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7B5B04A-1897-236B-5442-DEF830C7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8</xdr:row>
      <xdr:rowOff>114300</xdr:rowOff>
    </xdr:from>
    <xdr:to>
      <xdr:col>29</xdr:col>
      <xdr:colOff>635000</xdr:colOff>
      <xdr:row>21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BA56D238-66C6-A7BC-1D03-054EA98E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774700</xdr:colOff>
      <xdr:row>8</xdr:row>
      <xdr:rowOff>127000</xdr:rowOff>
    </xdr:from>
    <xdr:to>
      <xdr:col>35</xdr:col>
      <xdr:colOff>393700</xdr:colOff>
      <xdr:row>21</xdr:row>
      <xdr:rowOff>155448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E4B4EDC-D475-FC07-3073-77EC0FE2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508000</xdr:colOff>
      <xdr:row>8</xdr:row>
      <xdr:rowOff>114300</xdr:rowOff>
    </xdr:from>
    <xdr:to>
      <xdr:col>41</xdr:col>
      <xdr:colOff>127000</xdr:colOff>
      <xdr:row>21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39ADAF68-251A-B2FB-B93E-33E46888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266700</xdr:colOff>
      <xdr:row>8</xdr:row>
      <xdr:rowOff>139700</xdr:rowOff>
    </xdr:from>
    <xdr:to>
      <xdr:col>46</xdr:col>
      <xdr:colOff>711200</xdr:colOff>
      <xdr:row>21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20D00947-5B9D-4CE7-98C7-4980B5AF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127000</xdr:colOff>
      <xdr:row>8</xdr:row>
      <xdr:rowOff>177800</xdr:rowOff>
    </xdr:from>
    <xdr:to>
      <xdr:col>52</xdr:col>
      <xdr:colOff>571500</xdr:colOff>
      <xdr:row>22</xdr:row>
      <xdr:rowOff>6350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76150531-7628-D101-1FBC-8672A449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736600</xdr:colOff>
      <xdr:row>8</xdr:row>
      <xdr:rowOff>190500</xdr:rowOff>
    </xdr:from>
    <xdr:to>
      <xdr:col>58</xdr:col>
      <xdr:colOff>355600</xdr:colOff>
      <xdr:row>22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22D8DE6C-6CF4-3915-970A-5D7940B2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635000</xdr:colOff>
      <xdr:row>8</xdr:row>
      <xdr:rowOff>177800</xdr:rowOff>
    </xdr:from>
    <xdr:to>
      <xdr:col>64</xdr:col>
      <xdr:colOff>254000</xdr:colOff>
      <xdr:row>22</xdr:row>
      <xdr:rowOff>6350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62556B86-9604-35E6-E008-0071D9DD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419100</xdr:colOff>
      <xdr:row>8</xdr:row>
      <xdr:rowOff>177800</xdr:rowOff>
    </xdr:from>
    <xdr:to>
      <xdr:col>68</xdr:col>
      <xdr:colOff>1701800</xdr:colOff>
      <xdr:row>22</xdr:row>
      <xdr:rowOff>6350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7D6083A6-0FD4-D4AF-CB0A-F09D79806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127000</xdr:colOff>
      <xdr:row>8</xdr:row>
      <xdr:rowOff>165100</xdr:rowOff>
    </xdr:from>
    <xdr:to>
      <xdr:col>75</xdr:col>
      <xdr:colOff>571500</xdr:colOff>
      <xdr:row>21</xdr:row>
      <xdr:rowOff>196850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379394D8-9D4A-9B5A-4136-B83E9CAA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711200</xdr:colOff>
      <xdr:row>8</xdr:row>
      <xdr:rowOff>177800</xdr:rowOff>
    </xdr:from>
    <xdr:to>
      <xdr:col>81</xdr:col>
      <xdr:colOff>330200</xdr:colOff>
      <xdr:row>22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392C8407-DD68-E8AD-D3A6-914A1377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520700</xdr:colOff>
      <xdr:row>8</xdr:row>
      <xdr:rowOff>190500</xdr:rowOff>
    </xdr:from>
    <xdr:to>
      <xdr:col>87</xdr:col>
      <xdr:colOff>139700</xdr:colOff>
      <xdr:row>22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6F74DE73-6C10-FCF3-9811-92D4DDF3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812800</xdr:colOff>
      <xdr:row>12</xdr:row>
      <xdr:rowOff>190500</xdr:rowOff>
    </xdr:from>
    <xdr:to>
      <xdr:col>100</xdr:col>
      <xdr:colOff>800100</xdr:colOff>
      <xdr:row>26</xdr:row>
      <xdr:rowOff>19050</xdr:rowOff>
    </xdr:to>
    <xdr:graphicFrame macro="">
      <xdr:nvGraphicFramePr>
        <xdr:cNvPr id="33" name="Gráfico 32">
          <a:extLst>
            <a:ext uri="{FF2B5EF4-FFF2-40B4-BE49-F238E27FC236}">
              <a16:creationId xmlns="" xmlns:a16="http://schemas.microsoft.com/office/drawing/2014/main" id="{3BC8E6E3-8546-A640-8832-C1A6E73D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177800</xdr:colOff>
      <xdr:row>12</xdr:row>
      <xdr:rowOff>190500</xdr:rowOff>
    </xdr:from>
    <xdr:to>
      <xdr:col>106</xdr:col>
      <xdr:colOff>622300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279B514F-04AC-964E-F829-3C65990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787400</xdr:colOff>
      <xdr:row>12</xdr:row>
      <xdr:rowOff>190500</xdr:rowOff>
    </xdr:from>
    <xdr:to>
      <xdr:col>112</xdr:col>
      <xdr:colOff>406400</xdr:colOff>
      <xdr:row>26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68C9ED4F-D230-9226-4CFD-3416FE40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112</xdr:col>
      <xdr:colOff>660400</xdr:colOff>
      <xdr:row>12</xdr:row>
      <xdr:rowOff>190500</xdr:rowOff>
    </xdr:from>
    <xdr:to>
      <xdr:col>118</xdr:col>
      <xdr:colOff>279400</xdr:colOff>
      <xdr:row>26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91D3ACEE-4292-E3F6-F822-60C873B1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5</xdr:col>
      <xdr:colOff>825500</xdr:colOff>
      <xdr:row>25</xdr:row>
      <xdr:rowOff>31750</xdr:rowOff>
    </xdr:to>
    <xdr:graphicFrame macro="">
      <xdr:nvGraphicFramePr>
        <xdr:cNvPr id="17" name="Gráfico 16">
          <a:extLst>
            <a:ext uri="{FF2B5EF4-FFF2-40B4-BE49-F238E27FC236}">
              <a16:creationId xmlns="" xmlns:a16="http://schemas.microsoft.com/office/drawing/2014/main" id="{4D5D5893-6D3E-2B4B-AC1C-C0E44AF2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118</xdr:col>
      <xdr:colOff>469900</xdr:colOff>
      <xdr:row>12</xdr:row>
      <xdr:rowOff>177800</xdr:rowOff>
    </xdr:from>
    <xdr:to>
      <xdr:col>124</xdr:col>
      <xdr:colOff>685800</xdr:colOff>
      <xdr:row>26</xdr:row>
      <xdr:rowOff>6350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2382681C-0C43-DCBF-0105-53251D0D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0</xdr:colOff>
      <xdr:row>11</xdr:row>
      <xdr:rowOff>0</xdr:rowOff>
    </xdr:from>
    <xdr:to>
      <xdr:col>93</xdr:col>
      <xdr:colOff>317500</xdr:colOff>
      <xdr:row>24</xdr:row>
      <xdr:rowOff>31750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67A3419B-2FA8-1849-82B5-4BFCECC63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</xdr:row>
      <xdr:rowOff>120650</xdr:rowOff>
    </xdr:from>
    <xdr:to>
      <xdr:col>24</xdr:col>
      <xdr:colOff>25400</xdr:colOff>
      <xdr:row>14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E0F85EA-972B-53D4-263D-BB6D4CE2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725311</xdr:colOff>
      <xdr:row>14</xdr:row>
      <xdr:rowOff>174272</xdr:rowOff>
    </xdr:from>
    <xdr:to>
      <xdr:col>24</xdr:col>
      <xdr:colOff>64911</xdr:colOff>
      <xdr:row>27</xdr:row>
      <xdr:rowOff>91722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2F9A3B4D-B5DB-5671-DED6-4B23A257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206962</xdr:rowOff>
    </xdr:from>
    <xdr:to>
      <xdr:col>24</xdr:col>
      <xdr:colOff>165100</xdr:colOff>
      <xdr:row>42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BE513BE6-4C86-9C4A-88D0-864311879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45</xdr:row>
      <xdr:rowOff>50800</xdr:rowOff>
    </xdr:from>
    <xdr:to>
      <xdr:col>24</xdr:col>
      <xdr:colOff>152400</xdr:colOff>
      <xdr:row>57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1A9433D-C65E-4A06-E5A0-96995D870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813741</xdr:colOff>
      <xdr:row>58</xdr:row>
      <xdr:rowOff>199437</xdr:rowOff>
    </xdr:from>
    <xdr:to>
      <xdr:col>24</xdr:col>
      <xdr:colOff>159925</xdr:colOff>
      <xdr:row>72</xdr:row>
      <xdr:rowOff>45156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E9353D7-A937-4E11-D547-769220AA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445787</xdr:colOff>
      <xdr:row>13</xdr:row>
      <xdr:rowOff>28197</xdr:rowOff>
    </xdr:from>
    <xdr:to>
      <xdr:col>14</xdr:col>
      <xdr:colOff>333363</xdr:colOff>
      <xdr:row>31</xdr:row>
      <xdr:rowOff>124741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394B3AE-6D0F-8FEC-864C-1FF6265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228190</xdr:colOff>
      <xdr:row>7</xdr:row>
      <xdr:rowOff>17552</xdr:rowOff>
    </xdr:from>
    <xdr:to>
      <xdr:col>14</xdr:col>
      <xdr:colOff>42405</xdr:colOff>
      <xdr:row>20</xdr:row>
      <xdr:rowOff>189710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62F05BC5-52C6-C14D-69D0-1234EB23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4014" y="1482937"/>
          <a:ext cx="6610809" cy="2893586"/>
        </a:xfrm>
        <a:prstGeom prst="rect">
          <a:avLst/>
        </a:prstGeom>
      </xdr:spPr>
    </xdr:pic>
    <xdr:clientData/>
  </xdr:twoCellAnchor>
  <xdr:twoCellAnchor editAs="oneCell">
    <xdr:from>
      <xdr:col>14</xdr:col>
      <xdr:colOff>469759</xdr:colOff>
      <xdr:row>14</xdr:row>
      <xdr:rowOff>34099</xdr:rowOff>
    </xdr:from>
    <xdr:to>
      <xdr:col>17</xdr:col>
      <xdr:colOff>910945</xdr:colOff>
      <xdr:row>17</xdr:row>
      <xdr:rowOff>91446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1442A8BF-48EA-6F57-9557-4423A552A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42177" y="2964868"/>
          <a:ext cx="3246350" cy="68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314227</xdr:colOff>
      <xdr:row>20</xdr:row>
      <xdr:rowOff>183299</xdr:rowOff>
    </xdr:from>
    <xdr:to>
      <xdr:col>18</xdr:col>
      <xdr:colOff>412979</xdr:colOff>
      <xdr:row>35</xdr:row>
      <xdr:rowOff>201004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B6FED9A6-E769-FD80-23A9-EBC13E0A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81443" y="4372990"/>
          <a:ext cx="7772400" cy="3159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grimetsoft.com/calculators/R-squared%20correl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tatology.org/rmse-calculator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asycalculation.com/statistics/r-squared.php" TargetMode="External"/><Relationship Id="rId1" Type="http://schemas.openxmlformats.org/officeDocument/2006/relationships/hyperlink" Target="https://www.statology.org/rmse-calculator/" TargetMode="External"/><Relationship Id="rId6" Type="http://schemas.openxmlformats.org/officeDocument/2006/relationships/hyperlink" Target="https://www.easycalculation.com/statistics/r-squared.php" TargetMode="External"/><Relationship Id="rId5" Type="http://schemas.openxmlformats.org/officeDocument/2006/relationships/hyperlink" Target="https://www.statology.org/rmse-calculator/" TargetMode="External"/><Relationship Id="rId4" Type="http://schemas.openxmlformats.org/officeDocument/2006/relationships/hyperlink" Target="https://www.easycalculation.com/statistics/r-squared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opLeftCell="A4" zoomScale="106" workbookViewId="0">
      <selection activeCell="B6" sqref="B6"/>
    </sheetView>
  </sheetViews>
  <sheetFormatPr defaultColWidth="10.6640625" defaultRowHeight="15.5"/>
  <cols>
    <col min="1" max="1" width="25" bestFit="1" customWidth="1"/>
    <col min="2" max="2" width="38.5" bestFit="1" customWidth="1"/>
  </cols>
  <sheetData>
    <row r="1" spans="1:4">
      <c r="A1" s="8" t="s">
        <v>36</v>
      </c>
      <c r="B1" s="17" t="s">
        <v>51</v>
      </c>
      <c r="C1" s="16"/>
      <c r="D1" s="16"/>
    </row>
    <row r="2" spans="1:4">
      <c r="A2" s="8" t="s">
        <v>13</v>
      </c>
      <c r="B2" s="17">
        <v>100</v>
      </c>
      <c r="C2" s="16"/>
      <c r="D2" s="16"/>
    </row>
    <row r="3" spans="1:4">
      <c r="A3" s="8" t="s">
        <v>14</v>
      </c>
      <c r="B3" s="17" t="s">
        <v>142</v>
      </c>
      <c r="C3" s="16"/>
      <c r="D3" s="16"/>
    </row>
    <row r="4" spans="1:4">
      <c r="A4" s="8" t="s">
        <v>15</v>
      </c>
      <c r="B4" s="19">
        <v>20000</v>
      </c>
      <c r="C4" s="21"/>
      <c r="D4" s="21"/>
    </row>
    <row r="5" spans="1:4">
      <c r="A5" s="8" t="s">
        <v>16</v>
      </c>
      <c r="B5" s="17" t="s">
        <v>143</v>
      </c>
      <c r="C5" s="16"/>
      <c r="D5" s="16"/>
    </row>
    <row r="6" spans="1:4">
      <c r="A6" s="8" t="s">
        <v>17</v>
      </c>
      <c r="B6" s="17" t="s">
        <v>37</v>
      </c>
      <c r="C6" s="16"/>
      <c r="D6" s="16"/>
    </row>
    <row r="7" spans="1:4">
      <c r="A7" s="8" t="s">
        <v>18</v>
      </c>
      <c r="B7" s="20" t="s">
        <v>108</v>
      </c>
      <c r="C7" s="16"/>
      <c r="D7" s="16"/>
    </row>
    <row r="9" spans="1:4">
      <c r="A9" s="9" t="s">
        <v>19</v>
      </c>
      <c r="B9">
        <v>30</v>
      </c>
    </row>
    <row r="10" spans="1:4">
      <c r="A10" s="9" t="s">
        <v>21</v>
      </c>
      <c r="B10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92"/>
  <sheetViews>
    <sheetView tabSelected="1" topLeftCell="A7" workbookViewId="0">
      <selection activeCell="A2" sqref="A2:B12"/>
    </sheetView>
  </sheetViews>
  <sheetFormatPr defaultColWidth="10.6640625" defaultRowHeight="15.5"/>
  <cols>
    <col min="1" max="1" width="4.5" bestFit="1" customWidth="1"/>
    <col min="2" max="2" width="9" customWidth="1"/>
    <col min="3" max="4" width="12.6640625" bestFit="1" customWidth="1"/>
    <col min="5" max="5" width="9.1640625" bestFit="1" customWidth="1"/>
    <col min="6" max="6" width="12.1640625" bestFit="1" customWidth="1"/>
    <col min="7" max="7" width="6.6640625" bestFit="1" customWidth="1"/>
    <col min="8" max="8" width="11.83203125" bestFit="1" customWidth="1"/>
    <col min="9" max="10" width="12.83203125" bestFit="1" customWidth="1"/>
    <col min="11" max="11" width="21" bestFit="1" customWidth="1"/>
    <col min="12" max="12" width="20.6640625" bestFit="1" customWidth="1"/>
    <col min="14" max="14" width="13.1640625" bestFit="1" customWidth="1"/>
    <col min="17" max="17" width="3.33203125" bestFit="1" customWidth="1"/>
    <col min="18" max="18" width="10.6640625" bestFit="1" customWidth="1"/>
    <col min="19" max="19" width="11.33203125" bestFit="1" customWidth="1"/>
    <col min="20" max="20" width="12.33203125" bestFit="1" customWidth="1"/>
    <col min="21" max="21" width="12" customWidth="1"/>
    <col min="26" max="26" width="10.6640625" style="82"/>
  </cols>
  <sheetData>
    <row r="1" spans="1:27">
      <c r="A1" s="40" t="s">
        <v>22</v>
      </c>
      <c r="B1" s="40" t="s">
        <v>23</v>
      </c>
      <c r="C1" s="40" t="s">
        <v>25</v>
      </c>
      <c r="D1" s="40" t="s">
        <v>26</v>
      </c>
      <c r="E1" s="40" t="s">
        <v>27</v>
      </c>
      <c r="F1" s="39" t="s">
        <v>28</v>
      </c>
      <c r="G1" s="39" t="s">
        <v>29</v>
      </c>
      <c r="H1" s="40" t="s">
        <v>30</v>
      </c>
      <c r="I1" s="40" t="s">
        <v>31</v>
      </c>
      <c r="J1" s="40" t="s">
        <v>34</v>
      </c>
      <c r="K1" s="40" t="s">
        <v>82</v>
      </c>
      <c r="L1" s="40" t="s">
        <v>84</v>
      </c>
      <c r="M1" s="40" t="s">
        <v>85</v>
      </c>
      <c r="N1" s="40" t="s">
        <v>86</v>
      </c>
      <c r="Q1" s="188" t="s">
        <v>61</v>
      </c>
      <c r="R1" s="189"/>
      <c r="S1" s="189"/>
      <c r="T1" s="189"/>
      <c r="V1" s="193" t="s">
        <v>78</v>
      </c>
      <c r="W1" s="193" t="s">
        <v>77</v>
      </c>
      <c r="X1" s="193" t="s">
        <v>80</v>
      </c>
      <c r="Y1" s="56" t="s">
        <v>81</v>
      </c>
      <c r="Z1" s="56" t="s">
        <v>96</v>
      </c>
      <c r="AA1" s="56" t="s">
        <v>90</v>
      </c>
    </row>
    <row r="2" spans="1:27">
      <c r="A2" s="1">
        <v>4</v>
      </c>
      <c r="B2" s="2">
        <v>0.62</v>
      </c>
      <c r="C2" s="4">
        <f t="shared" ref="C2:C12" si="0">A2-$B$14</f>
        <v>-3.7</v>
      </c>
      <c r="D2" s="4">
        <f t="shared" ref="D2:D12" si="1">B2-$B$15</f>
        <v>-0.54799999999999993</v>
      </c>
      <c r="E2" s="1">
        <f t="shared" ref="E2:E12" si="2">D2*D2</f>
        <v>0.3003039999999999</v>
      </c>
      <c r="F2" s="1">
        <f t="shared" ref="F2:F12" si="3">C2*D2</f>
        <v>2.0275999999999996</v>
      </c>
      <c r="G2" s="1">
        <f t="shared" ref="G2:G12" si="4">C2*C2</f>
        <v>13.690000000000001</v>
      </c>
      <c r="H2" s="1">
        <f>D2*D3</f>
        <v>0.24550399999999994</v>
      </c>
      <c r="I2" s="1">
        <f t="shared" ref="I2:I11" si="5">C2*D3</f>
        <v>1.6576</v>
      </c>
      <c r="J2" s="4"/>
      <c r="K2" s="4"/>
      <c r="L2" s="4"/>
      <c r="M2" s="1"/>
      <c r="N2" s="1"/>
      <c r="Q2" s="57"/>
      <c r="R2" s="55" t="s">
        <v>46</v>
      </c>
      <c r="S2" s="55" t="s">
        <v>71</v>
      </c>
      <c r="T2" s="55" t="s">
        <v>47</v>
      </c>
      <c r="U2" s="24"/>
      <c r="V2" s="193"/>
      <c r="W2" s="193"/>
      <c r="X2" s="193"/>
      <c r="Y2" s="41" t="s">
        <v>22</v>
      </c>
      <c r="Z2" s="41" t="s">
        <v>22</v>
      </c>
      <c r="AA2" s="41" t="s">
        <v>22</v>
      </c>
    </row>
    <row r="3" spans="1:27">
      <c r="A3" s="1">
        <v>5</v>
      </c>
      <c r="B3" s="2">
        <v>0.72</v>
      </c>
      <c r="C3" s="4">
        <f t="shared" si="0"/>
        <v>-2.7</v>
      </c>
      <c r="D3" s="4">
        <f t="shared" si="1"/>
        <v>-0.44799999999999995</v>
      </c>
      <c r="E3" s="1">
        <f t="shared" si="2"/>
        <v>0.20070399999999997</v>
      </c>
      <c r="F3" s="1">
        <f t="shared" si="3"/>
        <v>1.2096</v>
      </c>
      <c r="G3" s="1">
        <f t="shared" si="4"/>
        <v>7.2900000000000009</v>
      </c>
      <c r="H3" s="1">
        <f t="shared" ref="H3:H11" si="6">D3*D4</f>
        <v>0.18278399999999995</v>
      </c>
      <c r="I3" s="1">
        <f t="shared" si="5"/>
        <v>1.1015999999999999</v>
      </c>
      <c r="J3" s="4">
        <f>$B$21*B2+$B$22*A2</f>
        <v>0.71476469005170884</v>
      </c>
      <c r="K3" s="4">
        <f>POWER(J3-B3,2)</f>
        <v>2.7408470254676114E-5</v>
      </c>
      <c r="L3" s="4">
        <f>B3*J3</f>
        <v>0.51463057683723035</v>
      </c>
      <c r="M3" s="1">
        <f>B3*B3</f>
        <v>0.51839999999999997</v>
      </c>
      <c r="N3" s="1">
        <f>J3*J3</f>
        <v>0.51088856214471545</v>
      </c>
      <c r="Q3" s="22" t="s">
        <v>79</v>
      </c>
      <c r="R3" s="42">
        <v>400</v>
      </c>
      <c r="S3" s="42">
        <v>1000</v>
      </c>
      <c r="T3" s="42">
        <v>600</v>
      </c>
      <c r="U3" s="45"/>
      <c r="V3" s="1">
        <v>811.98699999999997</v>
      </c>
      <c r="W3" s="2">
        <f>$R$3-V3</f>
        <v>-411.98699999999997</v>
      </c>
      <c r="X3" s="2">
        <f>SUM($W$3:W3)</f>
        <v>-411.98699999999997</v>
      </c>
      <c r="Y3" s="48" t="e">
        <f>IF($R$4*W3&lt;=0,1,ROUND($R$4*W3,0))</f>
        <v>#REF!</v>
      </c>
      <c r="Z3" s="83">
        <v>0</v>
      </c>
      <c r="AA3" s="48">
        <v>0</v>
      </c>
    </row>
    <row r="4" spans="1:27">
      <c r="A4" s="1">
        <v>5</v>
      </c>
      <c r="B4" s="2">
        <v>0.76</v>
      </c>
      <c r="C4" s="4">
        <f t="shared" si="0"/>
        <v>-2.7</v>
      </c>
      <c r="D4" s="4">
        <f t="shared" si="1"/>
        <v>-0.40799999999999992</v>
      </c>
      <c r="E4" s="1">
        <f t="shared" si="2"/>
        <v>0.16646399999999995</v>
      </c>
      <c r="F4" s="1">
        <f t="shared" si="3"/>
        <v>1.1015999999999999</v>
      </c>
      <c r="G4" s="1">
        <f t="shared" si="4"/>
        <v>7.2900000000000009</v>
      </c>
      <c r="H4" s="1">
        <f t="shared" si="6"/>
        <v>0.2643839999999999</v>
      </c>
      <c r="I4" s="1">
        <f t="shared" si="5"/>
        <v>1.7495999999999998</v>
      </c>
      <c r="J4" s="4">
        <f t="shared" ref="J4:J12" si="7">$B$21*B3+$B$22*A3</f>
        <v>0.89657424215393144</v>
      </c>
      <c r="K4" s="4">
        <f t="shared" ref="K4:K12" si="8">POWER(J4-B4,2)</f>
        <v>1.8652523619920702E-2</v>
      </c>
      <c r="L4" s="4">
        <f t="shared" ref="L4:L12" si="9">B4*J4</f>
        <v>0.68139642403698786</v>
      </c>
      <c r="M4" s="1">
        <f t="shared" ref="M4:M12" si="10">B4*B4</f>
        <v>0.5776</v>
      </c>
      <c r="N4" s="1">
        <f t="shared" ref="N4:N12" si="11">J4*J4</f>
        <v>0.80384537169389647</v>
      </c>
      <c r="Q4" s="22" t="s">
        <v>39</v>
      </c>
      <c r="R4" s="47" t="e">
        <f>'Training-data'!#REF!</f>
        <v>#REF!</v>
      </c>
      <c r="S4" s="47" t="e">
        <f>'Training-data'!#REF!</f>
        <v>#REF!</v>
      </c>
      <c r="T4" s="44">
        <v>9.1427287864738315E-3</v>
      </c>
      <c r="U4" s="45"/>
      <c r="V4" s="1">
        <v>749.55499999999995</v>
      </c>
      <c r="W4" s="2">
        <f t="shared" ref="W4:W67" si="12">$R$3-V4</f>
        <v>-349.55499999999995</v>
      </c>
      <c r="X4" s="2">
        <f>SUM($W$3:W4)</f>
        <v>-761.54199999999992</v>
      </c>
      <c r="Y4" s="48" t="e">
        <f t="shared" ref="Y4:Y67" si="13">IF($R$4*W4&lt;=0,1,ROUND($R$4*W4,0))</f>
        <v>#REF!</v>
      </c>
      <c r="Z4" s="83" t="e">
        <f>IF((Z3+($S$4+$S$5)*W4-W3*$S$4)&lt;=0,1,ROUND(Z2+($S$4+$S$5)*W3-W2*$S$4,0))</f>
        <v>#REF!</v>
      </c>
      <c r="AA4" s="48">
        <f>IF(($T$4*W4+$T$5*X3+$T$5*W4+$T$6*(W4-W3))&lt;=0,1,ROUND($T$4*W4+$T$5*X3+$T$5*W4+$T$6*(W4-W3),0))</f>
        <v>1</v>
      </c>
    </row>
    <row r="5" spans="1:27">
      <c r="A5" s="1">
        <v>6</v>
      </c>
      <c r="B5" s="2">
        <v>0.52</v>
      </c>
      <c r="C5" s="4">
        <f t="shared" si="0"/>
        <v>-1.7000000000000002</v>
      </c>
      <c r="D5" s="4">
        <f t="shared" si="1"/>
        <v>-0.64799999999999991</v>
      </c>
      <c r="E5" s="1">
        <f t="shared" si="2"/>
        <v>0.41990399999999989</v>
      </c>
      <c r="F5" s="1">
        <f t="shared" si="3"/>
        <v>1.1015999999999999</v>
      </c>
      <c r="G5" s="1">
        <f t="shared" si="4"/>
        <v>2.8900000000000006</v>
      </c>
      <c r="H5" s="1">
        <f t="shared" si="6"/>
        <v>0.16718399999999992</v>
      </c>
      <c r="I5" s="1">
        <f t="shared" si="5"/>
        <v>0.43859999999999988</v>
      </c>
      <c r="J5" s="4">
        <f t="shared" si="7"/>
        <v>0.89430632972535307</v>
      </c>
      <c r="K5" s="4">
        <f t="shared" si="8"/>
        <v>0.1401052284724647</v>
      </c>
      <c r="L5" s="4">
        <f t="shared" si="9"/>
        <v>0.46503929145718359</v>
      </c>
      <c r="M5" s="1">
        <f t="shared" si="10"/>
        <v>0.27040000000000003</v>
      </c>
      <c r="N5" s="1">
        <f t="shared" si="11"/>
        <v>0.79978381138683197</v>
      </c>
      <c r="Q5" s="22" t="s">
        <v>42</v>
      </c>
      <c r="R5" s="47" t="e">
        <f>'Training-data'!#REF!</f>
        <v>#REF!</v>
      </c>
      <c r="S5" s="47" t="e">
        <f>'Training-data'!#REF!</f>
        <v>#REF!</v>
      </c>
      <c r="T5" s="44">
        <v>-1.5570438303779037E-3</v>
      </c>
      <c r="U5" s="46"/>
      <c r="V5" s="1">
        <v>735.54100000000005</v>
      </c>
      <c r="W5" s="2">
        <f t="shared" si="12"/>
        <v>-335.54100000000005</v>
      </c>
      <c r="X5" s="2">
        <f>SUM($W$3:W5)</f>
        <v>-1097.0830000000001</v>
      </c>
      <c r="Y5" s="48" t="e">
        <f t="shared" si="13"/>
        <v>#REF!</v>
      </c>
      <c r="Z5" s="83" t="e">
        <f>IF((Z4+($S$4+$S$5)*W5-W4*$S$4)&lt;=0,1,ROUND(Z3+($S$4+$S$5)*W4-W3*$S$4,0))</f>
        <v>#REF!</v>
      </c>
      <c r="AA5" s="48">
        <f t="shared" ref="AA5:AA68" si="14">IF(($T$4*W5+$T$5*X4+$T$5*W5+$T$6*(W5-W4))&lt;=0,1,ROUND($T$4*W5+$T$5*X4+$T$5*W5+$T$6*(W5-W4),0))</f>
        <v>1</v>
      </c>
    </row>
    <row r="6" spans="1:27">
      <c r="A6" s="1">
        <v>7</v>
      </c>
      <c r="B6" s="2">
        <v>0.91</v>
      </c>
      <c r="C6" s="4">
        <f t="shared" si="0"/>
        <v>-0.70000000000000018</v>
      </c>
      <c r="D6" s="4">
        <f t="shared" si="1"/>
        <v>-0.2579999999999999</v>
      </c>
      <c r="E6" s="1">
        <f t="shared" si="2"/>
        <v>6.6563999999999943E-2</v>
      </c>
      <c r="F6" s="1">
        <f t="shared" si="3"/>
        <v>0.18059999999999998</v>
      </c>
      <c r="G6" s="1">
        <f t="shared" si="4"/>
        <v>0.49000000000000027</v>
      </c>
      <c r="H6" s="1">
        <f t="shared" si="6"/>
        <v>6.3983999999999944E-2</v>
      </c>
      <c r="I6" s="1">
        <f t="shared" si="5"/>
        <v>0.17359999999999998</v>
      </c>
      <c r="J6" s="4">
        <f t="shared" si="7"/>
        <v>1.0953931374704926</v>
      </c>
      <c r="K6" s="4">
        <f t="shared" si="8"/>
        <v>3.437061542115296E-2</v>
      </c>
      <c r="L6" s="4">
        <f t="shared" si="9"/>
        <v>0.99680775509814834</v>
      </c>
      <c r="M6" s="1">
        <f t="shared" si="10"/>
        <v>0.82810000000000006</v>
      </c>
      <c r="N6" s="1">
        <f t="shared" si="11"/>
        <v>1.1998861256174496</v>
      </c>
      <c r="Q6" s="22" t="s">
        <v>43</v>
      </c>
      <c r="R6" s="47" t="e">
        <f>'Training-data'!#REF!</f>
        <v>#REF!</v>
      </c>
      <c r="S6" s="47" t="e">
        <f>'Training-data'!#REF!</f>
        <v>#REF!</v>
      </c>
      <c r="T6" s="44">
        <v>1.8416647456082737E-3</v>
      </c>
      <c r="V6" s="1">
        <v>763.57899999999995</v>
      </c>
      <c r="W6" s="2">
        <f t="shared" si="12"/>
        <v>-363.57899999999995</v>
      </c>
      <c r="X6" s="2">
        <f>SUM($W$3:W6)</f>
        <v>-1460.662</v>
      </c>
      <c r="Y6" s="48" t="e">
        <f t="shared" si="13"/>
        <v>#REF!</v>
      </c>
      <c r="Z6" s="83" t="e">
        <f t="shared" ref="Z6:Z69" si="15">IF((Z5+($S$4+$S$5)*W6-W5*$S$4)&lt;=0,1,ROUND(Z4+($S$4+$S$5)*W5-W4*$S$4,0))</f>
        <v>#REF!</v>
      </c>
      <c r="AA6" s="48">
        <f t="shared" si="14"/>
        <v>1</v>
      </c>
    </row>
    <row r="7" spans="1:27">
      <c r="A7" s="1">
        <v>8</v>
      </c>
      <c r="B7" s="2">
        <v>0.92</v>
      </c>
      <c r="C7" s="4">
        <f t="shared" si="0"/>
        <v>0.29999999999999982</v>
      </c>
      <c r="D7" s="4">
        <f t="shared" si="1"/>
        <v>-0.24799999999999989</v>
      </c>
      <c r="E7" s="1">
        <f t="shared" si="2"/>
        <v>6.1503999999999941E-2</v>
      </c>
      <c r="F7" s="1">
        <f t="shared" si="3"/>
        <v>-7.4399999999999925E-2</v>
      </c>
      <c r="G7" s="1">
        <f t="shared" si="4"/>
        <v>8.99999999999999E-2</v>
      </c>
      <c r="H7" s="1">
        <f t="shared" si="6"/>
        <v>4.9103999999999967E-2</v>
      </c>
      <c r="I7" s="1">
        <f t="shared" si="5"/>
        <v>-5.9399999999999953E-2</v>
      </c>
      <c r="J7" s="4">
        <f t="shared" si="7"/>
        <v>1.2607603244655212</v>
      </c>
      <c r="K7" s="4">
        <f t="shared" si="8"/>
        <v>0.11611759872984727</v>
      </c>
      <c r="L7" s="4">
        <f t="shared" si="9"/>
        <v>1.1598994985082796</v>
      </c>
      <c r="M7" s="1">
        <f t="shared" si="10"/>
        <v>0.84640000000000004</v>
      </c>
      <c r="N7" s="1">
        <f t="shared" si="11"/>
        <v>1.5895165957464064</v>
      </c>
      <c r="V7" s="1">
        <v>757.803</v>
      </c>
      <c r="W7" s="2">
        <f t="shared" si="12"/>
        <v>-357.803</v>
      </c>
      <c r="X7" s="2">
        <f>SUM($W$3:W7)</f>
        <v>-1818.4650000000001</v>
      </c>
      <c r="Y7" s="48" t="e">
        <f t="shared" si="13"/>
        <v>#REF!</v>
      </c>
      <c r="Z7" s="83" t="e">
        <f t="shared" si="15"/>
        <v>#REF!</v>
      </c>
      <c r="AA7" s="48">
        <f t="shared" si="14"/>
        <v>1</v>
      </c>
    </row>
    <row r="8" spans="1:27">
      <c r="A8" s="1">
        <v>9</v>
      </c>
      <c r="B8" s="2">
        <v>0.97</v>
      </c>
      <c r="C8" s="4">
        <f t="shared" si="0"/>
        <v>1.2999999999999998</v>
      </c>
      <c r="D8" s="4">
        <f t="shared" si="1"/>
        <v>-0.19799999999999995</v>
      </c>
      <c r="E8" s="1">
        <f t="shared" si="2"/>
        <v>3.9203999999999982E-2</v>
      </c>
      <c r="F8" s="1">
        <f t="shared" si="3"/>
        <v>-0.25739999999999991</v>
      </c>
      <c r="G8" s="1">
        <f t="shared" si="4"/>
        <v>1.6899999999999995</v>
      </c>
      <c r="H8" s="1">
        <f t="shared" si="6"/>
        <v>-6.9696000000000008E-2</v>
      </c>
      <c r="I8" s="1">
        <f t="shared" si="5"/>
        <v>0.45760000000000006</v>
      </c>
      <c r="J8" s="4">
        <f t="shared" si="7"/>
        <v>1.4476726795320454</v>
      </c>
      <c r="K8" s="4">
        <f t="shared" si="8"/>
        <v>0.22817118877132414</v>
      </c>
      <c r="L8" s="4">
        <f t="shared" si="9"/>
        <v>1.404242499146084</v>
      </c>
      <c r="M8" s="1">
        <f t="shared" si="10"/>
        <v>0.94089999999999996</v>
      </c>
      <c r="N8" s="1">
        <f t="shared" si="11"/>
        <v>2.095756187063492</v>
      </c>
      <c r="V8" s="1">
        <v>762.68899999999996</v>
      </c>
      <c r="W8" s="2">
        <f t="shared" si="12"/>
        <v>-362.68899999999996</v>
      </c>
      <c r="X8" s="2">
        <f>SUM($W$3:W8)</f>
        <v>-2181.154</v>
      </c>
      <c r="Y8" s="48" t="e">
        <f t="shared" si="13"/>
        <v>#REF!</v>
      </c>
      <c r="Z8" s="83" t="e">
        <f t="shared" si="15"/>
        <v>#REF!</v>
      </c>
      <c r="AA8" s="48">
        <f t="shared" si="14"/>
        <v>0</v>
      </c>
    </row>
    <row r="9" spans="1:27">
      <c r="A9" s="1">
        <v>10</v>
      </c>
      <c r="B9" s="2">
        <v>1.52</v>
      </c>
      <c r="C9" s="4">
        <f t="shared" si="0"/>
        <v>2.2999999999999998</v>
      </c>
      <c r="D9" s="4">
        <f t="shared" si="1"/>
        <v>0.35200000000000009</v>
      </c>
      <c r="E9" s="1">
        <f t="shared" si="2"/>
        <v>0.12390400000000007</v>
      </c>
      <c r="F9" s="1">
        <f t="shared" si="3"/>
        <v>0.8096000000000001</v>
      </c>
      <c r="G9" s="1">
        <f t="shared" si="4"/>
        <v>5.2899999999999991</v>
      </c>
      <c r="H9" s="1">
        <f t="shared" si="6"/>
        <v>8.8704000000000019E-2</v>
      </c>
      <c r="I9" s="1">
        <f t="shared" si="5"/>
        <v>0.5796</v>
      </c>
      <c r="J9" s="4">
        <f t="shared" si="7"/>
        <v>1.6323171221699913</v>
      </c>
      <c r="K9" s="4">
        <f t="shared" si="8"/>
        <v>1.2615135932548736E-2</v>
      </c>
      <c r="L9" s="4">
        <f t="shared" si="9"/>
        <v>2.4811220256983866</v>
      </c>
      <c r="M9" s="1">
        <f t="shared" si="10"/>
        <v>2.3104</v>
      </c>
      <c r="N9" s="1">
        <f t="shared" si="11"/>
        <v>2.6644591873293222</v>
      </c>
      <c r="V9" s="1">
        <v>760.221</v>
      </c>
      <c r="W9" s="2">
        <f t="shared" si="12"/>
        <v>-360.221</v>
      </c>
      <c r="X9" s="2">
        <f>SUM($W$3:W9)</f>
        <v>-2541.375</v>
      </c>
      <c r="Y9" s="48" t="e">
        <f t="shared" si="13"/>
        <v>#REF!</v>
      </c>
      <c r="Z9" s="83" t="e">
        <f t="shared" si="15"/>
        <v>#REF!</v>
      </c>
      <c r="AA9" s="48">
        <f t="shared" si="14"/>
        <v>1</v>
      </c>
    </row>
    <row r="10" spans="1:27">
      <c r="A10" s="1">
        <v>11</v>
      </c>
      <c r="B10" s="2">
        <v>1.42</v>
      </c>
      <c r="C10" s="4">
        <f t="shared" si="0"/>
        <v>3.3</v>
      </c>
      <c r="D10" s="4">
        <f t="shared" si="1"/>
        <v>0.252</v>
      </c>
      <c r="E10" s="1">
        <f t="shared" si="2"/>
        <v>6.3504000000000005E-2</v>
      </c>
      <c r="F10" s="1">
        <f t="shared" si="3"/>
        <v>0.83160000000000001</v>
      </c>
      <c r="G10" s="1">
        <f t="shared" si="4"/>
        <v>10.889999999999999</v>
      </c>
      <c r="H10" s="1">
        <f t="shared" si="6"/>
        <v>0.20714400000000002</v>
      </c>
      <c r="I10" s="1">
        <f t="shared" si="5"/>
        <v>2.7126000000000001</v>
      </c>
      <c r="J10" s="4">
        <f t="shared" si="7"/>
        <v>1.7886126594507061</v>
      </c>
      <c r="K10" s="4">
        <f t="shared" si="8"/>
        <v>0.13587529270732229</v>
      </c>
      <c r="L10" s="4">
        <f t="shared" si="9"/>
        <v>2.5398299764200027</v>
      </c>
      <c r="M10" s="1">
        <f t="shared" si="10"/>
        <v>2.0164</v>
      </c>
      <c r="N10" s="1">
        <f t="shared" si="11"/>
        <v>3.1991352455473279</v>
      </c>
      <c r="V10" s="1">
        <v>770.82899999999995</v>
      </c>
      <c r="W10" s="2">
        <f t="shared" si="12"/>
        <v>-370.82899999999995</v>
      </c>
      <c r="X10" s="2">
        <f>SUM($W$3:W10)</f>
        <v>-2912.2039999999997</v>
      </c>
      <c r="Y10" s="48" t="e">
        <f t="shared" si="13"/>
        <v>#REF!</v>
      </c>
      <c r="Z10" s="83" t="e">
        <f t="shared" si="15"/>
        <v>#REF!</v>
      </c>
      <c r="AA10" s="48">
        <f t="shared" si="14"/>
        <v>1</v>
      </c>
    </row>
    <row r="11" spans="1:27">
      <c r="A11" s="1">
        <v>12</v>
      </c>
      <c r="B11" s="2">
        <v>1.99</v>
      </c>
      <c r="C11" s="4">
        <f t="shared" si="0"/>
        <v>4.3</v>
      </c>
      <c r="D11" s="4">
        <f t="shared" si="1"/>
        <v>0.82200000000000006</v>
      </c>
      <c r="E11" s="1">
        <f t="shared" si="2"/>
        <v>0.67568400000000006</v>
      </c>
      <c r="F11" s="1">
        <f t="shared" si="3"/>
        <v>3.5346000000000002</v>
      </c>
      <c r="G11" s="1">
        <f t="shared" si="4"/>
        <v>18.489999999999998</v>
      </c>
      <c r="H11" s="1">
        <f t="shared" si="6"/>
        <v>0.64280400000000004</v>
      </c>
      <c r="I11" s="1">
        <f t="shared" si="5"/>
        <v>3.3626</v>
      </c>
      <c r="J11" s="4">
        <f t="shared" si="7"/>
        <v>1.9817617736958211</v>
      </c>
      <c r="K11" s="4">
        <f t="shared" si="8"/>
        <v>6.7868372638865451E-5</v>
      </c>
      <c r="L11" s="4">
        <f t="shared" si="9"/>
        <v>3.9437059296546839</v>
      </c>
      <c r="M11" s="1">
        <f t="shared" si="10"/>
        <v>3.9601000000000002</v>
      </c>
      <c r="N11" s="1">
        <f t="shared" si="11"/>
        <v>3.9273797276820068</v>
      </c>
      <c r="V11" s="1">
        <v>758.98599999999999</v>
      </c>
      <c r="W11" s="2">
        <f t="shared" si="12"/>
        <v>-358.98599999999999</v>
      </c>
      <c r="X11" s="2">
        <f>SUM($W$3:W11)</f>
        <v>-3271.1899999999996</v>
      </c>
      <c r="Y11" s="48" t="e">
        <f t="shared" si="13"/>
        <v>#REF!</v>
      </c>
      <c r="Z11" s="83" t="e">
        <f t="shared" si="15"/>
        <v>#REF!</v>
      </c>
      <c r="AA11" s="48">
        <f t="shared" si="14"/>
        <v>2</v>
      </c>
    </row>
    <row r="12" spans="1:27">
      <c r="A12" s="1">
        <v>13</v>
      </c>
      <c r="B12" s="2">
        <v>1.95</v>
      </c>
      <c r="C12" s="4">
        <f t="shared" si="0"/>
        <v>5.3</v>
      </c>
      <c r="D12" s="4">
        <f t="shared" si="1"/>
        <v>0.78200000000000003</v>
      </c>
      <c r="E12" s="1">
        <f t="shared" si="2"/>
        <v>0.61152400000000007</v>
      </c>
      <c r="F12" s="1">
        <f t="shared" si="3"/>
        <v>4.1445999999999996</v>
      </c>
      <c r="G12" s="1">
        <f t="shared" si="4"/>
        <v>28.09</v>
      </c>
      <c r="H12" s="1"/>
      <c r="I12" s="1"/>
      <c r="J12" s="4">
        <f t="shared" si="7"/>
        <v>2.1369233547622466</v>
      </c>
      <c r="K12" s="4">
        <f t="shared" si="8"/>
        <v>3.4940340555572713E-2</v>
      </c>
      <c r="L12" s="4">
        <f t="shared" si="9"/>
        <v>4.1670005417863809</v>
      </c>
      <c r="M12" s="1">
        <f t="shared" si="10"/>
        <v>3.8024999999999998</v>
      </c>
      <c r="N12" s="1">
        <f t="shared" si="11"/>
        <v>4.5664414241283344</v>
      </c>
      <c r="V12" s="1">
        <v>773.98599999999999</v>
      </c>
      <c r="W12" s="2">
        <f t="shared" si="12"/>
        <v>-373.98599999999999</v>
      </c>
      <c r="X12" s="2">
        <f>SUM($W$3:W12)</f>
        <v>-3645.1759999999995</v>
      </c>
      <c r="Y12" s="48" t="e">
        <f t="shared" si="13"/>
        <v>#REF!</v>
      </c>
      <c r="Z12" s="83" t="e">
        <f t="shared" si="15"/>
        <v>#REF!</v>
      </c>
      <c r="AA12" s="48">
        <f t="shared" si="14"/>
        <v>2</v>
      </c>
    </row>
    <row r="13" spans="1:27">
      <c r="V13" s="1">
        <v>725.43899999999996</v>
      </c>
      <c r="W13" s="2">
        <f t="shared" si="12"/>
        <v>-325.43899999999996</v>
      </c>
      <c r="X13" s="2">
        <f>SUM($W$3:W13)</f>
        <v>-3970.6149999999993</v>
      </c>
      <c r="Y13" s="48" t="e">
        <f t="shared" si="13"/>
        <v>#REF!</v>
      </c>
      <c r="Z13" s="83" t="e">
        <f t="shared" si="15"/>
        <v>#REF!</v>
      </c>
      <c r="AA13" s="48">
        <f t="shared" si="14"/>
        <v>3</v>
      </c>
    </row>
    <row r="14" spans="1:27">
      <c r="A14" s="5" t="s">
        <v>1</v>
      </c>
      <c r="B14" s="26">
        <f>AVERAGE(A2:A11)</f>
        <v>7.7</v>
      </c>
      <c r="C14" t="s">
        <v>58</v>
      </c>
      <c r="E14" t="s">
        <v>10</v>
      </c>
      <c r="F14" s="63">
        <f>SQRT(SUM(K3:K12)/10)</f>
        <v>0.26850385491702849</v>
      </c>
      <c r="H14" t="s">
        <v>57</v>
      </c>
      <c r="K14" s="60"/>
      <c r="L14" s="60"/>
      <c r="V14" s="1">
        <v>757.66200000000003</v>
      </c>
      <c r="W14" s="2">
        <f t="shared" si="12"/>
        <v>-357.66200000000003</v>
      </c>
      <c r="X14" s="2">
        <f>SUM($W$3:W14)</f>
        <v>-4328.2769999999991</v>
      </c>
      <c r="Y14" s="48" t="e">
        <f t="shared" si="13"/>
        <v>#REF!</v>
      </c>
      <c r="Z14" s="83" t="e">
        <f t="shared" si="15"/>
        <v>#REF!</v>
      </c>
      <c r="AA14" s="48">
        <f t="shared" si="14"/>
        <v>3</v>
      </c>
    </row>
    <row r="15" spans="1:27">
      <c r="A15" s="5" t="s">
        <v>2</v>
      </c>
      <c r="B15" s="26">
        <f>AVERAGE(B3:B12)</f>
        <v>1.1679999999999999</v>
      </c>
      <c r="C15" t="s">
        <v>58</v>
      </c>
      <c r="D15" s="27"/>
      <c r="E15" t="s">
        <v>11</v>
      </c>
      <c r="F15" s="59">
        <f>POWER((10*SUM(L3:L12)-SUM(B3:B12)*SUM(J3:J12))/SQRT((10 * SUM(M3:M12)-POWER(SUM(B3:B12),2))*(10 *SUM(N3:N12)-POWER(SUM(J3:J12),2))),2)</f>
        <v>0.89689022914451966</v>
      </c>
      <c r="H15" s="62" t="s">
        <v>87</v>
      </c>
      <c r="K15" s="60"/>
      <c r="L15" s="60"/>
      <c r="V15" s="1">
        <v>771.59100000000001</v>
      </c>
      <c r="W15" s="2">
        <f t="shared" si="12"/>
        <v>-371.59100000000001</v>
      </c>
      <c r="X15" s="2">
        <f>SUM($W$3:W15)</f>
        <v>-4699.8679999999995</v>
      </c>
      <c r="Y15" s="48" t="e">
        <f t="shared" si="13"/>
        <v>#REF!</v>
      </c>
      <c r="Z15" s="83" t="e">
        <f t="shared" si="15"/>
        <v>#REF!</v>
      </c>
      <c r="AA15" s="48">
        <f t="shared" si="14"/>
        <v>4</v>
      </c>
    </row>
    <row r="16" spans="1:27">
      <c r="A16" s="5" t="s">
        <v>3</v>
      </c>
      <c r="B16" s="26">
        <f>SUM(E2:E11)</f>
        <v>2.1177399999999995</v>
      </c>
      <c r="C16" t="s">
        <v>58</v>
      </c>
      <c r="K16" s="60"/>
      <c r="L16" s="60"/>
      <c r="V16" s="1">
        <v>779.28599999999994</v>
      </c>
      <c r="W16" s="2">
        <f t="shared" si="12"/>
        <v>-379.28599999999994</v>
      </c>
      <c r="X16" s="2">
        <f>SUM($W$3:W16)</f>
        <v>-5079.1539999999995</v>
      </c>
      <c r="Y16" s="48" t="e">
        <f t="shared" si="13"/>
        <v>#REF!</v>
      </c>
      <c r="Z16" s="83" t="e">
        <f t="shared" si="15"/>
        <v>#REF!</v>
      </c>
      <c r="AA16" s="48">
        <f t="shared" si="14"/>
        <v>4</v>
      </c>
    </row>
    <row r="17" spans="1:27">
      <c r="A17" s="5" t="s">
        <v>4</v>
      </c>
      <c r="B17" s="26">
        <f>SUM(F2:F11)</f>
        <v>10.465</v>
      </c>
      <c r="C17" t="s">
        <v>58</v>
      </c>
      <c r="K17" s="60"/>
      <c r="L17" s="60"/>
      <c r="V17" s="1">
        <v>695.35799999999995</v>
      </c>
      <c r="W17" s="2">
        <f t="shared" si="12"/>
        <v>-295.35799999999995</v>
      </c>
      <c r="X17" s="2">
        <f>SUM($W$3:W17)</f>
        <v>-5374.5119999999997</v>
      </c>
      <c r="Y17" s="48" t="e">
        <f t="shared" si="13"/>
        <v>#REF!</v>
      </c>
      <c r="Z17" s="83" t="e">
        <f t="shared" si="15"/>
        <v>#REF!</v>
      </c>
      <c r="AA17" s="48">
        <f t="shared" si="14"/>
        <v>6</v>
      </c>
    </row>
    <row r="18" spans="1:27">
      <c r="A18" s="5" t="s">
        <v>5</v>
      </c>
      <c r="B18" s="26">
        <f>SUM(G2:G11)</f>
        <v>68.100000000000009</v>
      </c>
      <c r="C18" t="s">
        <v>58</v>
      </c>
      <c r="V18" s="1">
        <v>732.73299999999995</v>
      </c>
      <c r="W18" s="2">
        <f t="shared" si="12"/>
        <v>-332.73299999999995</v>
      </c>
      <c r="X18" s="2">
        <f>SUM($W$3:W18)</f>
        <v>-5707.2449999999999</v>
      </c>
      <c r="Y18" s="48" t="e">
        <f t="shared" si="13"/>
        <v>#REF!</v>
      </c>
      <c r="Z18" s="83" t="e">
        <f t="shared" si="15"/>
        <v>#REF!</v>
      </c>
      <c r="AA18" s="48">
        <f t="shared" si="14"/>
        <v>6</v>
      </c>
    </row>
    <row r="19" spans="1:27">
      <c r="A19" s="5" t="s">
        <v>6</v>
      </c>
      <c r="B19" s="26">
        <f>SUM(H2:H11)</f>
        <v>1.8418999999999994</v>
      </c>
      <c r="C19" t="s">
        <v>58</v>
      </c>
      <c r="V19" s="1">
        <v>711.68200000000002</v>
      </c>
      <c r="W19" s="2">
        <f t="shared" si="12"/>
        <v>-311.68200000000002</v>
      </c>
      <c r="X19" s="2">
        <f>SUM($W$3:W19)</f>
        <v>-6018.9269999999997</v>
      </c>
      <c r="Y19" s="48" t="e">
        <f t="shared" si="13"/>
        <v>#REF!</v>
      </c>
      <c r="Z19" s="83" t="e">
        <f t="shared" si="15"/>
        <v>#REF!</v>
      </c>
      <c r="AA19" s="48">
        <f t="shared" si="14"/>
        <v>7</v>
      </c>
    </row>
    <row r="20" spans="1:27">
      <c r="A20" s="5" t="s">
        <v>7</v>
      </c>
      <c r="B20" s="26">
        <f>SUM(I2:I11)</f>
        <v>12.174000000000001</v>
      </c>
      <c r="C20" t="s">
        <v>58</v>
      </c>
      <c r="V20" s="1">
        <v>602.35199999999998</v>
      </c>
      <c r="W20" s="2">
        <f t="shared" si="12"/>
        <v>-202.35199999999998</v>
      </c>
      <c r="X20" s="2">
        <f>SUM($W$3:W20)</f>
        <v>-6221.2789999999995</v>
      </c>
      <c r="Y20" s="48" t="e">
        <f t="shared" si="13"/>
        <v>#REF!</v>
      </c>
      <c r="Z20" s="83" t="e">
        <f t="shared" si="15"/>
        <v>#REF!</v>
      </c>
      <c r="AA20" s="48">
        <f t="shared" si="14"/>
        <v>8</v>
      </c>
    </row>
    <row r="21" spans="1:27">
      <c r="A21" s="3" t="s">
        <v>8</v>
      </c>
      <c r="B21" s="6">
        <f>(B18*B19-B17*B20)/(B16*B18-B17*B17)</f>
        <v>-5.6697810714461422E-2</v>
      </c>
      <c r="C21" t="s">
        <v>58</v>
      </c>
      <c r="H21" s="25"/>
      <c r="V21" s="1">
        <v>754.798</v>
      </c>
      <c r="W21" s="2">
        <f t="shared" si="12"/>
        <v>-354.798</v>
      </c>
      <c r="X21" s="2">
        <f>SUM($W$3:W21)</f>
        <v>-6576.0769999999993</v>
      </c>
      <c r="Y21" s="48" t="e">
        <f t="shared" si="13"/>
        <v>#REF!</v>
      </c>
      <c r="Z21" s="83" t="e">
        <f t="shared" si="15"/>
        <v>#REF!</v>
      </c>
      <c r="AA21" s="48">
        <f t="shared" si="14"/>
        <v>7</v>
      </c>
    </row>
    <row r="22" spans="1:27">
      <c r="A22" s="3" t="s">
        <v>9</v>
      </c>
      <c r="B22" s="6">
        <f>(B16*B20 - B17*B19)/(B16*B18-B17*B17)</f>
        <v>0.18747933317366874</v>
      </c>
      <c r="C22" t="s">
        <v>58</v>
      </c>
      <c r="H22" s="25"/>
      <c r="V22" s="1">
        <v>790.33199999999999</v>
      </c>
      <c r="W22" s="2">
        <f t="shared" si="12"/>
        <v>-390.33199999999999</v>
      </c>
      <c r="X22" s="2">
        <f>SUM($W$3:W22)</f>
        <v>-6966.4089999999997</v>
      </c>
      <c r="Y22" s="48" t="e">
        <f t="shared" si="13"/>
        <v>#REF!</v>
      </c>
      <c r="Z22" s="83" t="e">
        <f t="shared" si="15"/>
        <v>#REF!</v>
      </c>
      <c r="AA22" s="48">
        <f t="shared" si="14"/>
        <v>7</v>
      </c>
    </row>
    <row r="23" spans="1:27">
      <c r="H23" s="61"/>
      <c r="V23" s="1">
        <v>791.779</v>
      </c>
      <c r="W23" s="2">
        <f t="shared" si="12"/>
        <v>-391.779</v>
      </c>
      <c r="X23" s="2">
        <f>SUM($W$3:W23)</f>
        <v>-7358.1880000000001</v>
      </c>
      <c r="Y23" s="48" t="e">
        <f t="shared" si="13"/>
        <v>#REF!</v>
      </c>
      <c r="Z23" s="83" t="e">
        <f t="shared" si="15"/>
        <v>#REF!</v>
      </c>
      <c r="AA23" s="48">
        <f t="shared" si="14"/>
        <v>8</v>
      </c>
    </row>
    <row r="24" spans="1:27">
      <c r="H24" s="61"/>
      <c r="V24" s="1">
        <v>781.58</v>
      </c>
      <c r="W24" s="2">
        <f t="shared" si="12"/>
        <v>-381.58000000000004</v>
      </c>
      <c r="X24" s="2">
        <f>SUM($W$3:W24)</f>
        <v>-7739.768</v>
      </c>
      <c r="Y24" s="48" t="e">
        <f t="shared" si="13"/>
        <v>#REF!</v>
      </c>
      <c r="Z24" s="83" t="e">
        <f t="shared" si="15"/>
        <v>#REF!</v>
      </c>
      <c r="AA24" s="48">
        <f t="shared" si="14"/>
        <v>9</v>
      </c>
    </row>
    <row r="25" spans="1:27">
      <c r="H25" s="61"/>
      <c r="V25" s="1">
        <v>742.67899999999997</v>
      </c>
      <c r="W25" s="2">
        <f t="shared" si="12"/>
        <v>-342.67899999999997</v>
      </c>
      <c r="X25" s="2">
        <f>SUM($W$3:W25)</f>
        <v>-8082.4470000000001</v>
      </c>
      <c r="Y25" s="48" t="e">
        <f t="shared" si="13"/>
        <v>#REF!</v>
      </c>
      <c r="Z25" s="83" t="e">
        <f t="shared" si="15"/>
        <v>#REF!</v>
      </c>
      <c r="AA25" s="48">
        <f t="shared" si="14"/>
        <v>10</v>
      </c>
    </row>
    <row r="26" spans="1:27">
      <c r="H26" s="61"/>
      <c r="V26" s="1">
        <v>785.69100000000003</v>
      </c>
      <c r="W26" s="2">
        <f t="shared" si="12"/>
        <v>-385.69100000000003</v>
      </c>
      <c r="X26" s="2">
        <f>SUM($W$3:W26)</f>
        <v>-8468.1380000000008</v>
      </c>
      <c r="Y26" s="48" t="e">
        <f t="shared" si="13"/>
        <v>#REF!</v>
      </c>
      <c r="Z26" s="83" t="e">
        <f t="shared" si="15"/>
        <v>#REF!</v>
      </c>
      <c r="AA26" s="48">
        <f t="shared" si="14"/>
        <v>10</v>
      </c>
    </row>
    <row r="27" spans="1:27">
      <c r="H27" s="61"/>
      <c r="V27" s="1">
        <v>769.64200000000005</v>
      </c>
      <c r="W27" s="2">
        <f t="shared" si="12"/>
        <v>-369.64200000000005</v>
      </c>
      <c r="X27" s="2">
        <f>SUM($W$3:W27)</f>
        <v>-8837.7800000000007</v>
      </c>
      <c r="Y27" s="48" t="e">
        <f t="shared" si="13"/>
        <v>#REF!</v>
      </c>
      <c r="Z27" s="83" t="e">
        <f t="shared" si="15"/>
        <v>#REF!</v>
      </c>
      <c r="AA27" s="48">
        <f t="shared" si="14"/>
        <v>10</v>
      </c>
    </row>
    <row r="28" spans="1:27">
      <c r="H28" s="61"/>
      <c r="V28" s="1">
        <v>788.41300000000001</v>
      </c>
      <c r="W28" s="2">
        <f t="shared" si="12"/>
        <v>-388.41300000000001</v>
      </c>
      <c r="X28" s="2">
        <f>SUM($W$3:W28)</f>
        <v>-9226.1930000000011</v>
      </c>
      <c r="Y28" s="48" t="e">
        <f t="shared" si="13"/>
        <v>#REF!</v>
      </c>
      <c r="Z28" s="83" t="e">
        <f t="shared" si="15"/>
        <v>#REF!</v>
      </c>
      <c r="AA28" s="48">
        <f t="shared" si="14"/>
        <v>11</v>
      </c>
    </row>
    <row r="29" spans="1:27">
      <c r="H29" s="61"/>
      <c r="V29" s="1">
        <v>773.72699999999998</v>
      </c>
      <c r="W29" s="2">
        <f t="shared" si="12"/>
        <v>-373.72699999999998</v>
      </c>
      <c r="X29" s="2">
        <f>SUM($W$3:W29)</f>
        <v>-9599.9200000000019</v>
      </c>
      <c r="Y29" s="48" t="e">
        <f t="shared" si="13"/>
        <v>#REF!</v>
      </c>
      <c r="Z29" s="83" t="e">
        <f t="shared" si="15"/>
        <v>#REF!</v>
      </c>
      <c r="AA29" s="48">
        <f t="shared" si="14"/>
        <v>12</v>
      </c>
    </row>
    <row r="30" spans="1:27">
      <c r="H30" s="61"/>
      <c r="V30" s="1">
        <v>763.15300000000002</v>
      </c>
      <c r="W30" s="2">
        <f t="shared" si="12"/>
        <v>-363.15300000000002</v>
      </c>
      <c r="X30" s="2">
        <f>SUM($W$3:W30)</f>
        <v>-9963.0730000000021</v>
      </c>
      <c r="Y30" s="48" t="e">
        <f t="shared" si="13"/>
        <v>#REF!</v>
      </c>
      <c r="Z30" s="83" t="e">
        <f t="shared" si="15"/>
        <v>#REF!</v>
      </c>
      <c r="AA30" s="48">
        <f t="shared" si="14"/>
        <v>12</v>
      </c>
    </row>
    <row r="31" spans="1:27">
      <c r="H31" s="61"/>
      <c r="V31" s="1">
        <v>781.09199999999998</v>
      </c>
      <c r="W31" s="2">
        <f t="shared" si="12"/>
        <v>-381.09199999999998</v>
      </c>
      <c r="X31" s="2">
        <f>SUM($W$3:W31)</f>
        <v>-10344.165000000003</v>
      </c>
      <c r="Y31" s="48" t="e">
        <f t="shared" si="13"/>
        <v>#REF!</v>
      </c>
      <c r="Z31" s="83" t="e">
        <f t="shared" si="15"/>
        <v>#REF!</v>
      </c>
      <c r="AA31" s="48">
        <f t="shared" si="14"/>
        <v>13</v>
      </c>
    </row>
    <row r="32" spans="1:27">
      <c r="H32" s="61"/>
      <c r="V32" s="1">
        <v>785.97</v>
      </c>
      <c r="W32" s="2">
        <f t="shared" si="12"/>
        <v>-385.97</v>
      </c>
      <c r="X32" s="2">
        <f>SUM($W$3:W32)</f>
        <v>-10730.135000000002</v>
      </c>
      <c r="Y32" s="48" t="e">
        <f t="shared" si="13"/>
        <v>#REF!</v>
      </c>
      <c r="Z32" s="83" t="e">
        <f t="shared" si="15"/>
        <v>#REF!</v>
      </c>
      <c r="AA32" s="48">
        <f t="shared" si="14"/>
        <v>13</v>
      </c>
    </row>
    <row r="33" spans="22:27">
      <c r="V33" s="1">
        <v>782.86699999999996</v>
      </c>
      <c r="W33" s="2">
        <f t="shared" si="12"/>
        <v>-382.86699999999996</v>
      </c>
      <c r="X33" s="2">
        <f>SUM($W$3:W33)</f>
        <v>-11113.002000000002</v>
      </c>
      <c r="Y33" s="48" t="e">
        <f t="shared" si="13"/>
        <v>#REF!</v>
      </c>
      <c r="Z33" s="83" t="e">
        <f t="shared" si="15"/>
        <v>#REF!</v>
      </c>
      <c r="AA33" s="48">
        <f t="shared" si="14"/>
        <v>14</v>
      </c>
    </row>
    <row r="34" spans="22:27">
      <c r="V34" s="1">
        <v>803.16700000000003</v>
      </c>
      <c r="W34" s="2">
        <f t="shared" si="12"/>
        <v>-403.16700000000003</v>
      </c>
      <c r="X34" s="2">
        <f>SUM($W$3:W34)</f>
        <v>-11516.169000000002</v>
      </c>
      <c r="Y34" s="48" t="e">
        <f t="shared" si="13"/>
        <v>#REF!</v>
      </c>
      <c r="Z34" s="83" t="e">
        <f t="shared" si="15"/>
        <v>#REF!</v>
      </c>
      <c r="AA34" s="48">
        <f t="shared" si="14"/>
        <v>14</v>
      </c>
    </row>
    <row r="35" spans="22:27">
      <c r="V35" s="1">
        <v>802.72799999999995</v>
      </c>
      <c r="W35" s="2">
        <f t="shared" si="12"/>
        <v>-402.72799999999995</v>
      </c>
      <c r="X35" s="2">
        <f>SUM($W$3:W35)</f>
        <v>-11918.897000000001</v>
      </c>
      <c r="Y35" s="48" t="e">
        <f t="shared" si="13"/>
        <v>#REF!</v>
      </c>
      <c r="Z35" s="83" t="e">
        <f t="shared" si="15"/>
        <v>#REF!</v>
      </c>
      <c r="AA35" s="48">
        <f t="shared" si="14"/>
        <v>15</v>
      </c>
    </row>
    <row r="36" spans="22:27">
      <c r="V36" s="1">
        <v>806.50300000000004</v>
      </c>
      <c r="W36" s="2">
        <f t="shared" si="12"/>
        <v>-406.50300000000004</v>
      </c>
      <c r="X36" s="2">
        <f>SUM($W$3:W36)</f>
        <v>-12325.400000000001</v>
      </c>
      <c r="Y36" s="48" t="e">
        <f t="shared" si="13"/>
        <v>#REF!</v>
      </c>
      <c r="Z36" s="83" t="e">
        <f t="shared" si="15"/>
        <v>#REF!</v>
      </c>
      <c r="AA36" s="48">
        <f t="shared" si="14"/>
        <v>15</v>
      </c>
    </row>
    <row r="37" spans="22:27">
      <c r="V37" s="1">
        <v>801.20299999999997</v>
      </c>
      <c r="W37" s="2">
        <f t="shared" si="12"/>
        <v>-401.20299999999997</v>
      </c>
      <c r="X37" s="2">
        <f>SUM($W$3:W37)</f>
        <v>-12726.603000000001</v>
      </c>
      <c r="Y37" s="48" t="e">
        <f t="shared" si="13"/>
        <v>#REF!</v>
      </c>
      <c r="Z37" s="83" t="e">
        <f t="shared" si="15"/>
        <v>#REF!</v>
      </c>
      <c r="AA37" s="48">
        <f t="shared" si="14"/>
        <v>16</v>
      </c>
    </row>
    <row r="38" spans="22:27">
      <c r="V38" s="1">
        <v>790.07600000000002</v>
      </c>
      <c r="W38" s="2">
        <f t="shared" si="12"/>
        <v>-390.07600000000002</v>
      </c>
      <c r="X38" s="2">
        <f>SUM($W$3:W38)</f>
        <v>-13116.679</v>
      </c>
      <c r="Y38" s="48" t="e">
        <f t="shared" si="13"/>
        <v>#REF!</v>
      </c>
      <c r="Z38" s="83" t="e">
        <f t="shared" si="15"/>
        <v>#REF!</v>
      </c>
      <c r="AA38" s="48">
        <f t="shared" si="14"/>
        <v>17</v>
      </c>
    </row>
    <row r="39" spans="22:27">
      <c r="V39" s="1">
        <v>773.88099999999997</v>
      </c>
      <c r="W39" s="2">
        <f t="shared" si="12"/>
        <v>-373.88099999999997</v>
      </c>
      <c r="X39" s="2">
        <f>SUM($W$3:W39)</f>
        <v>-13490.56</v>
      </c>
      <c r="Y39" s="48" t="e">
        <f t="shared" si="13"/>
        <v>#REF!</v>
      </c>
      <c r="Z39" s="83" t="e">
        <f t="shared" si="15"/>
        <v>#REF!</v>
      </c>
      <c r="AA39" s="48">
        <f t="shared" si="14"/>
        <v>18</v>
      </c>
    </row>
    <row r="40" spans="22:27">
      <c r="V40" s="1">
        <v>769.31899999999996</v>
      </c>
      <c r="W40" s="2">
        <f t="shared" si="12"/>
        <v>-369.31899999999996</v>
      </c>
      <c r="X40" s="2">
        <f>SUM($W$3:W40)</f>
        <v>-13859.878999999999</v>
      </c>
      <c r="Y40" s="48" t="e">
        <f t="shared" si="13"/>
        <v>#REF!</v>
      </c>
      <c r="Z40" s="83" t="e">
        <f t="shared" si="15"/>
        <v>#REF!</v>
      </c>
      <c r="AA40" s="48">
        <f t="shared" si="14"/>
        <v>18</v>
      </c>
    </row>
    <row r="41" spans="22:27">
      <c r="V41" s="1">
        <v>777.00599999999997</v>
      </c>
      <c r="W41" s="2">
        <f t="shared" si="12"/>
        <v>-377.00599999999997</v>
      </c>
      <c r="X41" s="2">
        <f>SUM($W$3:W41)</f>
        <v>-14236.884999999998</v>
      </c>
      <c r="Y41" s="48" t="e">
        <f t="shared" si="13"/>
        <v>#REF!</v>
      </c>
      <c r="Z41" s="83" t="e">
        <f t="shared" si="15"/>
        <v>#REF!</v>
      </c>
      <c r="AA41" s="48">
        <f t="shared" si="14"/>
        <v>19</v>
      </c>
    </row>
    <row r="42" spans="22:27">
      <c r="V42" s="1">
        <v>783.92600000000004</v>
      </c>
      <c r="W42" s="2">
        <f t="shared" si="12"/>
        <v>-383.92600000000004</v>
      </c>
      <c r="X42" s="2">
        <f>SUM($W$3:W42)</f>
        <v>-14620.810999999998</v>
      </c>
      <c r="Y42" s="48" t="e">
        <f t="shared" si="13"/>
        <v>#REF!</v>
      </c>
      <c r="Z42" s="83" t="e">
        <f t="shared" si="15"/>
        <v>#REF!</v>
      </c>
      <c r="AA42" s="48">
        <f t="shared" si="14"/>
        <v>19</v>
      </c>
    </row>
    <row r="43" spans="22:27">
      <c r="V43" s="1">
        <v>760.14599999999996</v>
      </c>
      <c r="W43" s="2">
        <f t="shared" si="12"/>
        <v>-360.14599999999996</v>
      </c>
      <c r="X43" s="2">
        <f>SUM($W$3:W43)</f>
        <v>-14980.956999999999</v>
      </c>
      <c r="Y43" s="48" t="e">
        <f t="shared" si="13"/>
        <v>#REF!</v>
      </c>
      <c r="Z43" s="83" t="e">
        <f t="shared" si="15"/>
        <v>#REF!</v>
      </c>
      <c r="AA43" s="48">
        <f t="shared" si="14"/>
        <v>20</v>
      </c>
    </row>
    <row r="44" spans="22:27">
      <c r="V44" s="1">
        <v>789.28</v>
      </c>
      <c r="W44" s="2">
        <f t="shared" si="12"/>
        <v>-389.28</v>
      </c>
      <c r="X44" s="2">
        <f>SUM($W$3:W44)</f>
        <v>-15370.236999999999</v>
      </c>
      <c r="Y44" s="48" t="e">
        <f t="shared" si="13"/>
        <v>#REF!</v>
      </c>
      <c r="Z44" s="83" t="e">
        <f t="shared" si="15"/>
        <v>#REF!</v>
      </c>
      <c r="AA44" s="48">
        <f t="shared" si="14"/>
        <v>20</v>
      </c>
    </row>
    <row r="45" spans="22:27">
      <c r="V45" s="1">
        <v>719.27599999999995</v>
      </c>
      <c r="W45" s="2">
        <f t="shared" si="12"/>
        <v>-319.27599999999995</v>
      </c>
      <c r="X45" s="2">
        <f>SUM($W$3:W45)</f>
        <v>-15689.512999999999</v>
      </c>
      <c r="Y45" s="48" t="e">
        <f t="shared" si="13"/>
        <v>#REF!</v>
      </c>
      <c r="Z45" s="83" t="e">
        <f t="shared" si="15"/>
        <v>#REF!</v>
      </c>
      <c r="AA45" s="48">
        <f t="shared" si="14"/>
        <v>22</v>
      </c>
    </row>
    <row r="46" spans="22:27">
      <c r="V46" s="1">
        <v>777.16200000000003</v>
      </c>
      <c r="W46" s="2">
        <f t="shared" si="12"/>
        <v>-377.16200000000003</v>
      </c>
      <c r="X46" s="2">
        <f>SUM($W$3:W46)</f>
        <v>-16066.674999999999</v>
      </c>
      <c r="Y46" s="48" t="e">
        <f t="shared" si="13"/>
        <v>#REF!</v>
      </c>
      <c r="Z46" s="83" t="e">
        <f t="shared" si="15"/>
        <v>#REF!</v>
      </c>
      <c r="AA46" s="48">
        <f t="shared" si="14"/>
        <v>21</v>
      </c>
    </row>
    <row r="47" spans="22:27">
      <c r="V47" s="1">
        <v>806.93200000000002</v>
      </c>
      <c r="W47" s="2">
        <f t="shared" si="12"/>
        <v>-406.93200000000002</v>
      </c>
      <c r="X47" s="2">
        <f>SUM($W$3:W47)</f>
        <v>-16473.607</v>
      </c>
      <c r="Y47" s="48" t="e">
        <f t="shared" si="13"/>
        <v>#REF!</v>
      </c>
      <c r="Z47" s="83" t="e">
        <f t="shared" si="15"/>
        <v>#REF!</v>
      </c>
      <c r="AA47" s="48">
        <f t="shared" si="14"/>
        <v>22</v>
      </c>
    </row>
    <row r="48" spans="22:27">
      <c r="V48" s="1">
        <v>800.34799999999996</v>
      </c>
      <c r="W48" s="2">
        <f t="shared" si="12"/>
        <v>-400.34799999999996</v>
      </c>
      <c r="X48" s="2">
        <f>SUM($W$3:W48)</f>
        <v>-16873.955000000002</v>
      </c>
      <c r="Y48" s="48" t="e">
        <f t="shared" si="13"/>
        <v>#REF!</v>
      </c>
      <c r="Z48" s="83" t="e">
        <f t="shared" si="15"/>
        <v>#REF!</v>
      </c>
      <c r="AA48" s="48">
        <f t="shared" si="14"/>
        <v>23</v>
      </c>
    </row>
    <row r="49" spans="22:27">
      <c r="V49" s="1">
        <v>805.38300000000004</v>
      </c>
      <c r="W49" s="2">
        <f t="shared" si="12"/>
        <v>-405.38300000000004</v>
      </c>
      <c r="X49" s="2">
        <f>SUM($W$3:W49)</f>
        <v>-17279.338000000003</v>
      </c>
      <c r="Y49" s="48" t="e">
        <f t="shared" si="13"/>
        <v>#REF!</v>
      </c>
      <c r="Z49" s="83" t="e">
        <f t="shared" si="15"/>
        <v>#REF!</v>
      </c>
      <c r="AA49" s="48">
        <f t="shared" si="14"/>
        <v>23</v>
      </c>
    </row>
    <row r="50" spans="22:27">
      <c r="V50" s="1">
        <v>661.38300000000004</v>
      </c>
      <c r="W50" s="2">
        <f t="shared" si="12"/>
        <v>-261.38300000000004</v>
      </c>
      <c r="X50" s="2">
        <f>SUM($W$3:W50)</f>
        <v>-17540.721000000005</v>
      </c>
      <c r="Y50" s="48" t="e">
        <f t="shared" si="13"/>
        <v>#REF!</v>
      </c>
      <c r="Z50" s="83" t="e">
        <f t="shared" si="15"/>
        <v>#REF!</v>
      </c>
      <c r="AA50" s="48">
        <f t="shared" si="14"/>
        <v>25</v>
      </c>
    </row>
    <row r="51" spans="22:27">
      <c r="V51" s="1">
        <v>767.42899999999997</v>
      </c>
      <c r="W51" s="2">
        <f t="shared" si="12"/>
        <v>-367.42899999999997</v>
      </c>
      <c r="X51" s="2">
        <f>SUM($W$3:W51)</f>
        <v>-17908.150000000005</v>
      </c>
      <c r="Y51" s="48" t="e">
        <f t="shared" si="13"/>
        <v>#REF!</v>
      </c>
      <c r="Z51" s="83" t="e">
        <f t="shared" si="15"/>
        <v>#REF!</v>
      </c>
      <c r="AA51" s="48">
        <f t="shared" si="14"/>
        <v>24</v>
      </c>
    </row>
    <row r="52" spans="22:27">
      <c r="V52" s="1">
        <v>792.03599999999994</v>
      </c>
      <c r="W52" s="2">
        <f t="shared" si="12"/>
        <v>-392.03599999999994</v>
      </c>
      <c r="X52" s="2">
        <f>SUM($W$3:W52)</f>
        <v>-18300.186000000005</v>
      </c>
      <c r="Y52" s="48" t="e">
        <f t="shared" si="13"/>
        <v>#REF!</v>
      </c>
      <c r="Z52" s="83" t="e">
        <f t="shared" si="15"/>
        <v>#REF!</v>
      </c>
      <c r="AA52" s="48">
        <f t="shared" si="14"/>
        <v>25</v>
      </c>
    </row>
    <row r="53" spans="22:27">
      <c r="V53" s="1">
        <v>147.99</v>
      </c>
      <c r="W53" s="2">
        <f t="shared" si="12"/>
        <v>252.01</v>
      </c>
      <c r="X53" s="2">
        <f>SUM($W$3:W53)</f>
        <v>-18048.176000000007</v>
      </c>
      <c r="Y53" s="48" t="e">
        <f t="shared" si="13"/>
        <v>#REF!</v>
      </c>
      <c r="Z53" s="83" t="e">
        <f t="shared" si="15"/>
        <v>#REF!</v>
      </c>
      <c r="AA53" s="48">
        <f t="shared" si="14"/>
        <v>32</v>
      </c>
    </row>
    <row r="54" spans="22:27">
      <c r="V54" s="1">
        <v>160.08500000000001</v>
      </c>
      <c r="W54" s="2">
        <f t="shared" si="12"/>
        <v>239.91499999999999</v>
      </c>
      <c r="X54" s="2">
        <f>SUM($W$3:W54)</f>
        <v>-17808.261000000006</v>
      </c>
      <c r="Y54" s="48" t="e">
        <f t="shared" si="13"/>
        <v>#REF!</v>
      </c>
      <c r="Z54" s="83" t="e">
        <f t="shared" si="15"/>
        <v>#REF!</v>
      </c>
      <c r="AA54" s="48">
        <f t="shared" si="14"/>
        <v>30</v>
      </c>
    </row>
    <row r="55" spans="22:27">
      <c r="V55" s="1">
        <v>149.096</v>
      </c>
      <c r="W55" s="2">
        <f t="shared" si="12"/>
        <v>250.904</v>
      </c>
      <c r="X55" s="2">
        <f>SUM($W$3:W55)</f>
        <v>-17557.357000000007</v>
      </c>
      <c r="Y55" s="48" t="e">
        <f t="shared" si="13"/>
        <v>#REF!</v>
      </c>
      <c r="Z55" s="83" t="e">
        <f t="shared" si="15"/>
        <v>#REF!</v>
      </c>
      <c r="AA55" s="48">
        <f t="shared" si="14"/>
        <v>30</v>
      </c>
    </row>
    <row r="56" spans="22:27">
      <c r="V56" s="1">
        <v>148.59700000000001</v>
      </c>
      <c r="W56" s="2">
        <f t="shared" si="12"/>
        <v>251.40299999999999</v>
      </c>
      <c r="X56" s="2">
        <f>SUM($W$3:W56)</f>
        <v>-17305.954000000009</v>
      </c>
      <c r="Y56" s="48" t="e">
        <f t="shared" si="13"/>
        <v>#REF!</v>
      </c>
      <c r="Z56" s="83" t="e">
        <f t="shared" si="15"/>
        <v>#REF!</v>
      </c>
      <c r="AA56" s="48">
        <f t="shared" si="14"/>
        <v>29</v>
      </c>
    </row>
    <row r="57" spans="22:27">
      <c r="V57" s="1">
        <v>153.29599999999999</v>
      </c>
      <c r="W57" s="2">
        <f t="shared" si="12"/>
        <v>246.70400000000001</v>
      </c>
      <c r="X57" s="2">
        <f>SUM($W$3:W57)</f>
        <v>-17059.250000000007</v>
      </c>
      <c r="Y57" s="48" t="e">
        <f t="shared" si="13"/>
        <v>#REF!</v>
      </c>
      <c r="Z57" s="83" t="e">
        <f t="shared" si="15"/>
        <v>#REF!</v>
      </c>
      <c r="AA57" s="48">
        <f t="shared" si="14"/>
        <v>29</v>
      </c>
    </row>
    <row r="58" spans="22:27">
      <c r="V58" s="1">
        <v>153.886</v>
      </c>
      <c r="W58" s="2">
        <f t="shared" si="12"/>
        <v>246.114</v>
      </c>
      <c r="X58" s="2">
        <f>SUM($W$3:W58)</f>
        <v>-16813.136000000006</v>
      </c>
      <c r="Y58" s="48" t="e">
        <f t="shared" si="13"/>
        <v>#REF!</v>
      </c>
      <c r="Z58" s="83" t="e">
        <f t="shared" si="15"/>
        <v>#REF!</v>
      </c>
      <c r="AA58" s="48">
        <f t="shared" si="14"/>
        <v>28</v>
      </c>
    </row>
    <row r="59" spans="22:27">
      <c r="V59" s="1">
        <v>147.38399999999999</v>
      </c>
      <c r="W59" s="2">
        <f t="shared" si="12"/>
        <v>252.61600000000001</v>
      </c>
      <c r="X59" s="2">
        <f>SUM($W$3:W59)</f>
        <v>-16560.520000000004</v>
      </c>
      <c r="Y59" s="48" t="e">
        <f t="shared" si="13"/>
        <v>#REF!</v>
      </c>
      <c r="Z59" s="83" t="e">
        <f t="shared" si="15"/>
        <v>#REF!</v>
      </c>
      <c r="AA59" s="48">
        <f t="shared" si="14"/>
        <v>28</v>
      </c>
    </row>
    <row r="60" spans="22:27">
      <c r="V60" s="1">
        <v>149.887</v>
      </c>
      <c r="W60" s="2">
        <f t="shared" si="12"/>
        <v>250.113</v>
      </c>
      <c r="X60" s="2">
        <f>SUM($W$3:W60)</f>
        <v>-16310.407000000005</v>
      </c>
      <c r="Y60" s="48" t="e">
        <f t="shared" si="13"/>
        <v>#REF!</v>
      </c>
      <c r="Z60" s="83" t="e">
        <f t="shared" si="15"/>
        <v>#REF!</v>
      </c>
      <c r="AA60" s="48">
        <f t="shared" si="14"/>
        <v>28</v>
      </c>
    </row>
    <row r="61" spans="22:27">
      <c r="V61" s="1">
        <v>147.489</v>
      </c>
      <c r="W61" s="2">
        <f t="shared" si="12"/>
        <v>252.511</v>
      </c>
      <c r="X61" s="2">
        <f>SUM($W$3:W61)</f>
        <v>-16057.896000000004</v>
      </c>
      <c r="Y61" s="48" t="e">
        <f t="shared" si="13"/>
        <v>#REF!</v>
      </c>
      <c r="Z61" s="83" t="e">
        <f t="shared" si="15"/>
        <v>#REF!</v>
      </c>
      <c r="AA61" s="48">
        <f t="shared" si="14"/>
        <v>27</v>
      </c>
    </row>
    <row r="62" spans="22:27">
      <c r="V62" s="1">
        <v>146.99299999999999</v>
      </c>
      <c r="W62" s="2">
        <f t="shared" si="12"/>
        <v>253.00700000000001</v>
      </c>
      <c r="X62" s="2">
        <f>SUM($W$3:W62)</f>
        <v>-15804.889000000005</v>
      </c>
      <c r="Y62" s="48" t="e">
        <f t="shared" si="13"/>
        <v>#REF!</v>
      </c>
      <c r="Z62" s="83" t="e">
        <f t="shared" si="15"/>
        <v>#REF!</v>
      </c>
      <c r="AA62" s="48">
        <f t="shared" si="14"/>
        <v>27</v>
      </c>
    </row>
    <row r="63" spans="22:27">
      <c r="V63" s="1">
        <v>153.197</v>
      </c>
      <c r="W63" s="2">
        <f t="shared" si="12"/>
        <v>246.803</v>
      </c>
      <c r="X63" s="2">
        <f>SUM($W$3:W63)</f>
        <v>-15558.086000000005</v>
      </c>
      <c r="Y63" s="48" t="e">
        <f t="shared" si="13"/>
        <v>#REF!</v>
      </c>
      <c r="Z63" s="83" t="e">
        <f t="shared" si="15"/>
        <v>#REF!</v>
      </c>
      <c r="AA63" s="48">
        <f t="shared" si="14"/>
        <v>26</v>
      </c>
    </row>
    <row r="64" spans="22:27">
      <c r="V64" s="1">
        <v>151.49600000000001</v>
      </c>
      <c r="W64" s="2">
        <f t="shared" si="12"/>
        <v>248.50399999999999</v>
      </c>
      <c r="X64" s="2">
        <f>SUM($W$3:W64)</f>
        <v>-15309.582000000004</v>
      </c>
      <c r="Y64" s="48" t="e">
        <f t="shared" si="13"/>
        <v>#REF!</v>
      </c>
      <c r="Z64" s="83" t="e">
        <f t="shared" si="15"/>
        <v>#REF!</v>
      </c>
      <c r="AA64" s="48">
        <f t="shared" si="14"/>
        <v>26</v>
      </c>
    </row>
    <row r="65" spans="22:27">
      <c r="V65" s="1">
        <v>154.298</v>
      </c>
      <c r="W65" s="2">
        <f t="shared" si="12"/>
        <v>245.702</v>
      </c>
      <c r="X65" s="2">
        <f>SUM($W$3:W65)</f>
        <v>-15063.880000000005</v>
      </c>
      <c r="Y65" s="48" t="e">
        <f t="shared" si="13"/>
        <v>#REF!</v>
      </c>
      <c r="Z65" s="83" t="e">
        <f t="shared" si="15"/>
        <v>#REF!</v>
      </c>
      <c r="AA65" s="48">
        <f t="shared" si="14"/>
        <v>26</v>
      </c>
    </row>
    <row r="66" spans="22:27">
      <c r="V66" s="1">
        <v>152.69900000000001</v>
      </c>
      <c r="W66" s="2">
        <f t="shared" si="12"/>
        <v>247.30099999999999</v>
      </c>
      <c r="X66" s="2">
        <f>SUM($W$3:W66)</f>
        <v>-14816.579000000005</v>
      </c>
      <c r="Y66" s="48" t="e">
        <f t="shared" si="13"/>
        <v>#REF!</v>
      </c>
      <c r="Z66" s="83" t="e">
        <f t="shared" si="15"/>
        <v>#REF!</v>
      </c>
      <c r="AA66" s="48">
        <f t="shared" si="14"/>
        <v>25</v>
      </c>
    </row>
    <row r="67" spans="22:27">
      <c r="V67" s="1">
        <v>152.494</v>
      </c>
      <c r="W67" s="2">
        <f t="shared" si="12"/>
        <v>247.506</v>
      </c>
      <c r="X67" s="2">
        <f>SUM($W$3:W67)</f>
        <v>-14569.073000000006</v>
      </c>
      <c r="Y67" s="48" t="e">
        <f t="shared" si="13"/>
        <v>#REF!</v>
      </c>
      <c r="Z67" s="83" t="e">
        <f t="shared" si="15"/>
        <v>#REF!</v>
      </c>
      <c r="AA67" s="48">
        <f t="shared" si="14"/>
        <v>25</v>
      </c>
    </row>
    <row r="68" spans="22:27">
      <c r="V68" s="1">
        <v>133.721</v>
      </c>
      <c r="W68" s="2">
        <f t="shared" ref="W68:W92" si="16">$R$3-V68</f>
        <v>266.279</v>
      </c>
      <c r="X68" s="2">
        <f>SUM($W$3:W68)</f>
        <v>-14302.794000000005</v>
      </c>
      <c r="Y68" s="48" t="e">
        <f t="shared" ref="Y68:Y92" si="17">IF($R$4*W68&lt;=0,1,ROUND($R$4*W68,0))</f>
        <v>#REF!</v>
      </c>
      <c r="Z68" s="83" t="e">
        <f t="shared" si="15"/>
        <v>#REF!</v>
      </c>
      <c r="AA68" s="48">
        <f t="shared" si="14"/>
        <v>25</v>
      </c>
    </row>
    <row r="69" spans="22:27">
      <c r="V69" s="1">
        <v>128.38800000000001</v>
      </c>
      <c r="W69" s="2">
        <f t="shared" si="16"/>
        <v>271.61199999999997</v>
      </c>
      <c r="X69" s="2">
        <f>SUM($W$3:W69)</f>
        <v>-14031.182000000006</v>
      </c>
      <c r="Y69" s="48" t="e">
        <f t="shared" si="17"/>
        <v>#REF!</v>
      </c>
      <c r="Z69" s="83" t="e">
        <f t="shared" si="15"/>
        <v>#REF!</v>
      </c>
      <c r="AA69" s="48">
        <f t="shared" ref="AA69:AA92" si="18">IF(($T$4*W69+$T$5*X68+$T$5*W69+$T$6*(W69-W68))&lt;=0,1,ROUND($T$4*W69+$T$5*X68+$T$5*W69+$T$6*(W69-W68),0))</f>
        <v>24</v>
      </c>
    </row>
    <row r="70" spans="22:27">
      <c r="V70" s="1">
        <v>151.59700000000001</v>
      </c>
      <c r="W70" s="2">
        <f t="shared" si="16"/>
        <v>248.40299999999999</v>
      </c>
      <c r="X70" s="2">
        <f>SUM($W$3:W70)</f>
        <v>-13782.779000000006</v>
      </c>
      <c r="Y70" s="48" t="e">
        <f t="shared" si="17"/>
        <v>#REF!</v>
      </c>
      <c r="Z70" s="83" t="e">
        <f t="shared" ref="Z70:Z92" si="19">IF((Z69+($S$4+$S$5)*W70-W69*$S$4)&lt;=0,1,ROUND(Z68+($S$4+$S$5)*W69-W68*$S$4,0))</f>
        <v>#REF!</v>
      </c>
      <c r="AA70" s="48">
        <f t="shared" si="18"/>
        <v>24</v>
      </c>
    </row>
    <row r="71" spans="22:27">
      <c r="V71" s="1">
        <v>150.69900000000001</v>
      </c>
      <c r="W71" s="2">
        <f t="shared" si="16"/>
        <v>249.30099999999999</v>
      </c>
      <c r="X71" s="2">
        <f>SUM($W$3:W71)</f>
        <v>-13533.478000000006</v>
      </c>
      <c r="Y71" s="48" t="e">
        <f t="shared" si="17"/>
        <v>#REF!</v>
      </c>
      <c r="Z71" s="83" t="e">
        <f t="shared" si="19"/>
        <v>#REF!</v>
      </c>
      <c r="AA71" s="48">
        <f t="shared" si="18"/>
        <v>23</v>
      </c>
    </row>
    <row r="72" spans="22:27">
      <c r="V72" s="1">
        <v>155.49100000000001</v>
      </c>
      <c r="W72" s="2">
        <f t="shared" si="16"/>
        <v>244.50899999999999</v>
      </c>
      <c r="X72" s="2">
        <f>SUM($W$3:W72)</f>
        <v>-13288.969000000006</v>
      </c>
      <c r="Y72" s="48" t="e">
        <f t="shared" si="17"/>
        <v>#REF!</v>
      </c>
      <c r="Z72" s="83" t="e">
        <f t="shared" si="19"/>
        <v>#REF!</v>
      </c>
      <c r="AA72" s="48">
        <f t="shared" si="18"/>
        <v>23</v>
      </c>
    </row>
    <row r="73" spans="22:27">
      <c r="V73" s="1">
        <v>152.69200000000001</v>
      </c>
      <c r="W73" s="2">
        <f t="shared" si="16"/>
        <v>247.30799999999999</v>
      </c>
      <c r="X73" s="2">
        <f>SUM($W$3:W73)</f>
        <v>-13041.661000000007</v>
      </c>
      <c r="Y73" s="48" t="e">
        <f t="shared" si="17"/>
        <v>#REF!</v>
      </c>
      <c r="Z73" s="83" t="e">
        <f t="shared" si="19"/>
        <v>#REF!</v>
      </c>
      <c r="AA73" s="48">
        <f t="shared" si="18"/>
        <v>23</v>
      </c>
    </row>
    <row r="74" spans="22:27">
      <c r="V74" s="1">
        <v>152.072</v>
      </c>
      <c r="W74" s="2">
        <f t="shared" si="16"/>
        <v>247.928</v>
      </c>
      <c r="X74" s="2">
        <f>SUM($W$3:W74)</f>
        <v>-12793.733000000007</v>
      </c>
      <c r="Y74" s="48" t="e">
        <f t="shared" si="17"/>
        <v>#REF!</v>
      </c>
      <c r="Z74" s="83" t="e">
        <f t="shared" si="19"/>
        <v>#REF!</v>
      </c>
      <c r="AA74" s="48">
        <f t="shared" si="18"/>
        <v>22</v>
      </c>
    </row>
    <row r="75" spans="22:27">
      <c r="V75" s="1">
        <v>151.09100000000001</v>
      </c>
      <c r="W75" s="2">
        <f t="shared" si="16"/>
        <v>248.90899999999999</v>
      </c>
      <c r="X75" s="2">
        <f>SUM($W$3:W75)</f>
        <v>-12544.824000000008</v>
      </c>
      <c r="Y75" s="48" t="e">
        <f t="shared" si="17"/>
        <v>#REF!</v>
      </c>
      <c r="Z75" s="83" t="e">
        <f t="shared" si="19"/>
        <v>#REF!</v>
      </c>
      <c r="AA75" s="48">
        <f t="shared" si="18"/>
        <v>22</v>
      </c>
    </row>
    <row r="76" spans="22:27">
      <c r="V76" s="1">
        <v>149.393</v>
      </c>
      <c r="W76" s="2">
        <f t="shared" si="16"/>
        <v>250.607</v>
      </c>
      <c r="X76" s="2">
        <f>SUM($W$3:W76)</f>
        <v>-12294.217000000008</v>
      </c>
      <c r="Y76" s="48" t="e">
        <f t="shared" si="17"/>
        <v>#REF!</v>
      </c>
      <c r="Z76" s="83" t="e">
        <f t="shared" si="19"/>
        <v>#REF!</v>
      </c>
      <c r="AA76" s="48">
        <f t="shared" si="18"/>
        <v>21</v>
      </c>
    </row>
    <row r="77" spans="22:27">
      <c r="V77" s="1">
        <v>151.297</v>
      </c>
      <c r="W77" s="2">
        <f t="shared" si="16"/>
        <v>248.703</v>
      </c>
      <c r="X77" s="2">
        <f>SUM($W$3:W77)</f>
        <v>-12045.514000000008</v>
      </c>
      <c r="Y77" s="48" t="e">
        <f t="shared" si="17"/>
        <v>#REF!</v>
      </c>
      <c r="Z77" s="83" t="e">
        <f t="shared" si="19"/>
        <v>#REF!</v>
      </c>
      <c r="AA77" s="48">
        <f t="shared" si="18"/>
        <v>21</v>
      </c>
    </row>
    <row r="78" spans="22:27">
      <c r="V78" s="1">
        <v>155.74</v>
      </c>
      <c r="W78" s="2">
        <f t="shared" si="16"/>
        <v>244.26</v>
      </c>
      <c r="X78" s="2">
        <f>SUM($W$3:W78)</f>
        <v>-11801.254000000008</v>
      </c>
      <c r="Y78" s="48" t="e">
        <f t="shared" si="17"/>
        <v>#REF!</v>
      </c>
      <c r="Z78" s="83" t="e">
        <f t="shared" si="19"/>
        <v>#REF!</v>
      </c>
      <c r="AA78" s="48">
        <f t="shared" si="18"/>
        <v>21</v>
      </c>
    </row>
    <row r="79" spans="22:27">
      <c r="V79" s="1">
        <v>149.89699999999999</v>
      </c>
      <c r="W79" s="2">
        <f t="shared" si="16"/>
        <v>250.10300000000001</v>
      </c>
      <c r="X79" s="2">
        <f>SUM($W$3:W79)</f>
        <v>-11551.151000000009</v>
      </c>
      <c r="Y79" s="48" t="e">
        <f t="shared" si="17"/>
        <v>#REF!</v>
      </c>
      <c r="Z79" s="83" t="e">
        <f t="shared" si="19"/>
        <v>#REF!</v>
      </c>
      <c r="AA79" s="48">
        <f t="shared" si="18"/>
        <v>20</v>
      </c>
    </row>
    <row r="80" spans="22:27">
      <c r="V80" s="1">
        <v>159.482</v>
      </c>
      <c r="W80" s="2">
        <f t="shared" si="16"/>
        <v>240.518</v>
      </c>
      <c r="X80" s="2">
        <f>SUM($W$3:W80)</f>
        <v>-11310.633000000009</v>
      </c>
      <c r="Y80" s="48" t="e">
        <f t="shared" si="17"/>
        <v>#REF!</v>
      </c>
      <c r="Z80" s="83" t="e">
        <f t="shared" si="19"/>
        <v>#REF!</v>
      </c>
      <c r="AA80" s="48">
        <f t="shared" si="18"/>
        <v>20</v>
      </c>
    </row>
    <row r="81" spans="22:27">
      <c r="V81" s="1">
        <v>154.29499999999999</v>
      </c>
      <c r="W81" s="2">
        <f t="shared" si="16"/>
        <v>245.70500000000001</v>
      </c>
      <c r="X81" s="2">
        <f>SUM($W$3:W81)</f>
        <v>-11064.928000000009</v>
      </c>
      <c r="Y81" s="48" t="e">
        <f t="shared" si="17"/>
        <v>#REF!</v>
      </c>
      <c r="Z81" s="83" t="e">
        <f t="shared" si="19"/>
        <v>#REF!</v>
      </c>
      <c r="AA81" s="48">
        <f t="shared" si="18"/>
        <v>19</v>
      </c>
    </row>
    <row r="82" spans="22:27">
      <c r="V82" s="1">
        <v>149.38399999999999</v>
      </c>
      <c r="W82" s="2">
        <f t="shared" si="16"/>
        <v>250.61600000000001</v>
      </c>
      <c r="X82" s="2">
        <f>SUM($W$3:W82)</f>
        <v>-10814.312000000009</v>
      </c>
      <c r="Y82" s="48" t="e">
        <f t="shared" si="17"/>
        <v>#REF!</v>
      </c>
      <c r="Z82" s="83" t="e">
        <f t="shared" si="19"/>
        <v>#REF!</v>
      </c>
      <c r="AA82" s="48">
        <f t="shared" si="18"/>
        <v>19</v>
      </c>
    </row>
    <row r="83" spans="22:27">
      <c r="V83" s="1">
        <v>155.398</v>
      </c>
      <c r="W83" s="2">
        <f t="shared" si="16"/>
        <v>244.602</v>
      </c>
      <c r="X83" s="2">
        <f>SUM($W$3:W83)</f>
        <v>-10569.710000000008</v>
      </c>
      <c r="Y83" s="48" t="e">
        <f t="shared" si="17"/>
        <v>#REF!</v>
      </c>
      <c r="Z83" s="83" t="e">
        <f t="shared" si="19"/>
        <v>#REF!</v>
      </c>
      <c r="AA83" s="48">
        <f t="shared" si="18"/>
        <v>19</v>
      </c>
    </row>
    <row r="84" spans="22:27">
      <c r="V84" s="1">
        <v>148.898</v>
      </c>
      <c r="W84" s="2">
        <f t="shared" si="16"/>
        <v>251.102</v>
      </c>
      <c r="X84" s="2">
        <f>SUM($W$3:W84)</f>
        <v>-10318.608000000007</v>
      </c>
      <c r="Y84" s="48" t="e">
        <f t="shared" si="17"/>
        <v>#REF!</v>
      </c>
      <c r="Z84" s="83" t="e">
        <f t="shared" si="19"/>
        <v>#REF!</v>
      </c>
      <c r="AA84" s="48">
        <f t="shared" si="18"/>
        <v>18</v>
      </c>
    </row>
    <row r="85" spans="22:27">
      <c r="V85" s="1">
        <v>157.99799999999999</v>
      </c>
      <c r="W85" s="2">
        <f t="shared" si="16"/>
        <v>242.00200000000001</v>
      </c>
      <c r="X85" s="2">
        <f>SUM($W$3:W85)</f>
        <v>-10076.606000000007</v>
      </c>
      <c r="Y85" s="48" t="e">
        <f t="shared" si="17"/>
        <v>#REF!</v>
      </c>
      <c r="Z85" s="83" t="e">
        <f t="shared" si="19"/>
        <v>#REF!</v>
      </c>
      <c r="AA85" s="48">
        <f t="shared" si="18"/>
        <v>18</v>
      </c>
    </row>
    <row r="86" spans="22:27">
      <c r="V86" s="1">
        <v>148.39400000000001</v>
      </c>
      <c r="W86" s="2">
        <f t="shared" si="16"/>
        <v>251.60599999999999</v>
      </c>
      <c r="X86" s="2">
        <f>SUM($W$3:W86)</f>
        <v>-9825.0000000000073</v>
      </c>
      <c r="Y86" s="48" t="e">
        <f t="shared" si="17"/>
        <v>#REF!</v>
      </c>
      <c r="Z86" s="83" t="e">
        <f t="shared" si="19"/>
        <v>#REF!</v>
      </c>
      <c r="AA86" s="48">
        <f t="shared" si="18"/>
        <v>18</v>
      </c>
    </row>
    <row r="87" spans="22:27">
      <c r="V87" s="1">
        <v>155.095</v>
      </c>
      <c r="W87" s="2">
        <f t="shared" si="16"/>
        <v>244.905</v>
      </c>
      <c r="X87" s="2">
        <f>SUM($W$3:W87)</f>
        <v>-9580.0950000000066</v>
      </c>
      <c r="Y87" s="48" t="e">
        <f t="shared" si="17"/>
        <v>#REF!</v>
      </c>
      <c r="Z87" s="83" t="e">
        <f t="shared" si="19"/>
        <v>#REF!</v>
      </c>
      <c r="AA87" s="48">
        <f t="shared" si="18"/>
        <v>17</v>
      </c>
    </row>
    <row r="88" spans="22:27">
      <c r="V88" s="1">
        <v>147.298</v>
      </c>
      <c r="W88" s="2">
        <f t="shared" si="16"/>
        <v>252.702</v>
      </c>
      <c r="X88" s="2">
        <f>SUM($W$3:W88)</f>
        <v>-9327.3930000000073</v>
      </c>
      <c r="Y88" s="48" t="e">
        <f t="shared" si="17"/>
        <v>#REF!</v>
      </c>
      <c r="Z88" s="83" t="e">
        <f t="shared" si="19"/>
        <v>#REF!</v>
      </c>
      <c r="AA88" s="48">
        <f t="shared" si="18"/>
        <v>17</v>
      </c>
    </row>
    <row r="89" spans="22:27">
      <c r="V89" s="1">
        <v>156.79400000000001</v>
      </c>
      <c r="W89" s="2">
        <f t="shared" si="16"/>
        <v>243.20599999999999</v>
      </c>
      <c r="X89" s="2">
        <f>SUM($W$3:W89)</f>
        <v>-9084.1870000000072</v>
      </c>
      <c r="Y89" s="48" t="e">
        <f t="shared" si="17"/>
        <v>#REF!</v>
      </c>
      <c r="Z89" s="83" t="e">
        <f t="shared" si="19"/>
        <v>#REF!</v>
      </c>
      <c r="AA89" s="48">
        <f t="shared" si="18"/>
        <v>16</v>
      </c>
    </row>
    <row r="90" spans="22:27">
      <c r="V90" s="1">
        <v>152.297</v>
      </c>
      <c r="W90" s="2">
        <f t="shared" si="16"/>
        <v>247.703</v>
      </c>
      <c r="X90" s="2">
        <f>SUM($W$3:W90)</f>
        <v>-8836.4840000000077</v>
      </c>
      <c r="Y90" s="48" t="e">
        <f t="shared" si="17"/>
        <v>#REF!</v>
      </c>
      <c r="Z90" s="83" t="e">
        <f t="shared" si="19"/>
        <v>#REF!</v>
      </c>
      <c r="AA90" s="48">
        <f t="shared" si="18"/>
        <v>16</v>
      </c>
    </row>
    <row r="91" spans="22:27">
      <c r="V91" s="1">
        <v>156.58699999999999</v>
      </c>
      <c r="W91" s="2">
        <f t="shared" si="16"/>
        <v>243.41300000000001</v>
      </c>
      <c r="X91" s="2">
        <f>SUM($W$3:W91)</f>
        <v>-8593.0710000000072</v>
      </c>
      <c r="Y91" s="48" t="e">
        <f t="shared" si="17"/>
        <v>#REF!</v>
      </c>
      <c r="Z91" s="83" t="e">
        <f t="shared" si="19"/>
        <v>#REF!</v>
      </c>
      <c r="AA91" s="48">
        <f t="shared" si="18"/>
        <v>16</v>
      </c>
    </row>
    <row r="92" spans="22:27">
      <c r="V92" s="1">
        <v>157.499</v>
      </c>
      <c r="W92" s="2">
        <f t="shared" si="16"/>
        <v>242.501</v>
      </c>
      <c r="X92" s="2">
        <f>SUM($W$3:W92)</f>
        <v>-8350.570000000007</v>
      </c>
      <c r="Y92" s="48" t="e">
        <f t="shared" si="17"/>
        <v>#REF!</v>
      </c>
      <c r="Z92" s="83" t="e">
        <f t="shared" si="19"/>
        <v>#REF!</v>
      </c>
      <c r="AA92" s="48">
        <f t="shared" si="18"/>
        <v>15</v>
      </c>
    </row>
  </sheetData>
  <mergeCells count="4">
    <mergeCell ref="V1:V2"/>
    <mergeCell ref="W1:W2"/>
    <mergeCell ref="X1:X2"/>
    <mergeCell ref="Q1:T1"/>
  </mergeCells>
  <hyperlinks>
    <hyperlink ref="H15" r:id="rId1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B14:B15 F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M32" sqref="M32"/>
    </sheetView>
  </sheetViews>
  <sheetFormatPr defaultColWidth="10.6640625" defaultRowHeight="15.5"/>
  <cols>
    <col min="1" max="1" width="23.5" style="25" bestFit="1" customWidth="1"/>
    <col min="2" max="4" width="10.83203125" style="25"/>
    <col min="26" max="26" width="14.1640625" bestFit="1" customWidth="1"/>
  </cols>
  <sheetData>
    <row r="1" spans="1:32">
      <c r="A1" s="164" t="s">
        <v>145</v>
      </c>
      <c r="B1" s="164"/>
      <c r="C1" s="164"/>
      <c r="D1" s="164"/>
      <c r="F1" s="165" t="s">
        <v>146</v>
      </c>
      <c r="G1" s="165"/>
      <c r="H1" s="165"/>
      <c r="I1" s="165"/>
      <c r="K1" s="165" t="s">
        <v>147</v>
      </c>
      <c r="L1" s="165"/>
      <c r="M1" s="165"/>
      <c r="N1" s="165"/>
      <c r="P1" s="165" t="s">
        <v>148</v>
      </c>
      <c r="Q1" s="165"/>
      <c r="R1" s="165"/>
      <c r="S1" s="165"/>
      <c r="U1" s="165" t="s">
        <v>149</v>
      </c>
      <c r="V1" s="165"/>
      <c r="W1" s="165"/>
      <c r="X1" s="165"/>
    </row>
    <row r="2" spans="1:32">
      <c r="A2" s="137" t="s">
        <v>0</v>
      </c>
      <c r="B2" s="137" t="s">
        <v>52</v>
      </c>
      <c r="C2" s="137" t="s">
        <v>53</v>
      </c>
      <c r="D2" s="137" t="s">
        <v>144</v>
      </c>
      <c r="F2" s="135" t="s">
        <v>0</v>
      </c>
      <c r="G2" s="135" t="s">
        <v>52</v>
      </c>
      <c r="H2" s="135" t="s">
        <v>53</v>
      </c>
      <c r="I2" s="135" t="s">
        <v>144</v>
      </c>
      <c r="K2" s="136" t="s">
        <v>0</v>
      </c>
      <c r="L2" s="136" t="s">
        <v>52</v>
      </c>
      <c r="M2" s="136" t="s">
        <v>53</v>
      </c>
      <c r="N2" s="136" t="s">
        <v>144</v>
      </c>
      <c r="P2" s="136" t="s">
        <v>0</v>
      </c>
      <c r="Q2" s="136" t="s">
        <v>52</v>
      </c>
      <c r="R2" s="136" t="s">
        <v>53</v>
      </c>
      <c r="S2" s="136" t="s">
        <v>144</v>
      </c>
      <c r="U2" s="136" t="s">
        <v>0</v>
      </c>
      <c r="V2" s="136" t="s">
        <v>52</v>
      </c>
      <c r="W2" s="136" t="s">
        <v>53</v>
      </c>
      <c r="X2" s="136" t="s">
        <v>144</v>
      </c>
      <c r="Z2" s="115" t="s">
        <v>150</v>
      </c>
      <c r="AB2" s="161" t="s">
        <v>140</v>
      </c>
      <c r="AC2" s="162"/>
      <c r="AD2" s="25"/>
      <c r="AE2" s="139" t="s">
        <v>8</v>
      </c>
      <c r="AF2" s="139" t="s">
        <v>9</v>
      </c>
    </row>
    <row r="3" spans="1:32">
      <c r="A3">
        <v>1</v>
      </c>
      <c r="B3">
        <v>16682</v>
      </c>
      <c r="C3">
        <v>702</v>
      </c>
      <c r="D3">
        <v>0</v>
      </c>
      <c r="F3">
        <v>1</v>
      </c>
      <c r="G3">
        <v>15423</v>
      </c>
      <c r="H3">
        <v>597</v>
      </c>
      <c r="I3">
        <v>0</v>
      </c>
      <c r="K3">
        <v>1</v>
      </c>
      <c r="L3">
        <v>19485</v>
      </c>
      <c r="M3">
        <v>682</v>
      </c>
      <c r="N3">
        <v>0</v>
      </c>
      <c r="P3">
        <v>1</v>
      </c>
      <c r="Q3">
        <v>19373</v>
      </c>
      <c r="R3">
        <v>697</v>
      </c>
      <c r="S3">
        <v>0</v>
      </c>
      <c r="U3">
        <v>1</v>
      </c>
      <c r="V3">
        <v>14279</v>
      </c>
      <c r="W3">
        <v>202</v>
      </c>
      <c r="X3">
        <v>0</v>
      </c>
      <c r="Z3" s="2">
        <f>(C3+H3+M3+R3+W3)/5</f>
        <v>576</v>
      </c>
      <c r="AB3" s="1">
        <v>1</v>
      </c>
      <c r="AC3" s="1">
        <f t="shared" ref="AC3:AC13" si="0">$AE$3*AB3-$AF$3</f>
        <v>-5290</v>
      </c>
      <c r="AD3" s="25"/>
      <c r="AE3" s="138">
        <v>1360</v>
      </c>
      <c r="AF3" s="138">
        <v>6650</v>
      </c>
    </row>
    <row r="4" spans="1:32">
      <c r="A4">
        <v>1</v>
      </c>
      <c r="B4">
        <v>32110</v>
      </c>
      <c r="C4">
        <v>190</v>
      </c>
      <c r="D4">
        <v>0</v>
      </c>
      <c r="F4">
        <v>1</v>
      </c>
      <c r="G4">
        <v>30895</v>
      </c>
      <c r="H4">
        <v>188</v>
      </c>
      <c r="I4">
        <v>0</v>
      </c>
      <c r="K4">
        <v>1</v>
      </c>
      <c r="L4">
        <v>34944</v>
      </c>
      <c r="M4">
        <v>188</v>
      </c>
      <c r="N4">
        <v>0</v>
      </c>
      <c r="P4">
        <v>1</v>
      </c>
      <c r="Q4">
        <v>34805</v>
      </c>
      <c r="R4">
        <v>184</v>
      </c>
      <c r="S4">
        <v>0</v>
      </c>
      <c r="U4">
        <v>1</v>
      </c>
      <c r="V4">
        <v>29791</v>
      </c>
      <c r="W4">
        <v>188</v>
      </c>
      <c r="X4">
        <v>0</v>
      </c>
      <c r="Z4" s="2">
        <f t="shared" ref="Z4:Z14" si="1">(C4+H4+M4+R4+W4)/5</f>
        <v>187.6</v>
      </c>
      <c r="AB4" s="1">
        <v>2</v>
      </c>
      <c r="AC4" s="1">
        <f t="shared" si="0"/>
        <v>-3930</v>
      </c>
      <c r="AD4" s="25"/>
      <c r="AE4" s="25"/>
    </row>
    <row r="5" spans="1:32">
      <c r="A5">
        <v>1</v>
      </c>
      <c r="B5">
        <v>47584</v>
      </c>
      <c r="C5">
        <v>183</v>
      </c>
      <c r="D5">
        <v>0</v>
      </c>
      <c r="F5">
        <v>1</v>
      </c>
      <c r="G5">
        <v>46372</v>
      </c>
      <c r="H5">
        <v>186</v>
      </c>
      <c r="I5">
        <v>0</v>
      </c>
      <c r="K5">
        <v>1</v>
      </c>
      <c r="L5">
        <v>50444</v>
      </c>
      <c r="M5">
        <v>186</v>
      </c>
      <c r="N5">
        <v>0</v>
      </c>
      <c r="P5">
        <v>1</v>
      </c>
      <c r="Q5">
        <v>50337</v>
      </c>
      <c r="R5">
        <v>184</v>
      </c>
      <c r="S5">
        <v>0</v>
      </c>
      <c r="U5">
        <v>1</v>
      </c>
      <c r="V5">
        <v>45303</v>
      </c>
      <c r="W5">
        <v>187</v>
      </c>
      <c r="X5">
        <v>0</v>
      </c>
      <c r="Z5" s="2">
        <f t="shared" si="1"/>
        <v>185.2</v>
      </c>
      <c r="AB5" s="1">
        <v>3</v>
      </c>
      <c r="AC5" s="1">
        <f t="shared" si="0"/>
        <v>-2570</v>
      </c>
      <c r="AD5" s="25"/>
      <c r="AE5" s="25"/>
    </row>
    <row r="6" spans="1:32">
      <c r="A6">
        <v>1</v>
      </c>
      <c r="B6">
        <v>63615</v>
      </c>
      <c r="C6">
        <v>130</v>
      </c>
      <c r="D6">
        <v>0</v>
      </c>
      <c r="F6">
        <v>1</v>
      </c>
      <c r="G6">
        <v>61771</v>
      </c>
      <c r="H6">
        <v>187</v>
      </c>
      <c r="I6">
        <v>0</v>
      </c>
      <c r="K6">
        <v>1</v>
      </c>
      <c r="L6">
        <v>65882</v>
      </c>
      <c r="M6">
        <v>185</v>
      </c>
      <c r="N6">
        <v>0</v>
      </c>
      <c r="P6">
        <v>1</v>
      </c>
      <c r="Q6">
        <v>65869</v>
      </c>
      <c r="R6">
        <v>186</v>
      </c>
      <c r="S6">
        <v>0</v>
      </c>
      <c r="U6">
        <v>1</v>
      </c>
      <c r="V6">
        <v>60846</v>
      </c>
      <c r="W6">
        <v>183</v>
      </c>
      <c r="X6">
        <v>0</v>
      </c>
      <c r="Z6" s="2">
        <f t="shared" si="1"/>
        <v>174.2</v>
      </c>
      <c r="AB6" s="10">
        <v>4</v>
      </c>
      <c r="AC6" s="1">
        <f t="shared" si="0"/>
        <v>-1210</v>
      </c>
      <c r="AD6" s="25"/>
      <c r="AE6" s="25"/>
    </row>
    <row r="7" spans="1:32">
      <c r="A7">
        <v>1</v>
      </c>
      <c r="B7">
        <v>78820</v>
      </c>
      <c r="C7">
        <v>156</v>
      </c>
      <c r="D7">
        <v>0</v>
      </c>
      <c r="F7">
        <v>1</v>
      </c>
      <c r="G7">
        <v>77272</v>
      </c>
      <c r="H7">
        <v>186</v>
      </c>
      <c r="I7">
        <v>0</v>
      </c>
      <c r="K7">
        <v>1</v>
      </c>
      <c r="L7">
        <v>81440</v>
      </c>
      <c r="M7">
        <v>183</v>
      </c>
      <c r="N7">
        <v>0</v>
      </c>
      <c r="P7">
        <v>1</v>
      </c>
      <c r="Q7">
        <v>81332</v>
      </c>
      <c r="R7">
        <v>184</v>
      </c>
      <c r="S7">
        <v>0</v>
      </c>
      <c r="U7">
        <v>1</v>
      </c>
      <c r="V7">
        <v>76327</v>
      </c>
      <c r="W7">
        <v>182</v>
      </c>
      <c r="X7">
        <v>0</v>
      </c>
      <c r="Z7" s="2">
        <f t="shared" si="1"/>
        <v>178.2</v>
      </c>
      <c r="AB7" s="10">
        <v>5</v>
      </c>
      <c r="AC7" s="1">
        <f t="shared" si="0"/>
        <v>150</v>
      </c>
      <c r="AD7" s="25"/>
      <c r="AE7" s="25"/>
    </row>
    <row r="8" spans="1:32">
      <c r="A8">
        <v>1</v>
      </c>
      <c r="B8">
        <v>94334</v>
      </c>
      <c r="C8">
        <v>185</v>
      </c>
      <c r="D8">
        <v>0</v>
      </c>
      <c r="F8">
        <v>1</v>
      </c>
      <c r="G8">
        <v>92706</v>
      </c>
      <c r="H8">
        <v>185</v>
      </c>
      <c r="I8">
        <v>0</v>
      </c>
      <c r="K8">
        <v>1</v>
      </c>
      <c r="L8">
        <v>96886</v>
      </c>
      <c r="M8">
        <v>184</v>
      </c>
      <c r="N8">
        <v>0</v>
      </c>
      <c r="P8">
        <v>1</v>
      </c>
      <c r="Q8">
        <v>96811</v>
      </c>
      <c r="R8">
        <v>184</v>
      </c>
      <c r="S8">
        <v>0</v>
      </c>
      <c r="U8">
        <v>1</v>
      </c>
      <c r="V8">
        <v>91816</v>
      </c>
      <c r="W8">
        <v>181</v>
      </c>
      <c r="X8">
        <v>0</v>
      </c>
      <c r="Z8" s="2">
        <f t="shared" si="1"/>
        <v>183.8</v>
      </c>
      <c r="AB8" s="10">
        <v>6</v>
      </c>
      <c r="AC8" s="1">
        <f t="shared" si="0"/>
        <v>1510</v>
      </c>
      <c r="AD8" s="25"/>
      <c r="AE8" s="25"/>
    </row>
    <row r="9" spans="1:32">
      <c r="A9">
        <v>11</v>
      </c>
      <c r="B9">
        <v>103213</v>
      </c>
      <c r="C9">
        <v>1501</v>
      </c>
      <c r="D9">
        <v>0</v>
      </c>
      <c r="F9">
        <v>11</v>
      </c>
      <c r="G9">
        <v>102016</v>
      </c>
      <c r="H9">
        <v>1416</v>
      </c>
      <c r="I9">
        <v>0</v>
      </c>
      <c r="K9">
        <v>11</v>
      </c>
      <c r="L9">
        <v>106198</v>
      </c>
      <c r="M9">
        <v>1422</v>
      </c>
      <c r="N9">
        <v>0</v>
      </c>
      <c r="P9">
        <v>11</v>
      </c>
      <c r="Q9">
        <v>106017</v>
      </c>
      <c r="R9">
        <v>1446</v>
      </c>
      <c r="S9">
        <v>0</v>
      </c>
      <c r="U9">
        <v>11</v>
      </c>
      <c r="V9">
        <v>101013</v>
      </c>
      <c r="W9">
        <v>1455</v>
      </c>
      <c r="X9">
        <v>0</v>
      </c>
      <c r="Z9" s="2">
        <f t="shared" si="1"/>
        <v>1448</v>
      </c>
      <c r="AB9" s="10">
        <v>7</v>
      </c>
      <c r="AC9" s="1">
        <f t="shared" si="0"/>
        <v>2870</v>
      </c>
      <c r="AD9" s="25"/>
      <c r="AE9" s="25"/>
    </row>
    <row r="10" spans="1:32">
      <c r="A10">
        <v>11</v>
      </c>
      <c r="B10">
        <v>112320</v>
      </c>
      <c r="C10">
        <v>1454</v>
      </c>
      <c r="D10">
        <v>0</v>
      </c>
      <c r="F10">
        <v>11</v>
      </c>
      <c r="G10">
        <v>110895</v>
      </c>
      <c r="H10">
        <v>1489</v>
      </c>
      <c r="I10">
        <v>0</v>
      </c>
      <c r="K10">
        <v>11</v>
      </c>
      <c r="L10">
        <v>115225</v>
      </c>
      <c r="M10">
        <v>1471</v>
      </c>
      <c r="N10">
        <v>0</v>
      </c>
      <c r="P10">
        <v>11</v>
      </c>
      <c r="Q10">
        <v>115039</v>
      </c>
      <c r="R10">
        <v>1467</v>
      </c>
      <c r="S10">
        <v>0</v>
      </c>
      <c r="U10">
        <v>11</v>
      </c>
      <c r="V10">
        <v>110022</v>
      </c>
      <c r="W10">
        <v>1469</v>
      </c>
      <c r="X10">
        <v>0</v>
      </c>
      <c r="Z10" s="2">
        <f t="shared" si="1"/>
        <v>1470</v>
      </c>
      <c r="AB10" s="10">
        <v>8</v>
      </c>
      <c r="AC10" s="1">
        <f t="shared" si="0"/>
        <v>4230</v>
      </c>
      <c r="AD10" s="25"/>
      <c r="AE10" s="25"/>
    </row>
    <row r="11" spans="1:32">
      <c r="A11">
        <v>11</v>
      </c>
      <c r="B11">
        <v>121214</v>
      </c>
      <c r="C11">
        <v>1494</v>
      </c>
      <c r="D11">
        <v>0</v>
      </c>
      <c r="F11">
        <v>11</v>
      </c>
      <c r="G11">
        <v>119769</v>
      </c>
      <c r="H11">
        <v>1517</v>
      </c>
      <c r="I11">
        <v>0</v>
      </c>
      <c r="K11">
        <v>11</v>
      </c>
      <c r="L11">
        <v>124268</v>
      </c>
      <c r="M11">
        <v>1475</v>
      </c>
      <c r="N11">
        <v>0</v>
      </c>
      <c r="P11">
        <v>11</v>
      </c>
      <c r="Q11">
        <v>123948</v>
      </c>
      <c r="R11">
        <v>1504</v>
      </c>
      <c r="S11">
        <v>0</v>
      </c>
      <c r="U11">
        <v>11</v>
      </c>
      <c r="V11">
        <v>118983</v>
      </c>
      <c r="W11">
        <v>1499</v>
      </c>
      <c r="X11">
        <v>0</v>
      </c>
      <c r="Z11" s="2">
        <f t="shared" si="1"/>
        <v>1497.8</v>
      </c>
      <c r="AB11" s="10">
        <v>9</v>
      </c>
      <c r="AC11" s="1">
        <f t="shared" si="0"/>
        <v>5590</v>
      </c>
      <c r="AD11" s="25"/>
      <c r="AE11" s="25"/>
    </row>
    <row r="12" spans="1:32">
      <c r="A12">
        <v>11</v>
      </c>
      <c r="B12">
        <v>130349</v>
      </c>
      <c r="C12">
        <v>1435</v>
      </c>
      <c r="D12">
        <v>0</v>
      </c>
      <c r="F12">
        <v>11</v>
      </c>
      <c r="G12">
        <v>128711</v>
      </c>
      <c r="H12">
        <v>1478</v>
      </c>
      <c r="I12">
        <v>0</v>
      </c>
      <c r="K12">
        <v>11</v>
      </c>
      <c r="L12">
        <v>133254</v>
      </c>
      <c r="M12">
        <v>1477</v>
      </c>
      <c r="N12">
        <v>0</v>
      </c>
      <c r="P12">
        <v>11</v>
      </c>
      <c r="Q12">
        <v>132989</v>
      </c>
      <c r="R12">
        <v>1474</v>
      </c>
      <c r="S12">
        <v>0</v>
      </c>
      <c r="U12">
        <v>11</v>
      </c>
      <c r="V12">
        <v>127788</v>
      </c>
      <c r="W12">
        <v>1519</v>
      </c>
      <c r="X12">
        <v>0</v>
      </c>
      <c r="Z12" s="2">
        <f t="shared" si="1"/>
        <v>1476.6</v>
      </c>
      <c r="AB12" s="10">
        <v>10</v>
      </c>
      <c r="AC12" s="1">
        <f t="shared" si="0"/>
        <v>6950</v>
      </c>
      <c r="AD12" s="25"/>
      <c r="AE12" s="25"/>
    </row>
    <row r="13" spans="1:32">
      <c r="A13">
        <v>11</v>
      </c>
      <c r="B13">
        <v>139406</v>
      </c>
      <c r="C13">
        <v>1476</v>
      </c>
      <c r="D13">
        <v>0</v>
      </c>
      <c r="F13">
        <v>11</v>
      </c>
      <c r="G13">
        <v>137421</v>
      </c>
      <c r="H13">
        <v>1538</v>
      </c>
      <c r="I13">
        <v>0</v>
      </c>
      <c r="K13">
        <v>11</v>
      </c>
      <c r="L13">
        <v>142467</v>
      </c>
      <c r="M13">
        <v>1441</v>
      </c>
      <c r="N13">
        <v>0</v>
      </c>
      <c r="P13">
        <v>11</v>
      </c>
      <c r="Q13">
        <v>142043</v>
      </c>
      <c r="R13">
        <v>1474</v>
      </c>
      <c r="S13">
        <v>0</v>
      </c>
      <c r="U13">
        <v>11</v>
      </c>
      <c r="V13">
        <v>136896</v>
      </c>
      <c r="W13">
        <v>1469</v>
      </c>
      <c r="X13">
        <v>0</v>
      </c>
      <c r="Z13" s="2">
        <f t="shared" si="1"/>
        <v>1479.6</v>
      </c>
      <c r="AB13" s="10">
        <v>11</v>
      </c>
      <c r="AC13" s="1">
        <f t="shared" si="0"/>
        <v>8310</v>
      </c>
      <c r="AD13" s="25"/>
      <c r="AE13" s="25"/>
    </row>
    <row r="14" spans="1:32">
      <c r="A14">
        <v>11</v>
      </c>
      <c r="B14">
        <v>148362</v>
      </c>
      <c r="C14">
        <v>1499</v>
      </c>
      <c r="D14">
        <v>0</v>
      </c>
      <c r="F14">
        <v>11</v>
      </c>
      <c r="G14">
        <v>146332</v>
      </c>
      <c r="H14">
        <v>1498</v>
      </c>
      <c r="I14">
        <v>0</v>
      </c>
      <c r="K14">
        <v>11</v>
      </c>
      <c r="L14">
        <v>151406</v>
      </c>
      <c r="M14">
        <v>1495</v>
      </c>
      <c r="N14">
        <v>0</v>
      </c>
      <c r="P14">
        <v>11</v>
      </c>
      <c r="Q14">
        <v>150992</v>
      </c>
      <c r="R14">
        <v>1490</v>
      </c>
      <c r="S14">
        <v>0</v>
      </c>
      <c r="U14">
        <v>11</v>
      </c>
      <c r="V14">
        <v>145955</v>
      </c>
      <c r="W14">
        <v>1457</v>
      </c>
      <c r="X14">
        <v>0</v>
      </c>
      <c r="Z14" s="2">
        <f t="shared" si="1"/>
        <v>1487.8</v>
      </c>
    </row>
    <row r="16" spans="1:32">
      <c r="A16" s="22" t="s">
        <v>152</v>
      </c>
      <c r="B16" s="36">
        <f>AVERAGE(Z9:Z14)-AVERAGE(Z4:Z8)</f>
        <v>1294.8333333333333</v>
      </c>
      <c r="L16" s="163" t="s">
        <v>127</v>
      </c>
      <c r="M16" s="163"/>
      <c r="N16" s="163"/>
      <c r="O16" s="163"/>
      <c r="P16" s="163"/>
      <c r="Q16" s="163"/>
      <c r="R16" s="163"/>
      <c r="S16" s="163"/>
      <c r="T16" s="163"/>
    </row>
    <row r="17" spans="1:20">
      <c r="A17" s="22" t="s">
        <v>156</v>
      </c>
      <c r="B17" s="1">
        <f>100/1000</f>
        <v>0.1</v>
      </c>
      <c r="L17" s="140"/>
      <c r="M17" s="140" t="s">
        <v>153</v>
      </c>
      <c r="N17" s="140" t="s">
        <v>118</v>
      </c>
      <c r="O17" s="140" t="s">
        <v>119</v>
      </c>
      <c r="P17" s="1"/>
      <c r="Q17" s="140"/>
      <c r="R17" s="140" t="s">
        <v>153</v>
      </c>
      <c r="S17" s="140" t="s">
        <v>154</v>
      </c>
      <c r="T17" s="140" t="s">
        <v>155</v>
      </c>
    </row>
    <row r="18" spans="1:20">
      <c r="A18" s="22" t="s">
        <v>134</v>
      </c>
      <c r="B18" s="1">
        <f>100/1000</f>
        <v>0.1</v>
      </c>
      <c r="L18" s="138" t="s">
        <v>81</v>
      </c>
      <c r="M18" s="142">
        <f>1/$B$19</f>
        <v>7.7230016733170314E-4</v>
      </c>
      <c r="N18" s="142"/>
      <c r="O18" s="142"/>
      <c r="P18" s="1"/>
      <c r="Q18" s="138" t="s">
        <v>81</v>
      </c>
      <c r="R18" s="142">
        <f>M18</f>
        <v>7.7230016733170314E-4</v>
      </c>
      <c r="S18" s="142"/>
      <c r="T18" s="142"/>
    </row>
    <row r="19" spans="1:20">
      <c r="A19" s="22" t="s">
        <v>133</v>
      </c>
      <c r="B19" s="1">
        <f>B18*B16/B17</f>
        <v>1294.833333333333</v>
      </c>
      <c r="L19" s="138" t="s">
        <v>96</v>
      </c>
      <c r="M19" s="142">
        <f>0.9/$B$19</f>
        <v>6.9507015059853277E-4</v>
      </c>
      <c r="N19" s="142">
        <f>B17/0.3</f>
        <v>0.33333333333333337</v>
      </c>
      <c r="O19" s="142"/>
      <c r="P19" s="1"/>
      <c r="Q19" s="138" t="s">
        <v>96</v>
      </c>
      <c r="R19" s="142">
        <f>M19</f>
        <v>6.9507015059853277E-4</v>
      </c>
      <c r="S19" s="142">
        <f>R19/N19</f>
        <v>2.085210451795598E-3</v>
      </c>
      <c r="T19" s="142"/>
    </row>
    <row r="20" spans="1:20">
      <c r="A20" s="22" t="s">
        <v>132</v>
      </c>
      <c r="B20" s="1">
        <f>B18/(B18+B17)</f>
        <v>0.5</v>
      </c>
      <c r="L20" s="138" t="s">
        <v>90</v>
      </c>
      <c r="M20" s="142">
        <f>1.2/$B$19</f>
        <v>9.2676020079804366E-4</v>
      </c>
      <c r="N20" s="142">
        <f>2*B17</f>
        <v>0.2</v>
      </c>
      <c r="O20" s="142">
        <f>0.5*B17</f>
        <v>0.05</v>
      </c>
      <c r="P20" s="1"/>
      <c r="Q20" s="138" t="s">
        <v>90</v>
      </c>
      <c r="R20" s="142">
        <f>M20</f>
        <v>9.2676020079804366E-4</v>
      </c>
      <c r="S20" s="142">
        <f>R20/N20</f>
        <v>4.6338010039902178E-3</v>
      </c>
      <c r="T20" s="142">
        <f>R20*O20</f>
        <v>4.6338010039902187E-5</v>
      </c>
    </row>
    <row r="22" spans="1:20">
      <c r="L22" s="163" t="s">
        <v>157</v>
      </c>
      <c r="M22" s="163"/>
      <c r="N22" s="163"/>
      <c r="O22" s="163"/>
      <c r="P22" s="163"/>
      <c r="Q22" s="163"/>
      <c r="R22" s="163"/>
      <c r="S22" s="163"/>
      <c r="T22" s="163"/>
    </row>
    <row r="23" spans="1:20">
      <c r="L23" s="140"/>
      <c r="M23" s="140" t="s">
        <v>153</v>
      </c>
      <c r="N23" s="140" t="s">
        <v>118</v>
      </c>
      <c r="O23" s="140" t="s">
        <v>119</v>
      </c>
      <c r="P23" s="1"/>
      <c r="Q23" s="140"/>
      <c r="R23" s="140" t="s">
        <v>153</v>
      </c>
      <c r="S23" s="140" t="s">
        <v>154</v>
      </c>
      <c r="T23" s="140" t="s">
        <v>155</v>
      </c>
    </row>
    <row r="24" spans="1:20">
      <c r="L24" s="138" t="s">
        <v>81</v>
      </c>
      <c r="M24" s="142">
        <f>1/$B$16*(1+0.35*$B$20/(1-$B$20))*$B$17/$B$18</f>
        <v>1.042605225897799E-3</v>
      </c>
      <c r="N24" s="142"/>
      <c r="O24" s="142"/>
      <c r="P24" s="1"/>
      <c r="Q24" s="138" t="s">
        <v>81</v>
      </c>
      <c r="R24" s="142">
        <f>M24</f>
        <v>1.042605225897799E-3</v>
      </c>
      <c r="S24" s="142"/>
      <c r="T24" s="142"/>
    </row>
    <row r="25" spans="1:20">
      <c r="L25" s="138" t="s">
        <v>96</v>
      </c>
      <c r="M25" s="142">
        <f>0.9/$B$16*(1+0.92*$B$20/(1-$B$20))*$B$17/$B$18</f>
        <v>1.3345346891491827E-3</v>
      </c>
      <c r="N25" s="142">
        <f>(3.3-3*B20)/(1+1.2*B20)*B18</f>
        <v>0.11249999999999999</v>
      </c>
      <c r="O25" s="142"/>
      <c r="P25" s="1"/>
      <c r="Q25" s="138" t="s">
        <v>96</v>
      </c>
      <c r="R25" s="142">
        <f>M25</f>
        <v>1.3345346891491827E-3</v>
      </c>
      <c r="S25" s="142">
        <f>R25/N25</f>
        <v>1.1862530570214958E-2</v>
      </c>
      <c r="T25" s="142"/>
    </row>
    <row r="26" spans="1:20">
      <c r="L26" s="138" t="s">
        <v>90</v>
      </c>
      <c r="M26" s="142">
        <f>1.35/$B$16*(1+0.18*$B$20/(1-$B$20))*$B$17/$B$18</f>
        <v>1.2302741665594027E-3</v>
      </c>
      <c r="N26" s="142">
        <f>(2.5-2*B20)/(1-0.39*B20)*B18</f>
        <v>0.18633540372670809</v>
      </c>
      <c r="O26" s="142">
        <f>0.37*(1-B20)/(1-0.81*B20)*B18</f>
        <v>3.1092436974789917E-2</v>
      </c>
      <c r="P26" s="1"/>
      <c r="Q26" s="138" t="s">
        <v>90</v>
      </c>
      <c r="R26" s="142">
        <f>M26</f>
        <v>1.2302741665594027E-3</v>
      </c>
      <c r="S26" s="142">
        <f>R26/N26</f>
        <v>6.6024713605354604E-3</v>
      </c>
      <c r="T26" s="142">
        <f>R26*O26</f>
        <v>3.8252221985460422E-5</v>
      </c>
    </row>
    <row r="28" spans="1:20">
      <c r="L28" s="163" t="s">
        <v>129</v>
      </c>
      <c r="M28" s="163"/>
      <c r="N28" s="163"/>
      <c r="O28" s="163"/>
      <c r="P28" s="163"/>
      <c r="Q28" s="163"/>
      <c r="R28" s="163"/>
      <c r="S28" s="163"/>
      <c r="T28" s="163"/>
    </row>
    <row r="29" spans="1:20">
      <c r="L29" s="140"/>
      <c r="M29" s="140" t="s">
        <v>153</v>
      </c>
      <c r="N29" s="140" t="s">
        <v>118</v>
      </c>
      <c r="O29" s="140" t="s">
        <v>119</v>
      </c>
      <c r="P29" s="1"/>
      <c r="Q29" s="140"/>
      <c r="R29" s="140" t="s">
        <v>153</v>
      </c>
      <c r="S29" s="140" t="s">
        <v>154</v>
      </c>
      <c r="T29" s="140" t="s">
        <v>155</v>
      </c>
    </row>
    <row r="30" spans="1:20">
      <c r="L30" s="138" t="s">
        <v>81</v>
      </c>
      <c r="M30" s="142">
        <f>1/B16*(0.2+0.45*B17/B18)</f>
        <v>5.0199510876560696E-4</v>
      </c>
      <c r="N30" s="142"/>
      <c r="O30" s="142"/>
      <c r="P30" s="1"/>
      <c r="Q30" s="138" t="s">
        <v>81</v>
      </c>
      <c r="R30" s="142">
        <f>M30</f>
        <v>5.0199510876560696E-4</v>
      </c>
      <c r="S30" s="142"/>
      <c r="T30" s="142"/>
    </row>
    <row r="31" spans="1:20">
      <c r="L31" s="138" t="s">
        <v>96</v>
      </c>
      <c r="M31" s="142">
        <f>1/B16*(0.15+(0.35-B18*B17/POWER(B18+B17,2))*B17/B18)</f>
        <v>1.930750418329257E-4</v>
      </c>
      <c r="N31" s="142">
        <f>(0.35+13*POWER(B17,2)/(POWER(B17,2)+12*B18*B17+7*POWER(B18,2))*B18)</f>
        <v>0.41499999999999998</v>
      </c>
      <c r="O31" s="142"/>
      <c r="P31" s="1"/>
      <c r="Q31" s="138" t="s">
        <v>96</v>
      </c>
      <c r="R31" s="142">
        <f>M31</f>
        <v>1.930750418329257E-4</v>
      </c>
      <c r="S31" s="142">
        <f>R31/N31</f>
        <v>4.6524106465765231E-4</v>
      </c>
      <c r="T31" s="142"/>
    </row>
    <row r="32" spans="1:20">
      <c r="L32" s="138" t="s">
        <v>90</v>
      </c>
      <c r="M32" s="157">
        <f>1/B16*(0.2+0.45*B17/B18)</f>
        <v>5.0199510876560696E-4</v>
      </c>
      <c r="N32" s="142">
        <f>((0.4*B18+0.8*B17)/(B18+0.1*B17))*B18</f>
        <v>0.10909090909090911</v>
      </c>
      <c r="O32" s="142">
        <f>(0.5*B17/(0.3*B18+B17))*B18</f>
        <v>3.8461538461538464E-2</v>
      </c>
      <c r="P32" s="1"/>
      <c r="Q32" s="138" t="s">
        <v>90</v>
      </c>
      <c r="R32" s="142">
        <f>M32</f>
        <v>5.0199510876560696E-4</v>
      </c>
      <c r="S32" s="142">
        <f>R32/N32</f>
        <v>4.6016218303513963E-3</v>
      </c>
      <c r="T32" s="142">
        <f>R32*O32</f>
        <v>1.9307504183292575E-5</v>
      </c>
    </row>
  </sheetData>
  <mergeCells count="9">
    <mergeCell ref="AB2:AC2"/>
    <mergeCell ref="L16:T16"/>
    <mergeCell ref="L22:T22"/>
    <mergeCell ref="L28:T28"/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9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777"/>
  <sheetViews>
    <sheetView zoomScale="107" zoomScaleNormal="107" workbookViewId="0">
      <selection activeCell="Z38" sqref="Z38:Z40"/>
    </sheetView>
  </sheetViews>
  <sheetFormatPr defaultColWidth="10.6640625" defaultRowHeight="15.5"/>
  <cols>
    <col min="1" max="1" width="4.1640625" style="1" bestFit="1" customWidth="1"/>
    <col min="2" max="2" width="10.33203125" style="1" bestFit="1" customWidth="1"/>
    <col min="3" max="3" width="11" style="1" bestFit="1" customWidth="1"/>
    <col min="4" max="5" width="10.5" customWidth="1"/>
    <col min="6" max="6" width="7" style="1" bestFit="1" customWidth="1"/>
    <col min="7" max="7" width="9.6640625" style="1" bestFit="1" customWidth="1"/>
    <col min="8" max="8" width="8" style="1" bestFit="1" customWidth="1"/>
    <col min="9" max="9" width="10.83203125" style="1" bestFit="1" customWidth="1"/>
    <col min="10" max="10" width="14.6640625" style="1" bestFit="1" customWidth="1"/>
    <col min="11" max="11" width="12.6640625" style="1" bestFit="1" customWidth="1"/>
    <col min="12" max="12" width="12.5" style="1" bestFit="1" customWidth="1"/>
    <col min="13" max="13" width="13.6640625" bestFit="1" customWidth="1"/>
    <col min="14" max="14" width="12.83203125" bestFit="1" customWidth="1"/>
    <col min="15" max="15" width="17.83203125" bestFit="1" customWidth="1"/>
    <col min="16" max="17" width="18.83203125" style="1" bestFit="1" customWidth="1"/>
    <col min="18" max="18" width="11.6640625" style="1" customWidth="1"/>
    <col min="19" max="19" width="10.5" customWidth="1"/>
    <col min="20" max="20" width="20.1640625" bestFit="1" customWidth="1"/>
    <col min="21" max="21" width="17.33203125" customWidth="1"/>
    <col min="22" max="23" width="19.6640625" bestFit="1" customWidth="1"/>
    <col min="24" max="24" width="8.33203125" bestFit="1" customWidth="1"/>
    <col min="25" max="25" width="10.83203125" bestFit="1" customWidth="1"/>
    <col min="26" max="27" width="20.1640625" bestFit="1" customWidth="1"/>
    <col min="28" max="28" width="14.5" bestFit="1" customWidth="1"/>
    <col min="29" max="29" width="18.33203125" bestFit="1" customWidth="1"/>
    <col min="32" max="32" width="20.1640625" bestFit="1" customWidth="1"/>
  </cols>
  <sheetData>
    <row r="1" spans="1:35">
      <c r="A1" s="161" t="s">
        <v>66</v>
      </c>
      <c r="B1" s="166"/>
      <c r="C1" s="166"/>
      <c r="D1" s="162"/>
      <c r="E1" s="23"/>
      <c r="F1" s="173" t="s">
        <v>54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5"/>
      <c r="S1" s="172" t="s">
        <v>159</v>
      </c>
      <c r="T1" s="172"/>
      <c r="U1" s="172"/>
      <c r="V1" s="172"/>
      <c r="W1" s="172"/>
      <c r="X1" s="28"/>
      <c r="Y1" s="172" t="s">
        <v>62</v>
      </c>
      <c r="Z1" s="172"/>
      <c r="AA1" s="172"/>
      <c r="AB1" s="172"/>
      <c r="AC1" s="172"/>
      <c r="AD1" s="28"/>
      <c r="AE1" s="172" t="s">
        <v>60</v>
      </c>
      <c r="AF1" s="172"/>
      <c r="AG1" s="172"/>
      <c r="AH1" s="172"/>
      <c r="AI1" s="172"/>
    </row>
    <row r="2" spans="1:35">
      <c r="A2" s="139" t="s">
        <v>0</v>
      </c>
      <c r="B2" s="139" t="s">
        <v>52</v>
      </c>
      <c r="C2" s="139" t="s">
        <v>53</v>
      </c>
      <c r="D2" s="139" t="s">
        <v>151</v>
      </c>
      <c r="E2" s="125"/>
      <c r="F2" s="3" t="s">
        <v>24</v>
      </c>
      <c r="G2" s="7" t="s">
        <v>35</v>
      </c>
      <c r="H2" s="3" t="s">
        <v>32</v>
      </c>
      <c r="I2" s="3" t="s">
        <v>33</v>
      </c>
      <c r="J2" s="3" t="s">
        <v>27</v>
      </c>
      <c r="K2" s="11" t="s">
        <v>28</v>
      </c>
      <c r="L2" s="11" t="s">
        <v>29</v>
      </c>
      <c r="M2" s="3" t="s">
        <v>30</v>
      </c>
      <c r="N2" s="3" t="s">
        <v>31</v>
      </c>
      <c r="O2" s="93" t="s">
        <v>106</v>
      </c>
      <c r="P2" s="93" t="s">
        <v>104</v>
      </c>
      <c r="Q2" s="93" t="s">
        <v>105</v>
      </c>
      <c r="R2" s="94"/>
      <c r="S2" s="20" t="s">
        <v>1</v>
      </c>
      <c r="T2" s="102">
        <f>AVERAGE($F$3:$F$61)</f>
        <v>30</v>
      </c>
      <c r="U2" s="1"/>
      <c r="V2" s="1" t="s">
        <v>40</v>
      </c>
      <c r="W2" s="103" t="s">
        <v>160</v>
      </c>
      <c r="X2" s="23"/>
      <c r="Y2" s="95"/>
      <c r="Z2" s="95"/>
      <c r="AA2" s="95"/>
      <c r="AB2" s="20" t="s">
        <v>59</v>
      </c>
      <c r="AC2" s="20">
        <v>180</v>
      </c>
      <c r="AD2" s="23"/>
      <c r="AE2" s="1"/>
      <c r="AF2" s="1"/>
      <c r="AG2" s="1"/>
      <c r="AH2" s="20" t="s">
        <v>59</v>
      </c>
      <c r="AI2" s="20">
        <v>360</v>
      </c>
    </row>
    <row r="3" spans="1:35">
      <c r="A3">
        <v>1</v>
      </c>
      <c r="B3">
        <v>20718</v>
      </c>
      <c r="C3">
        <v>695</v>
      </c>
      <c r="D3">
        <v>0</v>
      </c>
      <c r="E3" s="91">
        <f>AVERAGEIF($A$3:$A$15000,F3,$C$3:$C$15000)</f>
        <v>192.19354838709677</v>
      </c>
      <c r="F3" s="112">
        <v>1</v>
      </c>
      <c r="G3" s="96" t="e">
        <f ca="1">_xlfn.PERCENTILE.INC(INDIRECT(ADDRESS(F3,3)):INDIRECT(ADDRESS(33,3)),0.5)</f>
        <v>#NAME?</v>
      </c>
      <c r="H3" s="4">
        <f t="shared" ref="H3:H66" si="0">F3-$T$2</f>
        <v>-29</v>
      </c>
      <c r="I3" s="12" t="e">
        <f t="shared" ref="I3:I66" ca="1" si="1">G3-$T$3</f>
        <v>#NAME?</v>
      </c>
      <c r="J3" s="12" t="e">
        <f ca="1">I3*I3</f>
        <v>#NAME?</v>
      </c>
      <c r="K3" s="12" t="e">
        <f ca="1">H3*I3</f>
        <v>#NAME?</v>
      </c>
      <c r="L3" s="12">
        <f>H3*H3</f>
        <v>841</v>
      </c>
      <c r="M3" s="12" t="e">
        <f ca="1">I3*I4</f>
        <v>#NAME?</v>
      </c>
      <c r="N3" s="12">
        <f ca="1">H3*I4</f>
        <v>73813.847457627111</v>
      </c>
      <c r="O3" s="89"/>
      <c r="P3" s="84"/>
      <c r="Q3" s="84"/>
      <c r="R3" s="84"/>
      <c r="S3" s="20" t="s">
        <v>2</v>
      </c>
      <c r="T3" s="102">
        <f ca="1">AVERAGE($G$4:$G$62)</f>
        <v>2878.3050847457625</v>
      </c>
      <c r="U3" s="1"/>
      <c r="V3" s="1" t="s">
        <v>41</v>
      </c>
      <c r="W3" s="103" t="s">
        <v>161</v>
      </c>
      <c r="X3" s="33"/>
      <c r="Y3" s="20" t="s">
        <v>1</v>
      </c>
      <c r="Z3" s="102">
        <f>AVERAGE($F$3:$F$181)</f>
        <v>90</v>
      </c>
      <c r="AA3" s="1"/>
      <c r="AB3" s="1" t="s">
        <v>40</v>
      </c>
      <c r="AC3" s="103" t="s">
        <v>63</v>
      </c>
      <c r="AD3" s="33"/>
      <c r="AE3" s="20" t="s">
        <v>1</v>
      </c>
      <c r="AF3" s="102">
        <f>AVERAGE($F$3:$F$361)</f>
        <v>180</v>
      </c>
      <c r="AG3" s="1"/>
      <c r="AH3" s="1" t="s">
        <v>40</v>
      </c>
      <c r="AI3" s="92" t="s">
        <v>55</v>
      </c>
    </row>
    <row r="4" spans="1:35">
      <c r="A4">
        <v>1</v>
      </c>
      <c r="B4">
        <v>36260</v>
      </c>
      <c r="C4">
        <v>182</v>
      </c>
      <c r="D4">
        <v>0</v>
      </c>
      <c r="E4" s="91">
        <f t="shared" ref="E4:E67" si="2">AVERAGEIF($A$3:$A$15000,F4,$C$3:$C$15000)</f>
        <v>339.61290322580646</v>
      </c>
      <c r="F4" s="112">
        <f>F3+1</f>
        <v>2</v>
      </c>
      <c r="G4" s="96">
        <f ca="1">PERCENTILE(INDIRECT(ADDRESS((F4-1)*30+F3+3,3)):INDIRECT(ADDRESS(F4*30+F3+3,3)),0.5)</f>
        <v>333</v>
      </c>
      <c r="H4" s="4">
        <f t="shared" si="0"/>
        <v>-28</v>
      </c>
      <c r="I4" s="12">
        <f t="shared" ca="1" si="1"/>
        <v>-2545.3050847457625</v>
      </c>
      <c r="J4" s="12">
        <f t="shared" ref="J4:J13" ca="1" si="3">I4*I4</f>
        <v>6478577.9744326333</v>
      </c>
      <c r="K4" s="12">
        <f t="shared" ref="K4:K13" ca="1" si="4">H4*I4</f>
        <v>71268.542372881348</v>
      </c>
      <c r="L4" s="12">
        <f t="shared" ref="L4:L13" si="5">H4*H4</f>
        <v>784</v>
      </c>
      <c r="M4" s="12">
        <f ca="1">I4*I5</f>
        <v>6101872.821890261</v>
      </c>
      <c r="N4" s="12">
        <f ca="1">H4*I5</f>
        <v>67124.542372881348</v>
      </c>
      <c r="O4" s="89" t="e">
        <f t="shared" ref="O4:O67" ca="1" si="6">G3*$T$9+F3*$T$10</f>
        <v>#NAME?</v>
      </c>
      <c r="P4" s="84" t="e">
        <f t="shared" ref="P4:P67" ca="1" si="7">G3*$Z$10+$Z$11*F3</f>
        <v>#NAME?</v>
      </c>
      <c r="Q4" s="84" t="e">
        <f t="shared" ref="Q4:Q67" ca="1" si="8">G3*$AF$10+$AF$11*F3</f>
        <v>#NAME?</v>
      </c>
      <c r="R4" s="84"/>
      <c r="S4" s="20" t="s">
        <v>3</v>
      </c>
      <c r="T4" s="102" t="e">
        <f ca="1">SUM($J$3:$J$61)</f>
        <v>#NAME?</v>
      </c>
      <c r="U4" s="1"/>
      <c r="V4" s="1" t="s">
        <v>40</v>
      </c>
      <c r="W4" s="103" t="s">
        <v>160</v>
      </c>
      <c r="X4" s="33"/>
      <c r="Y4" s="20" t="s">
        <v>2</v>
      </c>
      <c r="Z4" s="102">
        <f ca="1">AVERAGE($G$4:$G$182)</f>
        <v>3488.4636871508378</v>
      </c>
      <c r="AA4" s="1"/>
      <c r="AB4" s="1" t="s">
        <v>41</v>
      </c>
      <c r="AC4" s="103" t="s">
        <v>64</v>
      </c>
      <c r="AD4" s="33"/>
      <c r="AE4" s="20" t="s">
        <v>2</v>
      </c>
      <c r="AF4" s="102" t="e">
        <f ca="1">AVERAGE($G$4:$G$362)</f>
        <v>#NUM!</v>
      </c>
      <c r="AG4" s="1"/>
      <c r="AH4" s="1" t="s">
        <v>41</v>
      </c>
      <c r="AI4" s="92" t="s">
        <v>56</v>
      </c>
    </row>
    <row r="5" spans="1:35">
      <c r="A5">
        <v>1</v>
      </c>
      <c r="B5">
        <v>51705</v>
      </c>
      <c r="C5">
        <v>186</v>
      </c>
      <c r="D5">
        <v>0</v>
      </c>
      <c r="E5" s="91">
        <f t="shared" si="2"/>
        <v>396.70967741935482</v>
      </c>
      <c r="F5" s="112">
        <f t="shared" ref="F5:F68" si="9">F4+1</f>
        <v>3</v>
      </c>
      <c r="G5" s="96">
        <f ca="1">PERCENTILE(INDIRECT(ADDRESS((F5-1)*30+F4+3,3)):INDIRECT(ADDRESS(F5*30+F4+3,3)),0.5)</f>
        <v>481</v>
      </c>
      <c r="H5" s="4">
        <f t="shared" si="0"/>
        <v>-27</v>
      </c>
      <c r="I5" s="12">
        <f t="shared" ca="1" si="1"/>
        <v>-2397.3050847457625</v>
      </c>
      <c r="J5" s="12">
        <f t="shared" ca="1" si="3"/>
        <v>5747071.6693478879</v>
      </c>
      <c r="K5" s="12">
        <f t="shared" ca="1" si="4"/>
        <v>64727.237288135591</v>
      </c>
      <c r="L5" s="12">
        <f t="shared" si="5"/>
        <v>729</v>
      </c>
      <c r="M5" s="12">
        <f t="shared" ref="M5:M13" ca="1" si="10">I5*I6</f>
        <v>5449805.8388394136</v>
      </c>
      <c r="N5" s="12">
        <f t="shared" ref="N5:N13" ca="1" si="11">H5*I6</f>
        <v>61379.237288135591</v>
      </c>
      <c r="O5" s="89" t="e">
        <f t="shared" ca="1" si="6"/>
        <v>#NAME?</v>
      </c>
      <c r="P5" s="84" t="e">
        <f t="shared" ca="1" si="7"/>
        <v>#NAME?</v>
      </c>
      <c r="Q5" s="84" t="e">
        <f t="shared" ca="1" si="8"/>
        <v>#NAME?</v>
      </c>
      <c r="R5" s="84"/>
      <c r="S5" s="20" t="s">
        <v>4</v>
      </c>
      <c r="T5" s="102" t="e">
        <f ca="1">SUM($K$3:$K$61)</f>
        <v>#NAME?</v>
      </c>
      <c r="U5" s="1"/>
      <c r="V5" s="1" t="s">
        <v>40</v>
      </c>
      <c r="W5" s="103" t="s">
        <v>160</v>
      </c>
      <c r="X5" s="33"/>
      <c r="Y5" s="20" t="s">
        <v>3</v>
      </c>
      <c r="Z5" s="102" t="e">
        <f ca="1">SUM($J$3:$J$181)</f>
        <v>#NAME?</v>
      </c>
      <c r="AA5" s="1"/>
      <c r="AB5" s="1" t="s">
        <v>40</v>
      </c>
      <c r="AC5" s="103" t="s">
        <v>65</v>
      </c>
      <c r="AD5" s="33"/>
      <c r="AE5" s="20" t="s">
        <v>3</v>
      </c>
      <c r="AF5" s="102" t="e">
        <f ca="1">SUM($J$3:$J$361)</f>
        <v>#NAME?</v>
      </c>
      <c r="AG5" s="1"/>
      <c r="AH5" s="1" t="s">
        <v>40</v>
      </c>
      <c r="AI5" s="92" t="s">
        <v>55</v>
      </c>
    </row>
    <row r="6" spans="1:35">
      <c r="A6">
        <v>1</v>
      </c>
      <c r="B6">
        <v>67151</v>
      </c>
      <c r="C6">
        <v>184</v>
      </c>
      <c r="D6">
        <v>0</v>
      </c>
      <c r="E6" s="91">
        <f t="shared" si="2"/>
        <v>522.83870967741939</v>
      </c>
      <c r="F6" s="112">
        <f t="shared" si="9"/>
        <v>4</v>
      </c>
      <c r="G6" s="96">
        <f ca="1">PERCENTILE(INDIRECT(ADDRESS((F6-1)*30+F5+3,3)):INDIRECT(ADDRESS(F6*30+F5+3,3)),0.5)</f>
        <v>605</v>
      </c>
      <c r="H6" s="4">
        <f t="shared" si="0"/>
        <v>-26</v>
      </c>
      <c r="I6" s="12">
        <f t="shared" ca="1" si="1"/>
        <v>-2273.3050847457625</v>
      </c>
      <c r="J6" s="12">
        <f t="shared" ca="1" si="3"/>
        <v>5167916.0083309384</v>
      </c>
      <c r="K6" s="12">
        <f t="shared" ca="1" si="4"/>
        <v>59105.932203389828</v>
      </c>
      <c r="L6" s="12">
        <f t="shared" si="5"/>
        <v>676</v>
      </c>
      <c r="M6" s="12">
        <f t="shared" ca="1" si="10"/>
        <v>4851926.6015512776</v>
      </c>
      <c r="N6" s="12">
        <f t="shared" ca="1" si="11"/>
        <v>55491.932203389828</v>
      </c>
      <c r="O6" s="89" t="e">
        <f t="shared" ca="1" si="6"/>
        <v>#NAME?</v>
      </c>
      <c r="P6" s="84" t="e">
        <f t="shared" ca="1" si="7"/>
        <v>#NAME?</v>
      </c>
      <c r="Q6" s="84" t="e">
        <f t="shared" ca="1" si="8"/>
        <v>#NAME?</v>
      </c>
      <c r="R6" s="84"/>
      <c r="S6" s="20" t="s">
        <v>5</v>
      </c>
      <c r="T6" s="102">
        <f>SUM($L$3:$L$61)</f>
        <v>17110</v>
      </c>
      <c r="U6" s="1"/>
      <c r="V6" s="1" t="s">
        <v>40</v>
      </c>
      <c r="W6" s="103" t="s">
        <v>160</v>
      </c>
      <c r="X6" s="33"/>
      <c r="Y6" s="20" t="s">
        <v>4</v>
      </c>
      <c r="Z6" s="102" t="e">
        <f ca="1">SUM($K$3:$K$181)</f>
        <v>#NAME?</v>
      </c>
      <c r="AA6" s="1"/>
      <c r="AB6" s="1" t="s">
        <v>40</v>
      </c>
      <c r="AC6" s="103" t="s">
        <v>65</v>
      </c>
      <c r="AD6" s="33"/>
      <c r="AE6" s="20" t="s">
        <v>4</v>
      </c>
      <c r="AF6" s="102" t="e">
        <f ca="1">SUM($K$3:$K$361)</f>
        <v>#NAME?</v>
      </c>
      <c r="AG6" s="1"/>
      <c r="AH6" s="1" t="s">
        <v>40</v>
      </c>
      <c r="AI6" s="92" t="s">
        <v>55</v>
      </c>
    </row>
    <row r="7" spans="1:35">
      <c r="A7">
        <v>1</v>
      </c>
      <c r="B7">
        <v>82695</v>
      </c>
      <c r="C7">
        <v>182</v>
      </c>
      <c r="D7">
        <v>0</v>
      </c>
      <c r="E7" s="91">
        <f t="shared" si="2"/>
        <v>633.29032258064512</v>
      </c>
      <c r="F7" s="112">
        <f t="shared" si="9"/>
        <v>5</v>
      </c>
      <c r="G7" s="96">
        <f ca="1">PERCENTILE(INDIRECT(ADDRESS((F7-1)*30+F6+3,3)):INDIRECT(ADDRESS(F7*30+F6+3,3)),0.5)</f>
        <v>744</v>
      </c>
      <c r="H7" s="4">
        <f t="shared" si="0"/>
        <v>-25</v>
      </c>
      <c r="I7" s="12">
        <f t="shared" ca="1" si="1"/>
        <v>-2134.3050847457625</v>
      </c>
      <c r="J7" s="12">
        <f t="shared" ca="1" si="3"/>
        <v>4555258.1947716167</v>
      </c>
      <c r="K7" s="12">
        <f t="shared" ca="1" si="4"/>
        <v>53357.627118644064</v>
      </c>
      <c r="L7" s="12">
        <f t="shared" si="5"/>
        <v>625</v>
      </c>
      <c r="M7" s="12">
        <f t="shared" ca="1" si="10"/>
        <v>4356767.821890261</v>
      </c>
      <c r="N7" s="12">
        <f t="shared" ca="1" si="11"/>
        <v>51032.627118644064</v>
      </c>
      <c r="O7" s="89" t="e">
        <f t="shared" ca="1" si="6"/>
        <v>#NAME?</v>
      </c>
      <c r="P7" s="84" t="e">
        <f t="shared" ca="1" si="7"/>
        <v>#NAME?</v>
      </c>
      <c r="Q7" s="84" t="e">
        <f t="shared" ca="1" si="8"/>
        <v>#NAME?</v>
      </c>
      <c r="R7" s="84"/>
      <c r="S7" s="20" t="s">
        <v>6</v>
      </c>
      <c r="T7" s="102" t="e">
        <f ca="1">SUM($M$3:$M$61)</f>
        <v>#NAME?</v>
      </c>
      <c r="U7" s="1"/>
      <c r="V7" s="1" t="s">
        <v>40</v>
      </c>
      <c r="W7" s="103" t="s">
        <v>160</v>
      </c>
      <c r="X7" s="33"/>
      <c r="Y7" s="20" t="s">
        <v>5</v>
      </c>
      <c r="Z7" s="102">
        <f>SUM($L$3:$L$181)</f>
        <v>1122330</v>
      </c>
      <c r="AA7" s="1"/>
      <c r="AB7" s="1" t="s">
        <v>40</v>
      </c>
      <c r="AC7" s="103" t="s">
        <v>65</v>
      </c>
      <c r="AD7" s="33"/>
      <c r="AE7" s="20" t="s">
        <v>5</v>
      </c>
      <c r="AF7" s="102">
        <f>SUM($L$3:$L$361)</f>
        <v>11933160</v>
      </c>
      <c r="AG7" s="1"/>
      <c r="AH7" s="1" t="s">
        <v>40</v>
      </c>
      <c r="AI7" s="92" t="s">
        <v>55</v>
      </c>
    </row>
    <row r="8" spans="1:35">
      <c r="A8">
        <v>1</v>
      </c>
      <c r="B8">
        <v>98141</v>
      </c>
      <c r="C8">
        <v>184</v>
      </c>
      <c r="D8">
        <v>0</v>
      </c>
      <c r="E8" s="91">
        <f t="shared" si="2"/>
        <v>725.54838709677415</v>
      </c>
      <c r="F8" s="112">
        <f t="shared" si="9"/>
        <v>6</v>
      </c>
      <c r="G8" s="96">
        <f ca="1">PERCENTILE(INDIRECT(ADDRESS((F8-1)*30+F7+3,3)):INDIRECT(ADDRESS(F8*30+F7+3,3)),0.5)</f>
        <v>837</v>
      </c>
      <c r="H8" s="4">
        <f t="shared" si="0"/>
        <v>-24</v>
      </c>
      <c r="I8" s="12">
        <f t="shared" ca="1" si="1"/>
        <v>-2041.3050847457625</v>
      </c>
      <c r="J8" s="12">
        <f t="shared" ca="1" si="3"/>
        <v>4166926.4490089049</v>
      </c>
      <c r="K8" s="12">
        <f t="shared" ca="1" si="4"/>
        <v>48991.322033898301</v>
      </c>
      <c r="L8" s="12">
        <f t="shared" si="5"/>
        <v>576</v>
      </c>
      <c r="M8" s="12">
        <f t="shared" ca="1" si="10"/>
        <v>3895432.8727377183</v>
      </c>
      <c r="N8" s="12">
        <f t="shared" ca="1" si="11"/>
        <v>45799.322033898301</v>
      </c>
      <c r="O8" s="89" t="e">
        <f t="shared" ca="1" si="6"/>
        <v>#NAME?</v>
      </c>
      <c r="P8" s="84" t="e">
        <f t="shared" ca="1" si="7"/>
        <v>#NAME?</v>
      </c>
      <c r="Q8" s="84" t="e">
        <f t="shared" ca="1" si="8"/>
        <v>#NAME?</v>
      </c>
      <c r="R8" s="84"/>
      <c r="S8" s="20" t="s">
        <v>7</v>
      </c>
      <c r="T8" s="102">
        <f ca="1">SUM($N$3:$N$61)</f>
        <v>1311302</v>
      </c>
      <c r="U8" s="1"/>
      <c r="V8" s="1" t="s">
        <v>40</v>
      </c>
      <c r="W8" s="103" t="s">
        <v>160</v>
      </c>
      <c r="X8" s="33"/>
      <c r="Y8" s="20" t="s">
        <v>6</v>
      </c>
      <c r="Z8" s="102" t="e">
        <f ca="1">SUM($M$3:$M$181)</f>
        <v>#NAME?</v>
      </c>
      <c r="AA8" s="1"/>
      <c r="AB8" s="1" t="s">
        <v>40</v>
      </c>
      <c r="AC8" s="103" t="s">
        <v>65</v>
      </c>
      <c r="AD8" s="33"/>
      <c r="AE8" s="20" t="s">
        <v>6</v>
      </c>
      <c r="AF8" s="102" t="e">
        <f ca="1">SUM($M$3:$M$361)</f>
        <v>#NAME?</v>
      </c>
      <c r="AG8" s="1"/>
      <c r="AH8" s="1" t="s">
        <v>40</v>
      </c>
      <c r="AI8" s="92" t="s">
        <v>55</v>
      </c>
    </row>
    <row r="9" spans="1:35">
      <c r="A9">
        <v>1</v>
      </c>
      <c r="B9">
        <v>113658</v>
      </c>
      <c r="C9">
        <v>185</v>
      </c>
      <c r="D9">
        <v>0</v>
      </c>
      <c r="E9" s="91">
        <f t="shared" si="2"/>
        <v>858.29032258064512</v>
      </c>
      <c r="F9" s="112">
        <f t="shared" si="9"/>
        <v>7</v>
      </c>
      <c r="G9" s="96">
        <f ca="1">PERCENTILE(INDIRECT(ADDRESS((F9-1)*30+F8+3,3)):INDIRECT(ADDRESS(F9*30+F8+3,3)),0.5)</f>
        <v>970</v>
      </c>
      <c r="H9" s="4">
        <f t="shared" si="0"/>
        <v>-23</v>
      </c>
      <c r="I9" s="12">
        <f t="shared" ca="1" si="1"/>
        <v>-1908.3050847457625</v>
      </c>
      <c r="J9" s="12">
        <f t="shared" ca="1" si="3"/>
        <v>3641628.2964665322</v>
      </c>
      <c r="K9" s="12">
        <f t="shared" ca="1" si="4"/>
        <v>43891.016949152538</v>
      </c>
      <c r="L9" s="12">
        <f t="shared" si="5"/>
        <v>529</v>
      </c>
      <c r="M9" s="12">
        <f t="shared" ca="1" si="10"/>
        <v>3515680.1608733116</v>
      </c>
      <c r="N9" s="12">
        <f t="shared" ca="1" si="11"/>
        <v>42373.016949152538</v>
      </c>
      <c r="O9" s="89" t="e">
        <f t="shared" ca="1" si="6"/>
        <v>#NAME?</v>
      </c>
      <c r="P9" s="84" t="e">
        <f t="shared" ca="1" si="7"/>
        <v>#NAME?</v>
      </c>
      <c r="Q9" s="84" t="e">
        <f t="shared" ca="1" si="8"/>
        <v>#NAME?</v>
      </c>
      <c r="R9" s="84"/>
      <c r="S9" s="94" t="s">
        <v>8</v>
      </c>
      <c r="T9" s="6" t="e">
        <f ca="1">(T6*T7-T5*T8)/(T4*T6-T5*T5)</f>
        <v>#NAME?</v>
      </c>
      <c r="U9" s="1"/>
      <c r="V9" s="1"/>
      <c r="W9" s="103"/>
      <c r="X9" s="33"/>
      <c r="Y9" s="20" t="s">
        <v>7</v>
      </c>
      <c r="Z9" s="102">
        <f ca="1">SUM($N$3:$N$181)</f>
        <v>8200031.3898305111</v>
      </c>
      <c r="AA9" s="1"/>
      <c r="AB9" s="1" t="s">
        <v>40</v>
      </c>
      <c r="AC9" s="103" t="s">
        <v>65</v>
      </c>
      <c r="AD9" s="33"/>
      <c r="AE9" s="20" t="s">
        <v>7</v>
      </c>
      <c r="AF9" s="102" t="e">
        <f ca="1">SUM($N$3:$N$361)</f>
        <v>#NUM!</v>
      </c>
      <c r="AG9" s="1"/>
      <c r="AH9" s="1" t="s">
        <v>40</v>
      </c>
      <c r="AI9" s="92" t="s">
        <v>55</v>
      </c>
    </row>
    <row r="10" spans="1:35">
      <c r="A10">
        <v>1</v>
      </c>
      <c r="B10">
        <v>129222</v>
      </c>
      <c r="C10">
        <v>184</v>
      </c>
      <c r="D10">
        <v>0</v>
      </c>
      <c r="E10" s="91">
        <f t="shared" si="2"/>
        <v>830.06451612903231</v>
      </c>
      <c r="F10" s="112">
        <f t="shared" si="9"/>
        <v>8</v>
      </c>
      <c r="G10" s="96">
        <f ca="1">PERCENTILE(INDIRECT(ADDRESS((F10-1)*30+F9+3,3)):INDIRECT(ADDRESS(F10*30+F9+3,3)),0.5)</f>
        <v>1036</v>
      </c>
      <c r="H10" s="4">
        <f t="shared" si="0"/>
        <v>-22</v>
      </c>
      <c r="I10" s="12">
        <f t="shared" ca="1" si="1"/>
        <v>-1842.3050847457625</v>
      </c>
      <c r="J10" s="12">
        <f t="shared" ca="1" si="3"/>
        <v>3394088.0252800914</v>
      </c>
      <c r="K10" s="12">
        <f t="shared" ca="1" si="4"/>
        <v>40530.711864406774</v>
      </c>
      <c r="L10" s="12">
        <f t="shared" si="5"/>
        <v>484</v>
      </c>
      <c r="M10" s="12">
        <f t="shared" ca="1" si="10"/>
        <v>3143534.5337546677</v>
      </c>
      <c r="N10" s="12">
        <f t="shared" ca="1" si="11"/>
        <v>37538.711864406774</v>
      </c>
      <c r="O10" s="89" t="e">
        <f t="shared" ca="1" si="6"/>
        <v>#NAME?</v>
      </c>
      <c r="P10" s="84" t="e">
        <f t="shared" ca="1" si="7"/>
        <v>#NAME?</v>
      </c>
      <c r="Q10" s="84" t="e">
        <f t="shared" ca="1" si="8"/>
        <v>#NAME?</v>
      </c>
      <c r="R10" s="84"/>
      <c r="S10" s="94" t="s">
        <v>9</v>
      </c>
      <c r="T10" s="6">
        <f ca="1">V21</f>
        <v>0</v>
      </c>
      <c r="U10" s="1"/>
      <c r="V10" s="42"/>
      <c r="W10" s="103"/>
      <c r="X10" s="33"/>
      <c r="Y10" s="94" t="s">
        <v>8</v>
      </c>
      <c r="Z10" s="6" t="e">
        <f ca="1">(Z7*Z8-Z6*Z9)/(Z5*Z7-Z6*Z6)</f>
        <v>#NAME?</v>
      </c>
      <c r="AA10" s="1"/>
      <c r="AB10" s="1"/>
      <c r="AC10" s="103"/>
      <c r="AD10" s="33"/>
      <c r="AE10" s="94" t="s">
        <v>8</v>
      </c>
      <c r="AF10" s="6" t="e">
        <f ca="1">(AF7*AF8-AF6*AF9)/(AF5*AF7-AF6*AF6)</f>
        <v>#NAME?</v>
      </c>
      <c r="AG10" s="1"/>
      <c r="AH10" s="1"/>
      <c r="AI10" s="92"/>
    </row>
    <row r="11" spans="1:35">
      <c r="A11">
        <v>1</v>
      </c>
      <c r="B11">
        <v>144885</v>
      </c>
      <c r="C11">
        <v>187</v>
      </c>
      <c r="D11">
        <v>0</v>
      </c>
      <c r="E11" s="91">
        <f t="shared" si="2"/>
        <v>1029.4516129032259</v>
      </c>
      <c r="F11" s="112">
        <f t="shared" si="9"/>
        <v>9</v>
      </c>
      <c r="G11" s="96">
        <f ca="1">PERCENTILE(INDIRECT(ADDRESS((F11-1)*30+F10+3,3)):INDIRECT(ADDRESS(F11*30+F10+3,3)),0.5)</f>
        <v>1172</v>
      </c>
      <c r="H11" s="4">
        <f t="shared" si="0"/>
        <v>-21</v>
      </c>
      <c r="I11" s="12">
        <f t="shared" ca="1" si="1"/>
        <v>-1706.3050847457625</v>
      </c>
      <c r="J11" s="12">
        <f t="shared" ca="1" si="3"/>
        <v>2911477.042229244</v>
      </c>
      <c r="K11" s="12">
        <f t="shared" ca="1" si="4"/>
        <v>35832.406779661011</v>
      </c>
      <c r="L11" s="12">
        <f t="shared" si="5"/>
        <v>441</v>
      </c>
      <c r="M11" s="12">
        <f t="shared" ca="1" si="10"/>
        <v>2841518.5337546677</v>
      </c>
      <c r="N11" s="12">
        <f t="shared" ca="1" si="11"/>
        <v>34971.406779661011</v>
      </c>
      <c r="O11" s="89" t="e">
        <f t="shared" ca="1" si="6"/>
        <v>#NAME?</v>
      </c>
      <c r="P11" s="84" t="e">
        <f t="shared" ca="1" si="7"/>
        <v>#NAME?</v>
      </c>
      <c r="Q11" s="84" t="e">
        <f t="shared" ca="1" si="8"/>
        <v>#NAME?</v>
      </c>
      <c r="R11" s="84"/>
      <c r="S11" s="24"/>
      <c r="T11" s="24"/>
      <c r="U11" s="24"/>
      <c r="W11" s="33"/>
      <c r="X11" s="33"/>
      <c r="Y11" s="94" t="s">
        <v>9</v>
      </c>
      <c r="Z11" s="6" t="e">
        <f ca="1">(Z5*Z9 - Z6*Z8)/(Z5*Z7-Z6*Z6)</f>
        <v>#NAME?</v>
      </c>
      <c r="AA11" s="1"/>
      <c r="AB11" s="42"/>
      <c r="AC11" s="103"/>
      <c r="AD11" s="33"/>
      <c r="AE11" s="94" t="s">
        <v>9</v>
      </c>
      <c r="AF11" s="6" t="e">
        <f ca="1">(AF5*AF9 - AF6*AF8)/(AF5*AF7-AF6*AF6)</f>
        <v>#NAME?</v>
      </c>
      <c r="AG11" s="1"/>
      <c r="AH11" s="1"/>
      <c r="AI11" s="104"/>
    </row>
    <row r="12" spans="1:35">
      <c r="A12">
        <v>1</v>
      </c>
      <c r="B12">
        <v>160224</v>
      </c>
      <c r="C12">
        <v>185</v>
      </c>
      <c r="D12">
        <v>0</v>
      </c>
      <c r="E12" s="91">
        <f t="shared" si="2"/>
        <v>888.22580645161293</v>
      </c>
      <c r="F12" s="112">
        <f t="shared" si="9"/>
        <v>10</v>
      </c>
      <c r="G12" s="96">
        <f ca="1">PERCENTILE(INDIRECT(ADDRESS((F12-1)*30+F11+3,3)):INDIRECT(ADDRESS(F12*30+F11+3,3)),0.5)</f>
        <v>1213</v>
      </c>
      <c r="H12" s="4">
        <f t="shared" si="0"/>
        <v>-20</v>
      </c>
      <c r="I12" s="12">
        <f t="shared" ca="1" si="1"/>
        <v>-1665.3050847457625</v>
      </c>
      <c r="J12" s="12">
        <f t="shared" ca="1" si="3"/>
        <v>2773241.0252800914</v>
      </c>
      <c r="K12" s="12">
        <f t="shared" ca="1" si="4"/>
        <v>33306.101694915254</v>
      </c>
      <c r="L12" s="12">
        <f t="shared" si="5"/>
        <v>400</v>
      </c>
      <c r="M12" s="12">
        <f t="shared" ca="1" si="10"/>
        <v>2861502.1947716167</v>
      </c>
      <c r="N12" s="12">
        <f t="shared" ca="1" si="11"/>
        <v>34366.101694915254</v>
      </c>
      <c r="O12" s="89" t="e">
        <f t="shared" ca="1" si="6"/>
        <v>#NAME?</v>
      </c>
      <c r="P12" s="84" t="e">
        <f t="shared" ca="1" si="7"/>
        <v>#NAME?</v>
      </c>
      <c r="Q12" s="84" t="e">
        <f t="shared" ca="1" si="8"/>
        <v>#NAME?</v>
      </c>
      <c r="R12" s="84"/>
      <c r="S12" s="5" t="s">
        <v>10</v>
      </c>
      <c r="T12" s="68">
        <v>8485.9508399999995</v>
      </c>
      <c r="U12" s="65" t="s">
        <v>88</v>
      </c>
      <c r="W12" s="33"/>
      <c r="X12" s="33"/>
      <c r="Y12" s="24"/>
      <c r="Z12" s="24"/>
      <c r="AA12" s="24"/>
      <c r="AC12" s="33"/>
      <c r="AD12" s="33"/>
      <c r="AE12" s="24"/>
      <c r="AF12" s="24"/>
      <c r="AG12" s="24"/>
      <c r="AH12" s="24"/>
      <c r="AI12" s="18"/>
    </row>
    <row r="13" spans="1:35">
      <c r="A13">
        <v>1</v>
      </c>
      <c r="B13">
        <v>175730</v>
      </c>
      <c r="C13">
        <v>182</v>
      </c>
      <c r="D13">
        <v>0</v>
      </c>
      <c r="E13" s="91">
        <f t="shared" si="2"/>
        <v>859.32258064516134</v>
      </c>
      <c r="F13" s="112">
        <f t="shared" si="9"/>
        <v>11</v>
      </c>
      <c r="G13" s="96">
        <f ca="1">PERCENTILE(INDIRECT(ADDRESS((F13-1)*30+F12+3,3)):INDIRECT(ADDRESS(F13*30+F12+3,3)),0.5)</f>
        <v>1160</v>
      </c>
      <c r="H13" s="4">
        <f t="shared" si="0"/>
        <v>-19</v>
      </c>
      <c r="I13" s="12">
        <f t="shared" ca="1" si="1"/>
        <v>-1718.3050847457625</v>
      </c>
      <c r="J13" s="36">
        <f t="shared" ca="1" si="3"/>
        <v>2952572.364263142</v>
      </c>
      <c r="K13" s="36">
        <f t="shared" ca="1" si="4"/>
        <v>32647.796610169487</v>
      </c>
      <c r="L13" s="36">
        <f t="shared" si="5"/>
        <v>361</v>
      </c>
      <c r="M13" s="36">
        <f t="shared" ca="1" si="10"/>
        <v>2531587.6185004301</v>
      </c>
      <c r="N13" s="36">
        <f t="shared" ca="1" si="11"/>
        <v>27992.796610169487</v>
      </c>
      <c r="O13" s="89" t="e">
        <f t="shared" ca="1" si="6"/>
        <v>#NAME?</v>
      </c>
      <c r="P13" s="84" t="e">
        <f t="shared" ca="1" si="7"/>
        <v>#NAME?</v>
      </c>
      <c r="Q13" s="84" t="e">
        <f t="shared" ca="1" si="8"/>
        <v>#NAME?</v>
      </c>
      <c r="R13" s="85"/>
      <c r="S13" s="5" t="s">
        <v>11</v>
      </c>
      <c r="T13" s="69">
        <v>0.80044999999999999</v>
      </c>
      <c r="U13" s="65" t="s">
        <v>89</v>
      </c>
      <c r="V13" s="29"/>
      <c r="W13" s="33"/>
      <c r="X13" s="33"/>
      <c r="Y13" s="5" t="s">
        <v>10</v>
      </c>
      <c r="Z13" s="99">
        <v>770.65917000000002</v>
      </c>
      <c r="AA13" s="65" t="s">
        <v>88</v>
      </c>
      <c r="AB13" s="29"/>
      <c r="AC13" s="33"/>
      <c r="AD13" s="33"/>
      <c r="AE13" s="5" t="s">
        <v>10</v>
      </c>
      <c r="AF13" s="100">
        <v>512.33169999999996</v>
      </c>
      <c r="AG13" s="65" t="s">
        <v>88</v>
      </c>
      <c r="AH13" s="29"/>
      <c r="AI13" s="32"/>
    </row>
    <row r="14" spans="1:35">
      <c r="A14">
        <v>1</v>
      </c>
      <c r="B14">
        <v>191226</v>
      </c>
      <c r="C14">
        <v>178</v>
      </c>
      <c r="D14">
        <v>0</v>
      </c>
      <c r="E14" s="91">
        <f t="shared" si="2"/>
        <v>1165.5483870967741</v>
      </c>
      <c r="F14" s="112">
        <f t="shared" si="9"/>
        <v>12</v>
      </c>
      <c r="G14" s="96">
        <f ca="1">PERCENTILE(INDIRECT(ADDRESS((F14-1)*30+F13+3,3)):INDIRECT(ADDRESS(F14*30+F13+3,3)),0.5)</f>
        <v>1405</v>
      </c>
      <c r="H14" s="4">
        <f t="shared" si="0"/>
        <v>-18</v>
      </c>
      <c r="I14" s="12">
        <f t="shared" ca="1" si="1"/>
        <v>-1473.3050847457625</v>
      </c>
      <c r="J14" s="12">
        <f t="shared" ref="J14:J29" ca="1" si="12">I14*I14</f>
        <v>2170627.8727377187</v>
      </c>
      <c r="K14" s="12">
        <f t="shared" ref="K14:K29" ca="1" si="13">H14*I14</f>
        <v>26519.491525423728</v>
      </c>
      <c r="L14" s="12">
        <f t="shared" ref="L14:L29" si="14">H14*H14</f>
        <v>324</v>
      </c>
      <c r="M14" s="12">
        <f t="shared" ref="M14:M29" ca="1" si="15">I14*I15</f>
        <v>1974678.2964665322</v>
      </c>
      <c r="N14" s="12">
        <f t="shared" ref="N14:N29" ca="1" si="16">H14*I15</f>
        <v>24125.491525423728</v>
      </c>
      <c r="O14" s="89" t="e">
        <f t="shared" ca="1" si="6"/>
        <v>#NAME?</v>
      </c>
      <c r="P14" s="84" t="e">
        <f t="shared" ca="1" si="7"/>
        <v>#NAME?</v>
      </c>
      <c r="Q14" s="84" t="e">
        <f t="shared" ca="1" si="8"/>
        <v>#NAME?</v>
      </c>
      <c r="R14" s="84"/>
      <c r="S14" s="5" t="s">
        <v>12</v>
      </c>
      <c r="T14" s="14" t="s">
        <v>20</v>
      </c>
      <c r="U14" s="24"/>
      <c r="W14" s="33"/>
      <c r="X14" s="33"/>
      <c r="Y14" s="5" t="s">
        <v>11</v>
      </c>
      <c r="Z14" s="76">
        <v>0.90613999999999995</v>
      </c>
      <c r="AA14" s="65" t="s">
        <v>89</v>
      </c>
      <c r="AB14" s="29"/>
      <c r="AC14" s="33"/>
      <c r="AD14" s="33"/>
      <c r="AE14" s="5" t="s">
        <v>11</v>
      </c>
      <c r="AF14" s="101">
        <v>0.91620999999999997</v>
      </c>
      <c r="AG14" s="65" t="s">
        <v>89</v>
      </c>
      <c r="AH14" s="29"/>
      <c r="AI14" s="32"/>
    </row>
    <row r="15" spans="1:35">
      <c r="A15">
        <v>1</v>
      </c>
      <c r="B15">
        <v>206763</v>
      </c>
      <c r="C15">
        <v>184</v>
      </c>
      <c r="D15">
        <v>0</v>
      </c>
      <c r="E15" s="91">
        <f t="shared" si="2"/>
        <v>1258.8387096774193</v>
      </c>
      <c r="F15" s="112">
        <f t="shared" si="9"/>
        <v>13</v>
      </c>
      <c r="G15" s="96">
        <f ca="1">PERCENTILE(INDIRECT(ADDRESS((F15-1)*30+F14+3,3)):INDIRECT(ADDRESS(F15*30+F14+3,3)),0.5)</f>
        <v>1538</v>
      </c>
      <c r="H15" s="4">
        <f t="shared" si="0"/>
        <v>-17</v>
      </c>
      <c r="I15" s="12">
        <f t="shared" ca="1" si="1"/>
        <v>-1340.3050847457625</v>
      </c>
      <c r="J15" s="12">
        <f t="shared" ca="1" si="12"/>
        <v>1796417.7201953458</v>
      </c>
      <c r="K15" s="12">
        <f t="shared" ca="1" si="13"/>
        <v>22785.186440677964</v>
      </c>
      <c r="L15" s="12">
        <f t="shared" si="14"/>
        <v>289</v>
      </c>
      <c r="M15" s="12">
        <f t="shared" ca="1" si="15"/>
        <v>1658366.2964665322</v>
      </c>
      <c r="N15" s="12">
        <f t="shared" ca="1" si="16"/>
        <v>21034.186440677964</v>
      </c>
      <c r="O15" s="89" t="e">
        <f t="shared" ca="1" si="6"/>
        <v>#NAME?</v>
      </c>
      <c r="P15" s="84" t="e">
        <f t="shared" ca="1" si="7"/>
        <v>#NAME?</v>
      </c>
      <c r="Q15" s="84" t="e">
        <f t="shared" ca="1" si="8"/>
        <v>#NAME?</v>
      </c>
      <c r="R15" s="84"/>
      <c r="S15" s="24"/>
      <c r="T15" s="24"/>
      <c r="U15" s="24"/>
      <c r="V15" s="24"/>
      <c r="W15" s="30"/>
      <c r="X15" s="33"/>
      <c r="Y15" s="5" t="s">
        <v>12</v>
      </c>
      <c r="Z15" s="14" t="s">
        <v>20</v>
      </c>
      <c r="AA15" s="24"/>
      <c r="AC15" s="33"/>
      <c r="AD15" s="33"/>
      <c r="AE15" s="5" t="s">
        <v>12</v>
      </c>
      <c r="AF15" s="14" t="s">
        <v>20</v>
      </c>
      <c r="AG15" s="24"/>
      <c r="AH15" s="24"/>
      <c r="AI15" s="30"/>
    </row>
    <row r="16" spans="1:35">
      <c r="A16">
        <v>1</v>
      </c>
      <c r="B16">
        <v>222383</v>
      </c>
      <c r="C16">
        <v>179</v>
      </c>
      <c r="D16">
        <v>0</v>
      </c>
      <c r="E16" s="91">
        <f t="shared" si="2"/>
        <v>1499.1612903225807</v>
      </c>
      <c r="F16" s="112">
        <f t="shared" si="9"/>
        <v>14</v>
      </c>
      <c r="G16" s="96">
        <f ca="1">PERCENTILE(INDIRECT(ADDRESS((F16-1)*30+F15+3,3)):INDIRECT(ADDRESS(F16*30+F15+3,3)),0.5)</f>
        <v>1641</v>
      </c>
      <c r="H16" s="4">
        <f t="shared" si="0"/>
        <v>-16</v>
      </c>
      <c r="I16" s="12">
        <f t="shared" ca="1" si="1"/>
        <v>-1237.3050847457625</v>
      </c>
      <c r="J16" s="12">
        <f t="shared" ca="1" si="12"/>
        <v>1530923.8727377185</v>
      </c>
      <c r="K16" s="12">
        <f t="shared" ca="1" si="13"/>
        <v>19796.881355932201</v>
      </c>
      <c r="L16" s="12">
        <f t="shared" si="14"/>
        <v>256</v>
      </c>
      <c r="M16" s="12">
        <f t="shared" ca="1" si="15"/>
        <v>1460397.4829072102</v>
      </c>
      <c r="N16" s="12">
        <f t="shared" ca="1" si="16"/>
        <v>18884.881355932201</v>
      </c>
      <c r="O16" s="89" t="e">
        <f t="shared" ca="1" si="6"/>
        <v>#NAME?</v>
      </c>
      <c r="P16" s="84" t="e">
        <f t="shared" ca="1" si="7"/>
        <v>#NAME?</v>
      </c>
      <c r="Q16" s="84" t="e">
        <f t="shared" ca="1" si="8"/>
        <v>#NAME?</v>
      </c>
      <c r="R16" s="84"/>
      <c r="S16" s="161" t="s">
        <v>67</v>
      </c>
      <c r="T16" s="166"/>
      <c r="U16" s="162"/>
      <c r="V16" s="25"/>
      <c r="W16" s="105" t="e">
        <f ca="1">(T9-1)/T10</f>
        <v>#NAME?</v>
      </c>
      <c r="X16" s="30"/>
      <c r="Y16" s="24"/>
      <c r="Z16" s="24"/>
      <c r="AA16" s="24"/>
      <c r="AB16" s="24"/>
      <c r="AC16" s="30"/>
      <c r="AD16" s="30"/>
      <c r="AE16" s="24"/>
    </row>
    <row r="17" spans="1:35">
      <c r="A17">
        <v>1</v>
      </c>
      <c r="B17">
        <v>237837</v>
      </c>
      <c r="C17">
        <v>184</v>
      </c>
      <c r="D17">
        <v>0</v>
      </c>
      <c r="E17" s="91">
        <f t="shared" si="2"/>
        <v>1459.6129032258063</v>
      </c>
      <c r="F17" s="112">
        <f t="shared" si="9"/>
        <v>15</v>
      </c>
      <c r="G17" s="96">
        <f ca="1">PERCENTILE(INDIRECT(ADDRESS((F17-1)*30+F16+3,3)):INDIRECT(ADDRESS(F17*30+F16+3,3)),0.5)</f>
        <v>1698</v>
      </c>
      <c r="H17" s="4">
        <f t="shared" si="0"/>
        <v>-15</v>
      </c>
      <c r="I17" s="12">
        <f t="shared" ca="1" si="1"/>
        <v>-1180.3050847457625</v>
      </c>
      <c r="J17" s="12">
        <f t="shared" ca="1" si="12"/>
        <v>1393120.0930767017</v>
      </c>
      <c r="K17" s="12">
        <f t="shared" ca="1" si="13"/>
        <v>17704.576271186437</v>
      </c>
      <c r="L17" s="12">
        <f t="shared" si="14"/>
        <v>225</v>
      </c>
      <c r="M17" s="12">
        <f t="shared" ca="1" si="15"/>
        <v>1291613.8557885662</v>
      </c>
      <c r="N17" s="12">
        <f t="shared" ca="1" si="16"/>
        <v>16414.576271186437</v>
      </c>
      <c r="O17" s="89" t="e">
        <f t="shared" ca="1" si="6"/>
        <v>#NAME?</v>
      </c>
      <c r="P17" s="84" t="e">
        <f t="shared" ca="1" si="7"/>
        <v>#NAME?</v>
      </c>
      <c r="Q17" s="84" t="e">
        <f t="shared" ca="1" si="8"/>
        <v>#NAME?</v>
      </c>
      <c r="R17" s="84"/>
      <c r="S17" s="171" t="s">
        <v>68</v>
      </c>
      <c r="T17" s="171"/>
      <c r="U17" s="37">
        <f>T2</f>
        <v>30</v>
      </c>
      <c r="V17" s="25"/>
      <c r="W17" s="105" t="e">
        <f ca="1">(T9+1)/T10</f>
        <v>#NAME?</v>
      </c>
      <c r="X17" s="30"/>
      <c r="Y17" s="161" t="s">
        <v>67</v>
      </c>
      <c r="Z17" s="166"/>
      <c r="AA17" s="162"/>
      <c r="AB17" s="25"/>
      <c r="AC17" s="30"/>
      <c r="AD17" s="30"/>
      <c r="AE17" s="24"/>
    </row>
    <row r="18" spans="1:35">
      <c r="A18">
        <v>1</v>
      </c>
      <c r="B18">
        <v>253353</v>
      </c>
      <c r="C18">
        <v>167</v>
      </c>
      <c r="D18">
        <v>0</v>
      </c>
      <c r="E18" s="91">
        <f t="shared" si="2"/>
        <v>1571.6774193548388</v>
      </c>
      <c r="F18" s="112">
        <f t="shared" si="9"/>
        <v>16</v>
      </c>
      <c r="G18" s="96">
        <f ca="1">PERCENTILE(INDIRECT(ADDRESS((F18-1)*30+F17+3,3)):INDIRECT(ADDRESS(F18*30+F17+3,3)),0.5)</f>
        <v>1784</v>
      </c>
      <c r="H18" s="4">
        <f t="shared" si="0"/>
        <v>-14</v>
      </c>
      <c r="I18" s="12">
        <f t="shared" ca="1" si="1"/>
        <v>-1094.3050847457625</v>
      </c>
      <c r="J18" s="12">
        <f t="shared" ca="1" si="12"/>
        <v>1197503.6185004306</v>
      </c>
      <c r="K18" s="12">
        <f t="shared" ca="1" si="13"/>
        <v>15320.271186440676</v>
      </c>
      <c r="L18" s="12">
        <f t="shared" si="14"/>
        <v>196</v>
      </c>
      <c r="M18" s="12">
        <f t="shared" ca="1" si="15"/>
        <v>1102299.0761275492</v>
      </c>
      <c r="N18" s="12">
        <f t="shared" ca="1" si="16"/>
        <v>14102.271186440676</v>
      </c>
      <c r="O18" s="89" t="e">
        <f t="shared" ca="1" si="6"/>
        <v>#NAME?</v>
      </c>
      <c r="P18" s="84" t="e">
        <f t="shared" ca="1" si="7"/>
        <v>#NAME?</v>
      </c>
      <c r="Q18" s="84" t="e">
        <f t="shared" ca="1" si="8"/>
        <v>#NAME?</v>
      </c>
      <c r="R18" s="84"/>
      <c r="S18" s="171" t="s">
        <v>69</v>
      </c>
      <c r="T18" s="171"/>
      <c r="U18" s="37">
        <f ca="1">T3</f>
        <v>2878.3050847457625</v>
      </c>
      <c r="V18" s="25"/>
      <c r="W18" s="30"/>
      <c r="Y18" s="171" t="s">
        <v>68</v>
      </c>
      <c r="Z18" s="171"/>
      <c r="AA18" s="37">
        <f>Z3</f>
        <v>90</v>
      </c>
      <c r="AB18" s="25"/>
      <c r="AC18" s="30"/>
      <c r="AI18" s="13"/>
    </row>
    <row r="19" spans="1:35">
      <c r="A19">
        <v>1</v>
      </c>
      <c r="B19">
        <v>269191</v>
      </c>
      <c r="C19">
        <v>96</v>
      </c>
      <c r="D19">
        <v>0</v>
      </c>
      <c r="E19" s="91">
        <f t="shared" si="2"/>
        <v>1681.483870967742</v>
      </c>
      <c r="F19" s="112">
        <f t="shared" si="9"/>
        <v>17</v>
      </c>
      <c r="G19" s="96">
        <f ca="1">PERCENTILE(INDIRECT(ADDRESS((F19-1)*30+F18+3,3)):INDIRECT(ADDRESS(F19*30+F18+3,3)),0.5)</f>
        <v>1871</v>
      </c>
      <c r="H19" s="4">
        <f t="shared" si="0"/>
        <v>-13</v>
      </c>
      <c r="I19" s="12">
        <f t="shared" ca="1" si="1"/>
        <v>-1007.3050847457625</v>
      </c>
      <c r="J19" s="12">
        <f t="shared" ca="1" si="12"/>
        <v>1014663.5337546678</v>
      </c>
      <c r="K19" s="12">
        <f t="shared" ca="1" si="13"/>
        <v>13094.966101694914</v>
      </c>
      <c r="L19" s="12">
        <f t="shared" si="14"/>
        <v>169</v>
      </c>
      <c r="M19" s="12">
        <f t="shared" ca="1" si="15"/>
        <v>890765.0083309391</v>
      </c>
      <c r="N19" s="12">
        <f t="shared" ca="1" si="16"/>
        <v>11495.966101694914</v>
      </c>
      <c r="O19" s="89" t="e">
        <f t="shared" ca="1" si="6"/>
        <v>#NAME?</v>
      </c>
      <c r="P19" s="84" t="e">
        <f t="shared" ca="1" si="7"/>
        <v>#NAME?</v>
      </c>
      <c r="Q19" s="84" t="e">
        <f t="shared" ca="1" si="8"/>
        <v>#NAME?</v>
      </c>
      <c r="R19" s="84"/>
      <c r="S19" s="25"/>
      <c r="T19" s="24"/>
      <c r="U19" s="24"/>
      <c r="V19" s="24"/>
      <c r="W19" s="24"/>
      <c r="Y19" s="171" t="s">
        <v>69</v>
      </c>
      <c r="Z19" s="171"/>
      <c r="AA19" s="37">
        <f ca="1">Z4</f>
        <v>3488.4636871508378</v>
      </c>
      <c r="AB19" s="25"/>
      <c r="AC19" s="30"/>
    </row>
    <row r="20" spans="1:35">
      <c r="A20">
        <v>1</v>
      </c>
      <c r="B20">
        <v>284735</v>
      </c>
      <c r="C20">
        <v>174</v>
      </c>
      <c r="D20">
        <v>0</v>
      </c>
      <c r="E20" s="91">
        <f t="shared" si="2"/>
        <v>1610.3548387096773</v>
      </c>
      <c r="F20" s="112">
        <f t="shared" si="9"/>
        <v>18</v>
      </c>
      <c r="G20" s="96">
        <f ca="1">PERCENTILE(INDIRECT(ADDRESS((F20-1)*30+F19+3,3)):INDIRECT(ADDRESS(F20*30+F19+3,3)),0.5)</f>
        <v>1994</v>
      </c>
      <c r="H20" s="4">
        <f t="shared" si="0"/>
        <v>-12</v>
      </c>
      <c r="I20" s="12">
        <f t="shared" ca="1" si="1"/>
        <v>-884.30508474576254</v>
      </c>
      <c r="J20" s="12">
        <f t="shared" ca="1" si="12"/>
        <v>781995.48290721024</v>
      </c>
      <c r="K20" s="12">
        <f t="shared" ca="1" si="13"/>
        <v>10611.661016949151</v>
      </c>
      <c r="L20" s="12">
        <f t="shared" si="14"/>
        <v>144</v>
      </c>
      <c r="M20" s="12">
        <f t="shared" ca="1" si="15"/>
        <v>712135.38121229503</v>
      </c>
      <c r="N20" s="12">
        <f t="shared" ca="1" si="16"/>
        <v>9663.6610169491505</v>
      </c>
      <c r="O20" s="89" t="e">
        <f t="shared" ca="1" si="6"/>
        <v>#NAME?</v>
      </c>
      <c r="P20" s="84" t="e">
        <f t="shared" ca="1" si="7"/>
        <v>#NAME?</v>
      </c>
      <c r="Q20" s="84" t="e">
        <f t="shared" ca="1" si="8"/>
        <v>#NAME?</v>
      </c>
      <c r="R20" s="84"/>
      <c r="S20" s="161" t="s">
        <v>46</v>
      </c>
      <c r="T20" s="166"/>
      <c r="U20" s="166"/>
      <c r="V20" s="162"/>
      <c r="W20" s="30"/>
      <c r="Y20" s="25"/>
      <c r="Z20" s="24"/>
      <c r="AA20" s="24"/>
      <c r="AB20" s="24"/>
      <c r="AC20" s="24"/>
    </row>
    <row r="21" spans="1:35">
      <c r="A21">
        <v>1</v>
      </c>
      <c r="B21">
        <v>300329</v>
      </c>
      <c r="C21">
        <v>182</v>
      </c>
      <c r="D21">
        <v>0</v>
      </c>
      <c r="E21" s="91">
        <f t="shared" si="2"/>
        <v>1889</v>
      </c>
      <c r="F21" s="112">
        <f t="shared" si="9"/>
        <v>19</v>
      </c>
      <c r="G21" s="96">
        <f ca="1">PERCENTILE(INDIRECT(ADDRESS((F21-1)*30+F20+3,3)):INDIRECT(ADDRESS(F21*30+F20+3,3)),0.5)</f>
        <v>2073</v>
      </c>
      <c r="H21" s="4">
        <f t="shared" si="0"/>
        <v>-11</v>
      </c>
      <c r="I21" s="12">
        <f t="shared" ca="1" si="1"/>
        <v>-805.30508474576254</v>
      </c>
      <c r="J21" s="12">
        <f t="shared" ca="1" si="12"/>
        <v>648516.27951737982</v>
      </c>
      <c r="K21" s="12">
        <f t="shared" ca="1" si="13"/>
        <v>8858.3559322033871</v>
      </c>
      <c r="L21" s="12">
        <f t="shared" si="14"/>
        <v>121</v>
      </c>
      <c r="M21" s="12">
        <f t="shared" ca="1" si="15"/>
        <v>611472.24561907467</v>
      </c>
      <c r="N21" s="12">
        <f t="shared" ca="1" si="16"/>
        <v>8352.3559322033871</v>
      </c>
      <c r="O21" s="89" t="e">
        <f t="shared" ca="1" si="6"/>
        <v>#NAME?</v>
      </c>
      <c r="P21" s="84" t="e">
        <f t="shared" ca="1" si="7"/>
        <v>#NAME?</v>
      </c>
      <c r="Q21" s="84" t="e">
        <f t="shared" ca="1" si="8"/>
        <v>#NAME?</v>
      </c>
      <c r="R21" s="84"/>
      <c r="S21" s="97" t="s">
        <v>39</v>
      </c>
      <c r="T21" s="167" t="s">
        <v>38</v>
      </c>
      <c r="U21" s="167"/>
      <c r="V21" s="149" t="e">
        <f ca="1">(1+T9)/T10</f>
        <v>#NAME?</v>
      </c>
      <c r="W21" s="25" t="s">
        <v>75</v>
      </c>
      <c r="Y21" s="161" t="s">
        <v>46</v>
      </c>
      <c r="Z21" s="166"/>
      <c r="AA21" s="166"/>
      <c r="AB21" s="162"/>
      <c r="AC21" s="30"/>
      <c r="AE21" s="161" t="s">
        <v>46</v>
      </c>
      <c r="AF21" s="166"/>
      <c r="AG21" s="166"/>
      <c r="AH21" s="162"/>
    </row>
    <row r="22" spans="1:35">
      <c r="A22">
        <v>1</v>
      </c>
      <c r="B22">
        <v>315847</v>
      </c>
      <c r="C22">
        <v>171</v>
      </c>
      <c r="D22">
        <v>0</v>
      </c>
      <c r="E22" s="91">
        <f t="shared" si="2"/>
        <v>1721.3548387096773</v>
      </c>
      <c r="F22" s="112">
        <f t="shared" si="9"/>
        <v>20</v>
      </c>
      <c r="G22" s="96">
        <f ca="1">PERCENTILE(INDIRECT(ADDRESS((F22-1)*30+F21+3,3)):INDIRECT(ADDRESS(F22*30+F21+3,3)),0.5)</f>
        <v>2119</v>
      </c>
      <c r="H22" s="4">
        <f t="shared" si="0"/>
        <v>-10</v>
      </c>
      <c r="I22" s="12">
        <f t="shared" ca="1" si="1"/>
        <v>-759.30508474576254</v>
      </c>
      <c r="J22" s="12">
        <f t="shared" ca="1" si="12"/>
        <v>576544.21172076964</v>
      </c>
      <c r="K22" s="12">
        <f t="shared" ca="1" si="13"/>
        <v>7593.0508474576254</v>
      </c>
      <c r="L22" s="12">
        <f t="shared" si="14"/>
        <v>100</v>
      </c>
      <c r="M22" s="12">
        <f t="shared" ca="1" si="15"/>
        <v>389755.16087331204</v>
      </c>
      <c r="N22" s="12">
        <f t="shared" ca="1" si="16"/>
        <v>5133.0508474576254</v>
      </c>
      <c r="O22" s="89" t="e">
        <f t="shared" ca="1" si="6"/>
        <v>#NAME?</v>
      </c>
      <c r="P22" s="84" t="e">
        <f t="shared" ca="1" si="7"/>
        <v>#NAME?</v>
      </c>
      <c r="Q22" s="84" t="e">
        <f t="shared" ca="1" si="8"/>
        <v>#NAME?</v>
      </c>
      <c r="R22" s="84"/>
      <c r="S22" s="98" t="s">
        <v>42</v>
      </c>
      <c r="T22" s="167" t="s">
        <v>70</v>
      </c>
      <c r="U22" s="167"/>
      <c r="V22" s="49">
        <v>0</v>
      </c>
      <c r="W22" s="30"/>
      <c r="Y22" s="1" t="s">
        <v>39</v>
      </c>
      <c r="Z22" s="167" t="s">
        <v>38</v>
      </c>
      <c r="AA22" s="167"/>
      <c r="AB22" s="49" t="e">
        <f ca="1">(1+Z10)/Z11</f>
        <v>#NAME?</v>
      </c>
      <c r="AC22" s="25" t="s">
        <v>75</v>
      </c>
      <c r="AE22" s="1" t="s">
        <v>39</v>
      </c>
      <c r="AF22" s="167" t="s">
        <v>38</v>
      </c>
      <c r="AG22" s="167"/>
      <c r="AH22" s="49" t="e">
        <f ca="1">(1+AF10)/AF11</f>
        <v>#NAME?</v>
      </c>
    </row>
    <row r="23" spans="1:35">
      <c r="A23">
        <v>1</v>
      </c>
      <c r="B23">
        <v>331354</v>
      </c>
      <c r="C23">
        <v>168</v>
      </c>
      <c r="D23">
        <v>0</v>
      </c>
      <c r="E23" s="91">
        <f t="shared" si="2"/>
        <v>2044.9677419354839</v>
      </c>
      <c r="F23" s="112">
        <f t="shared" si="9"/>
        <v>21</v>
      </c>
      <c r="G23" s="96">
        <f ca="1">PERCENTILE(INDIRECT(ADDRESS((F23-1)*30+F22+3,3)):INDIRECT(ADDRESS(F23*30+F22+3,3)),0.5)</f>
        <v>2365</v>
      </c>
      <c r="H23" s="4">
        <f t="shared" si="0"/>
        <v>-9</v>
      </c>
      <c r="I23" s="12">
        <f t="shared" ca="1" si="1"/>
        <v>-513.30508474576254</v>
      </c>
      <c r="J23" s="12">
        <f t="shared" ca="1" si="12"/>
        <v>263482.11002585449</v>
      </c>
      <c r="K23" s="12">
        <f t="shared" ca="1" si="13"/>
        <v>4619.7457627118629</v>
      </c>
      <c r="L23" s="12">
        <f t="shared" si="14"/>
        <v>81</v>
      </c>
      <c r="M23" s="12">
        <f t="shared" ca="1" si="15"/>
        <v>262455.49985636293</v>
      </c>
      <c r="N23" s="12">
        <f t="shared" ca="1" si="16"/>
        <v>4601.7457627118629</v>
      </c>
      <c r="O23" s="89" t="e">
        <f t="shared" ca="1" si="6"/>
        <v>#NAME?</v>
      </c>
      <c r="P23" s="84" t="e">
        <f t="shared" ca="1" si="7"/>
        <v>#NAME?</v>
      </c>
      <c r="Q23" s="84" t="e">
        <f t="shared" ca="1" si="8"/>
        <v>#NAME?</v>
      </c>
      <c r="R23" s="84"/>
      <c r="S23" s="98" t="s">
        <v>43</v>
      </c>
      <c r="T23" s="167" t="s">
        <v>70</v>
      </c>
      <c r="U23" s="167"/>
      <c r="V23" s="49">
        <v>0</v>
      </c>
      <c r="W23" s="30"/>
      <c r="Y23" s="15" t="s">
        <v>42</v>
      </c>
      <c r="Z23" s="167" t="s">
        <v>70</v>
      </c>
      <c r="AA23" s="167"/>
      <c r="AB23" s="49">
        <v>0</v>
      </c>
      <c r="AC23" s="30"/>
      <c r="AE23" s="15" t="s">
        <v>42</v>
      </c>
      <c r="AF23" s="167" t="s">
        <v>70</v>
      </c>
      <c r="AG23" s="167"/>
      <c r="AH23" s="49">
        <v>0</v>
      </c>
    </row>
    <row r="24" spans="1:35">
      <c r="A24">
        <v>1</v>
      </c>
      <c r="B24">
        <v>346895</v>
      </c>
      <c r="C24">
        <v>168</v>
      </c>
      <c r="D24">
        <v>0</v>
      </c>
      <c r="E24" s="91">
        <f t="shared" si="2"/>
        <v>2011.1612903225807</v>
      </c>
      <c r="F24" s="146">
        <f t="shared" si="9"/>
        <v>22</v>
      </c>
      <c r="G24" s="96">
        <f ca="1">PERCENTILE(INDIRECT(ADDRESS((F24-1)*30+F23+3,3)):INDIRECT(ADDRESS(F24*30+F23+3,3)),0.5)</f>
        <v>2367</v>
      </c>
      <c r="H24" s="64">
        <f t="shared" si="0"/>
        <v>-8</v>
      </c>
      <c r="I24" s="36">
        <f t="shared" ca="1" si="1"/>
        <v>-511.30508474576254</v>
      </c>
      <c r="J24" s="36">
        <f t="shared" ca="1" si="12"/>
        <v>261432.88968687141</v>
      </c>
      <c r="K24" s="36">
        <f t="shared" ca="1" si="13"/>
        <v>4090.4406779661003</v>
      </c>
      <c r="L24" s="36">
        <f t="shared" si="14"/>
        <v>64</v>
      </c>
      <c r="M24" s="36">
        <f t="shared" ca="1" si="15"/>
        <v>386702.63544958323</v>
      </c>
      <c r="N24" s="36">
        <f t="shared" ca="1" si="16"/>
        <v>6050.4406779661003</v>
      </c>
      <c r="O24" s="143" t="e">
        <f t="shared" ca="1" si="6"/>
        <v>#NAME?</v>
      </c>
      <c r="P24" s="85" t="e">
        <f t="shared" ca="1" si="7"/>
        <v>#NAME?</v>
      </c>
      <c r="Q24" s="85" t="e">
        <f t="shared" ca="1" si="8"/>
        <v>#NAME?</v>
      </c>
      <c r="R24" s="85"/>
      <c r="S24" s="77"/>
      <c r="T24" s="79"/>
      <c r="U24" s="79"/>
      <c r="V24" s="78"/>
      <c r="W24" s="30"/>
      <c r="Y24" s="15" t="s">
        <v>43</v>
      </c>
      <c r="Z24" s="167" t="s">
        <v>70</v>
      </c>
      <c r="AA24" s="167"/>
      <c r="AB24" s="49">
        <v>0</v>
      </c>
      <c r="AC24" s="30"/>
      <c r="AE24" s="15" t="s">
        <v>43</v>
      </c>
      <c r="AF24" s="167" t="s">
        <v>70</v>
      </c>
      <c r="AG24" s="167"/>
      <c r="AH24" s="49">
        <v>0</v>
      </c>
    </row>
    <row r="25" spans="1:35">
      <c r="A25">
        <v>1</v>
      </c>
      <c r="B25">
        <v>362426</v>
      </c>
      <c r="C25">
        <v>180</v>
      </c>
      <c r="D25">
        <v>0</v>
      </c>
      <c r="E25" s="91">
        <f t="shared" si="2"/>
        <v>1919.8387096774193</v>
      </c>
      <c r="F25" s="112">
        <f t="shared" si="9"/>
        <v>23</v>
      </c>
      <c r="G25" s="96">
        <f ca="1">PERCENTILE(INDIRECT(ADDRESS((F25-1)*30+F24+3,3)):INDIRECT(ADDRESS(F25*30+F24+3,3)),0.5)</f>
        <v>2122</v>
      </c>
      <c r="H25" s="4">
        <f t="shared" si="0"/>
        <v>-7</v>
      </c>
      <c r="I25" s="12">
        <f t="shared" ca="1" si="1"/>
        <v>-756.30508474576254</v>
      </c>
      <c r="J25" s="12">
        <f t="shared" ca="1" si="12"/>
        <v>571997.38121229503</v>
      </c>
      <c r="K25" s="12">
        <f t="shared" ca="1" si="13"/>
        <v>5294.1355932203378</v>
      </c>
      <c r="L25" s="12">
        <f t="shared" si="14"/>
        <v>49</v>
      </c>
      <c r="M25" s="12">
        <f t="shared" ca="1" si="15"/>
        <v>254349.24561907479</v>
      </c>
      <c r="N25" s="12">
        <f t="shared" ca="1" si="16"/>
        <v>2354.1355932203378</v>
      </c>
      <c r="O25" s="89" t="e">
        <f t="shared" ca="1" si="6"/>
        <v>#NAME?</v>
      </c>
      <c r="P25" s="84" t="e">
        <f t="shared" ca="1" si="7"/>
        <v>#NAME?</v>
      </c>
      <c r="Q25" s="84" t="e">
        <f t="shared" ca="1" si="8"/>
        <v>#NAME?</v>
      </c>
      <c r="R25" s="84"/>
      <c r="S25" s="81" t="s">
        <v>93</v>
      </c>
      <c r="T25" s="79" t="s">
        <v>92</v>
      </c>
      <c r="U25" s="176" t="s">
        <v>94</v>
      </c>
      <c r="V25" s="176"/>
      <c r="W25" s="25" t="s">
        <v>91</v>
      </c>
      <c r="Y25" s="24"/>
      <c r="Z25" s="24"/>
      <c r="AA25" s="24"/>
      <c r="AB25" s="24"/>
      <c r="AC25" s="30"/>
      <c r="AE25" s="24"/>
      <c r="AF25" s="24"/>
      <c r="AG25" s="24"/>
      <c r="AH25" s="24"/>
    </row>
    <row r="26" spans="1:35">
      <c r="A26">
        <v>1</v>
      </c>
      <c r="B26">
        <v>378010</v>
      </c>
      <c r="C26">
        <v>178</v>
      </c>
      <c r="D26">
        <v>0</v>
      </c>
      <c r="E26" s="91">
        <f t="shared" si="2"/>
        <v>2146.5483870967741</v>
      </c>
      <c r="F26" s="112">
        <f t="shared" si="9"/>
        <v>24</v>
      </c>
      <c r="G26" s="96">
        <f ca="1">PERCENTILE(INDIRECT(ADDRESS((F26-1)*30+F25+3,3)):INDIRECT(ADDRESS(F26*30+F25+3,3)),0.5)</f>
        <v>2542</v>
      </c>
      <c r="H26" s="4">
        <f t="shared" si="0"/>
        <v>-6</v>
      </c>
      <c r="I26" s="12">
        <f t="shared" ca="1" si="1"/>
        <v>-336.30508474576254</v>
      </c>
      <c r="J26" s="12">
        <f t="shared" ca="1" si="12"/>
        <v>113101.11002585452</v>
      </c>
      <c r="K26" s="12">
        <f t="shared" ca="1" si="13"/>
        <v>2017.8305084745753</v>
      </c>
      <c r="L26" s="12">
        <f t="shared" si="14"/>
        <v>36</v>
      </c>
      <c r="M26" s="12">
        <f t="shared" ca="1" si="15"/>
        <v>52902.499856363029</v>
      </c>
      <c r="N26" s="12">
        <f t="shared" ca="1" si="16"/>
        <v>943.83050847457525</v>
      </c>
      <c r="O26" s="89" t="e">
        <f t="shared" ca="1" si="6"/>
        <v>#NAME?</v>
      </c>
      <c r="P26" s="84" t="e">
        <f t="shared" ca="1" si="7"/>
        <v>#NAME?</v>
      </c>
      <c r="Q26" s="84" t="e">
        <f t="shared" ca="1" si="8"/>
        <v>#NAME?</v>
      </c>
      <c r="R26" s="84"/>
      <c r="S26" s="77"/>
      <c r="T26" s="58" t="s">
        <v>95</v>
      </c>
      <c r="U26" s="58" t="e">
        <f ca="1">(T9-1)/T10</f>
        <v>#NAME?</v>
      </c>
      <c r="V26" s="80" t="e">
        <f ca="1">(1+T9)/T10</f>
        <v>#NAME?</v>
      </c>
      <c r="Y26" s="163" t="s">
        <v>71</v>
      </c>
      <c r="Z26" s="163"/>
      <c r="AA26" s="163"/>
      <c r="AB26" s="163"/>
      <c r="AC26" s="25"/>
      <c r="AE26" s="163" t="s">
        <v>71</v>
      </c>
      <c r="AF26" s="163"/>
      <c r="AG26" s="163"/>
      <c r="AH26" s="163"/>
    </row>
    <row r="27" spans="1:35">
      <c r="A27">
        <v>1</v>
      </c>
      <c r="B27">
        <v>393634</v>
      </c>
      <c r="C27">
        <v>164</v>
      </c>
      <c r="D27">
        <v>0</v>
      </c>
      <c r="E27" s="91">
        <f t="shared" si="2"/>
        <v>2310.2258064516127</v>
      </c>
      <c r="F27" s="112">
        <f t="shared" si="9"/>
        <v>25</v>
      </c>
      <c r="G27" s="96">
        <f ca="1">PERCENTILE(INDIRECT(ADDRESS((F27-1)*30+F26+3,3)):INDIRECT(ADDRESS(F27*30+F26+3,3)),0.5)</f>
        <v>2721</v>
      </c>
      <c r="H27" s="4">
        <f t="shared" si="0"/>
        <v>-5</v>
      </c>
      <c r="I27" s="12">
        <f t="shared" ca="1" si="1"/>
        <v>-157.30508474576254</v>
      </c>
      <c r="J27" s="12">
        <f t="shared" ca="1" si="12"/>
        <v>24744.889686871535</v>
      </c>
      <c r="K27" s="12">
        <f t="shared" ca="1" si="13"/>
        <v>786.52542372881271</v>
      </c>
      <c r="L27" s="12">
        <f t="shared" si="14"/>
        <v>25</v>
      </c>
      <c r="M27" s="12">
        <f t="shared" ca="1" si="15"/>
        <v>48497.957483481681</v>
      </c>
      <c r="N27" s="12">
        <f t="shared" ca="1" si="16"/>
        <v>1541.5254237288127</v>
      </c>
      <c r="O27" s="89" t="e">
        <f t="shared" ca="1" si="6"/>
        <v>#NAME?</v>
      </c>
      <c r="P27" s="84" t="e">
        <f t="shared" ca="1" si="7"/>
        <v>#NAME?</v>
      </c>
      <c r="Q27" s="84" t="e">
        <f t="shared" ca="1" si="8"/>
        <v>#NAME?</v>
      </c>
      <c r="R27" s="84"/>
      <c r="S27" s="24"/>
      <c r="T27" s="24"/>
      <c r="U27" s="24"/>
      <c r="V27" s="24"/>
      <c r="Y27" s="168" t="s">
        <v>73</v>
      </c>
      <c r="Z27" s="169"/>
      <c r="AA27" s="169"/>
      <c r="AB27" s="170"/>
      <c r="AC27" s="35" t="s">
        <v>72</v>
      </c>
      <c r="AE27" s="168" t="s">
        <v>73</v>
      </c>
      <c r="AF27" s="169"/>
      <c r="AG27" s="169"/>
      <c r="AH27" s="170"/>
    </row>
    <row r="28" spans="1:35">
      <c r="A28">
        <v>1</v>
      </c>
      <c r="B28">
        <v>409176</v>
      </c>
      <c r="C28">
        <v>178</v>
      </c>
      <c r="D28">
        <v>0</v>
      </c>
      <c r="E28" s="91">
        <f t="shared" si="2"/>
        <v>2091.7419354838707</v>
      </c>
      <c r="F28" s="112">
        <f t="shared" si="9"/>
        <v>26</v>
      </c>
      <c r="G28" s="96">
        <f ca="1">PERCENTILE(INDIRECT(ADDRESS((F28-1)*30+F27+3,3)):INDIRECT(ADDRESS(F28*30+F27+3,3)),0.5)</f>
        <v>2570</v>
      </c>
      <c r="H28" s="4">
        <f t="shared" si="0"/>
        <v>-4</v>
      </c>
      <c r="I28" s="12">
        <f t="shared" ca="1" si="1"/>
        <v>-308.30508474576254</v>
      </c>
      <c r="J28" s="12">
        <f t="shared" ca="1" si="12"/>
        <v>95052.025280091824</v>
      </c>
      <c r="K28" s="12">
        <f t="shared" ca="1" si="13"/>
        <v>1233.2203389830502</v>
      </c>
      <c r="L28" s="12">
        <f t="shared" si="14"/>
        <v>16</v>
      </c>
      <c r="M28" s="12">
        <f t="shared" ca="1" si="15"/>
        <v>27841.516805515588</v>
      </c>
      <c r="N28" s="12">
        <f t="shared" ca="1" si="16"/>
        <v>361.22033898305017</v>
      </c>
      <c r="O28" s="89" t="e">
        <f t="shared" ca="1" si="6"/>
        <v>#NAME?</v>
      </c>
      <c r="P28" s="84" t="e">
        <f t="shared" ca="1" si="7"/>
        <v>#NAME?</v>
      </c>
      <c r="Q28" s="84" t="e">
        <f t="shared" ca="1" si="8"/>
        <v>#NAME?</v>
      </c>
      <c r="R28" s="84"/>
      <c r="S28" s="163" t="s">
        <v>71</v>
      </c>
      <c r="T28" s="163"/>
      <c r="U28" s="163"/>
      <c r="V28" s="163"/>
      <c r="W28" s="79"/>
      <c r="Y28" s="168" t="s">
        <v>74</v>
      </c>
      <c r="Z28" s="169"/>
      <c r="AA28" s="169"/>
      <c r="AB28" s="170"/>
      <c r="AC28" s="35" t="s">
        <v>72</v>
      </c>
      <c r="AE28" s="168" t="s">
        <v>74</v>
      </c>
      <c r="AF28" s="169"/>
      <c r="AG28" s="169"/>
      <c r="AH28" s="170"/>
    </row>
    <row r="29" spans="1:35">
      <c r="A29">
        <v>1</v>
      </c>
      <c r="B29">
        <v>424625</v>
      </c>
      <c r="C29">
        <v>182</v>
      </c>
      <c r="D29">
        <v>0</v>
      </c>
      <c r="E29" s="91">
        <f t="shared" si="2"/>
        <v>2412.516129032258</v>
      </c>
      <c r="F29" s="112">
        <f t="shared" si="9"/>
        <v>27</v>
      </c>
      <c r="G29" s="96">
        <f ca="1">PERCENTILE(INDIRECT(ADDRESS((F29-1)*30+F28+3,3)):INDIRECT(ADDRESS(F29*30+F28+3,3)),0.5)</f>
        <v>2788</v>
      </c>
      <c r="H29" s="4">
        <f t="shared" si="0"/>
        <v>-3</v>
      </c>
      <c r="I29" s="12">
        <f t="shared" ca="1" si="1"/>
        <v>-90.305084745762542</v>
      </c>
      <c r="J29" s="12">
        <f t="shared" ca="1" si="12"/>
        <v>8155.0083309393549</v>
      </c>
      <c r="K29" s="12">
        <f t="shared" ca="1" si="13"/>
        <v>270.91525423728763</v>
      </c>
      <c r="L29" s="12">
        <f t="shared" si="14"/>
        <v>9</v>
      </c>
      <c r="M29" s="12">
        <f t="shared" ca="1" si="15"/>
        <v>93132.093076701902</v>
      </c>
      <c r="N29" s="12">
        <f t="shared" ca="1" si="16"/>
        <v>3093.9152542372876</v>
      </c>
      <c r="O29" s="89" t="e">
        <f t="shared" ca="1" si="6"/>
        <v>#NAME?</v>
      </c>
      <c r="P29" s="84" t="e">
        <f t="shared" ca="1" si="7"/>
        <v>#NAME?</v>
      </c>
      <c r="Q29" s="84" t="e">
        <f t="shared" ca="1" si="8"/>
        <v>#NAME?</v>
      </c>
      <c r="R29" s="84"/>
      <c r="S29" s="168" t="s">
        <v>73</v>
      </c>
      <c r="T29" s="169"/>
      <c r="U29" s="169"/>
      <c r="V29" s="170"/>
      <c r="W29" s="35" t="s">
        <v>72</v>
      </c>
      <c r="Y29" s="1" t="s">
        <v>39</v>
      </c>
      <c r="Z29" s="167" t="s">
        <v>44</v>
      </c>
      <c r="AA29" s="167"/>
      <c r="AB29" s="6" t="e">
        <f ca="1">(Z10-0.36)/Z11</f>
        <v>#NAME?</v>
      </c>
      <c r="AC29" s="31"/>
      <c r="AE29" s="1" t="s">
        <v>39</v>
      </c>
      <c r="AF29" s="167" t="s">
        <v>44</v>
      </c>
      <c r="AG29" s="167"/>
      <c r="AH29" s="6" t="e">
        <f ca="1">(AF10-0.36)/AF11</f>
        <v>#NAME?</v>
      </c>
    </row>
    <row r="30" spans="1:35">
      <c r="A30">
        <v>1</v>
      </c>
      <c r="B30">
        <v>440199</v>
      </c>
      <c r="C30">
        <v>172</v>
      </c>
      <c r="D30">
        <v>0</v>
      </c>
      <c r="E30" s="91">
        <f t="shared" si="2"/>
        <v>1925.3225806451612</v>
      </c>
      <c r="F30" s="112">
        <f t="shared" si="9"/>
        <v>28</v>
      </c>
      <c r="G30" s="96">
        <f ca="1">PERCENTILE(INDIRECT(ADDRESS((F30-1)*30+F29+3,3)):INDIRECT(ADDRESS(F30*30+F29+3,3)),0.5)</f>
        <v>1847</v>
      </c>
      <c r="H30" s="4">
        <f t="shared" si="0"/>
        <v>-2</v>
      </c>
      <c r="I30" s="12">
        <f t="shared" ca="1" si="1"/>
        <v>-1031.3050847457625</v>
      </c>
      <c r="J30" s="12">
        <f t="shared" ref="J30:J35" ca="1" si="17">I30*I30</f>
        <v>1063590.1778224644</v>
      </c>
      <c r="K30" s="12">
        <f t="shared" ref="K30:K35" ca="1" si="18">H30*I30</f>
        <v>2062.6101694915251</v>
      </c>
      <c r="L30" s="12">
        <f t="shared" ref="L30:L35" si="19">H30*H30</f>
        <v>4</v>
      </c>
      <c r="M30" s="12">
        <f t="shared" ref="M30:M35" ca="1" si="20">I30*I31</f>
        <v>244733.94053432901</v>
      </c>
      <c r="N30" s="12">
        <f t="shared" ref="N30:N35" ca="1" si="21">H30*I31</f>
        <v>474.61016949152508</v>
      </c>
      <c r="O30" s="89" t="e">
        <f t="shared" ca="1" si="6"/>
        <v>#NAME?</v>
      </c>
      <c r="P30" s="84" t="e">
        <f t="shared" ca="1" si="7"/>
        <v>#NAME?</v>
      </c>
      <c r="Q30" s="84" t="e">
        <f t="shared" ca="1" si="8"/>
        <v>#NAME?</v>
      </c>
      <c r="R30" s="84"/>
      <c r="S30" s="168" t="s">
        <v>74</v>
      </c>
      <c r="T30" s="169"/>
      <c r="U30" s="169"/>
      <c r="V30" s="170"/>
      <c r="W30" s="35" t="s">
        <v>72</v>
      </c>
      <c r="Y30" s="1" t="s">
        <v>42</v>
      </c>
      <c r="Z30" s="167" t="s">
        <v>45</v>
      </c>
      <c r="AA30" s="167"/>
      <c r="AB30" s="6" t="e">
        <f ca="1">(Z10-Z11*AB29)/Z11</f>
        <v>#NAME?</v>
      </c>
      <c r="AC30" s="31"/>
      <c r="AE30" s="1" t="s">
        <v>42</v>
      </c>
      <c r="AF30" s="167" t="s">
        <v>45</v>
      </c>
      <c r="AG30" s="167"/>
      <c r="AH30" s="6" t="e">
        <f ca="1">(AF10-AF11*AH29)/AF11</f>
        <v>#NAME?</v>
      </c>
    </row>
    <row r="31" spans="1:35">
      <c r="A31">
        <v>1</v>
      </c>
      <c r="B31">
        <v>455742</v>
      </c>
      <c r="C31">
        <v>175</v>
      </c>
      <c r="D31">
        <v>0</v>
      </c>
      <c r="E31" s="91">
        <f t="shared" si="2"/>
        <v>2168.5483870967741</v>
      </c>
      <c r="F31" s="112">
        <f t="shared" si="9"/>
        <v>29</v>
      </c>
      <c r="G31" s="96">
        <f ca="1">PERCENTILE(INDIRECT(ADDRESS((F31-1)*30+F30+3,3)):INDIRECT(ADDRESS(F31*30+F30+3,3)),0.5)</f>
        <v>2641</v>
      </c>
      <c r="H31" s="4">
        <f t="shared" si="0"/>
        <v>-1</v>
      </c>
      <c r="I31" s="12">
        <f t="shared" ca="1" si="1"/>
        <v>-237.30508474576254</v>
      </c>
      <c r="J31" s="12">
        <f t="shared" ca="1" si="17"/>
        <v>56313.703246193545</v>
      </c>
      <c r="K31" s="12">
        <f t="shared" ca="1" si="18"/>
        <v>237.30508474576254</v>
      </c>
      <c r="L31" s="12">
        <f t="shared" si="19"/>
        <v>1</v>
      </c>
      <c r="M31" s="12">
        <f t="shared" ca="1" si="20"/>
        <v>19056.804941108821</v>
      </c>
      <c r="N31" s="12">
        <f t="shared" ca="1" si="21"/>
        <v>80.305084745762542</v>
      </c>
      <c r="O31" s="89" t="e">
        <f t="shared" ca="1" si="6"/>
        <v>#NAME?</v>
      </c>
      <c r="P31" s="84" t="e">
        <f t="shared" ca="1" si="7"/>
        <v>#NAME?</v>
      </c>
      <c r="Q31" s="84" t="e">
        <f t="shared" ca="1" si="8"/>
        <v>#NAME?</v>
      </c>
      <c r="R31" s="84"/>
      <c r="S31" s="97" t="s">
        <v>39</v>
      </c>
      <c r="T31" s="167" t="s">
        <v>44</v>
      </c>
      <c r="U31" s="167"/>
      <c r="V31" s="149" t="e">
        <f ca="1">(T9-0.36)/T10</f>
        <v>#NAME?</v>
      </c>
      <c r="W31" s="79"/>
      <c r="Y31" s="1" t="s">
        <v>43</v>
      </c>
      <c r="Z31" s="167" t="s">
        <v>70</v>
      </c>
      <c r="AA31" s="167"/>
      <c r="AB31" s="6">
        <v>0</v>
      </c>
      <c r="AC31" s="31"/>
      <c r="AE31" s="1" t="s">
        <v>43</v>
      </c>
      <c r="AF31" s="167" t="s">
        <v>70</v>
      </c>
      <c r="AG31" s="167"/>
      <c r="AH31" s="6">
        <v>0</v>
      </c>
    </row>
    <row r="32" spans="1:35">
      <c r="A32">
        <v>1</v>
      </c>
      <c r="B32">
        <v>471277</v>
      </c>
      <c r="C32">
        <v>181</v>
      </c>
      <c r="D32">
        <v>0</v>
      </c>
      <c r="E32" s="91">
        <f t="shared" si="2"/>
        <v>2343.4193548387098</v>
      </c>
      <c r="F32" s="112">
        <f t="shared" si="9"/>
        <v>30</v>
      </c>
      <c r="G32" s="96">
        <f ca="1">PERCENTILE(INDIRECT(ADDRESS((F32-1)*30+F31+3,3)):INDIRECT(ADDRESS(F32*30+F31+3,3)),0.5)</f>
        <v>2798</v>
      </c>
      <c r="H32" s="4">
        <f t="shared" si="0"/>
        <v>0</v>
      </c>
      <c r="I32" s="12">
        <f t="shared" ca="1" si="1"/>
        <v>-80.305084745762542</v>
      </c>
      <c r="J32" s="12">
        <f t="shared" ca="1" si="17"/>
        <v>6448.906636024104</v>
      </c>
      <c r="K32" s="12">
        <f t="shared" ca="1" si="18"/>
        <v>0</v>
      </c>
      <c r="L32" s="12">
        <f t="shared" si="19"/>
        <v>0</v>
      </c>
      <c r="M32" s="12">
        <f t="shared" ca="1" si="20"/>
        <v>-15795.60183855212</v>
      </c>
      <c r="N32" s="12">
        <f t="shared" ca="1" si="21"/>
        <v>0</v>
      </c>
      <c r="O32" s="89" t="e">
        <f t="shared" ca="1" si="6"/>
        <v>#NAME?</v>
      </c>
      <c r="P32" s="84" t="e">
        <f t="shared" ca="1" si="7"/>
        <v>#NAME?</v>
      </c>
      <c r="Q32" s="84" t="e">
        <f t="shared" ca="1" si="8"/>
        <v>#NAME?</v>
      </c>
      <c r="R32" s="84"/>
      <c r="S32" s="97" t="s">
        <v>42</v>
      </c>
      <c r="T32" s="167" t="s">
        <v>45</v>
      </c>
      <c r="U32" s="167"/>
      <c r="V32" s="149" t="e">
        <f ca="1">(T9-T10*V31)/T10</f>
        <v>#NAME?</v>
      </c>
      <c r="W32" s="79"/>
      <c r="Y32" s="25"/>
      <c r="Z32" s="25"/>
      <c r="AA32" s="25"/>
      <c r="AB32" s="25"/>
      <c r="AC32" s="31"/>
      <c r="AE32" s="25"/>
      <c r="AF32" s="25"/>
      <c r="AG32" s="25"/>
      <c r="AH32" s="25"/>
    </row>
    <row r="33" spans="1:34">
      <c r="A33">
        <v>1</v>
      </c>
      <c r="B33">
        <v>486848</v>
      </c>
      <c r="C33">
        <v>161</v>
      </c>
      <c r="D33">
        <v>0</v>
      </c>
      <c r="E33" s="91">
        <f t="shared" si="2"/>
        <v>2723.483870967742</v>
      </c>
      <c r="F33" s="112">
        <f t="shared" si="9"/>
        <v>31</v>
      </c>
      <c r="G33" s="96">
        <f ca="1">PERCENTILE(INDIRECT(ADDRESS((F33-1)*30+F32+3,3)):INDIRECT(ADDRESS(F33*30+F32+3,3)),0.5)</f>
        <v>3075</v>
      </c>
      <c r="H33" s="4">
        <f t="shared" si="0"/>
        <v>1</v>
      </c>
      <c r="I33" s="12">
        <f t="shared" ca="1" si="1"/>
        <v>196.69491525423746</v>
      </c>
      <c r="J33" s="12">
        <f t="shared" ca="1" si="17"/>
        <v>38688.889686871655</v>
      </c>
      <c r="K33" s="12">
        <f t="shared" ca="1" si="18"/>
        <v>196.69491525423746</v>
      </c>
      <c r="L33" s="12">
        <f t="shared" si="19"/>
        <v>1</v>
      </c>
      <c r="M33" s="12">
        <f t="shared" ca="1" si="20"/>
        <v>71536.940534329304</v>
      </c>
      <c r="N33" s="12">
        <f t="shared" ca="1" si="21"/>
        <v>363.69491525423746</v>
      </c>
      <c r="O33" s="89" t="e">
        <f t="shared" ca="1" si="6"/>
        <v>#NAME?</v>
      </c>
      <c r="P33" s="84" t="e">
        <f t="shared" ca="1" si="7"/>
        <v>#NAME?</v>
      </c>
      <c r="Q33" s="84" t="e">
        <f t="shared" ca="1" si="8"/>
        <v>#NAME?</v>
      </c>
      <c r="R33" s="84"/>
      <c r="S33" s="97" t="s">
        <v>43</v>
      </c>
      <c r="T33" s="167" t="s">
        <v>70</v>
      </c>
      <c r="U33" s="167"/>
      <c r="V33" s="149">
        <v>0</v>
      </c>
      <c r="W33" s="79"/>
      <c r="Y33" s="25"/>
      <c r="Z33" s="25"/>
      <c r="AA33" s="25"/>
      <c r="AB33" s="25"/>
      <c r="AC33" s="31"/>
      <c r="AE33" s="25"/>
      <c r="AF33" s="25"/>
      <c r="AG33" s="25"/>
      <c r="AH33" s="25"/>
    </row>
    <row r="34" spans="1:34">
      <c r="A34">
        <v>2</v>
      </c>
      <c r="B34">
        <v>501517</v>
      </c>
      <c r="C34">
        <v>344</v>
      </c>
      <c r="D34">
        <v>0</v>
      </c>
      <c r="E34" s="91">
        <f t="shared" si="2"/>
        <v>2779.1290322580644</v>
      </c>
      <c r="F34" s="112">
        <f t="shared" si="9"/>
        <v>32</v>
      </c>
      <c r="G34" s="96">
        <f ca="1">PERCENTILE(INDIRECT(ADDRESS((F34-1)*30+F33+3,3)):INDIRECT(ADDRESS(F34*30+F33+3,3)),0.5)</f>
        <v>3242</v>
      </c>
      <c r="H34" s="4">
        <f t="shared" si="0"/>
        <v>2</v>
      </c>
      <c r="I34" s="12">
        <f t="shared" ca="1" si="1"/>
        <v>363.69491525423746</v>
      </c>
      <c r="J34" s="12">
        <f t="shared" ca="1" si="17"/>
        <v>132273.99138178697</v>
      </c>
      <c r="K34" s="12">
        <f t="shared" ca="1" si="18"/>
        <v>727.38983050847492</v>
      </c>
      <c r="L34" s="12">
        <f t="shared" si="19"/>
        <v>4</v>
      </c>
      <c r="M34" s="12">
        <f t="shared" ca="1" si="20"/>
        <v>142093.75409365137</v>
      </c>
      <c r="N34" s="12">
        <f t="shared" ca="1" si="21"/>
        <v>781.38983050847492</v>
      </c>
      <c r="O34" s="89" t="e">
        <f t="shared" ca="1" si="6"/>
        <v>#NAME?</v>
      </c>
      <c r="P34" s="84" t="e">
        <f t="shared" ca="1" si="7"/>
        <v>#NAME?</v>
      </c>
      <c r="Q34" s="84" t="e">
        <f t="shared" ca="1" si="8"/>
        <v>#NAME?</v>
      </c>
      <c r="R34" s="84"/>
      <c r="S34" s="25"/>
      <c r="T34" s="25"/>
      <c r="U34" s="25"/>
      <c r="V34" s="25"/>
      <c r="Y34" s="163" t="s">
        <v>47</v>
      </c>
      <c r="Z34" s="163"/>
      <c r="AA34" s="163"/>
      <c r="AB34" s="25"/>
      <c r="AC34" s="31"/>
      <c r="AE34" s="163" t="s">
        <v>47</v>
      </c>
      <c r="AF34" s="163"/>
      <c r="AG34" s="163"/>
      <c r="AH34" s="25"/>
    </row>
    <row r="35" spans="1:34">
      <c r="A35">
        <v>2</v>
      </c>
      <c r="B35">
        <v>516208</v>
      </c>
      <c r="C35">
        <v>341</v>
      </c>
      <c r="D35">
        <v>0</v>
      </c>
      <c r="E35" s="91">
        <f t="shared" si="2"/>
        <v>2829.8064516129034</v>
      </c>
      <c r="F35" s="112">
        <f t="shared" si="9"/>
        <v>33</v>
      </c>
      <c r="G35" s="96">
        <f ca="1">PERCENTILE(INDIRECT(ADDRESS((F35-1)*30+F34+3,3)):INDIRECT(ADDRESS(F35*30+F34+3,3)),0.5)</f>
        <v>3269</v>
      </c>
      <c r="H35" s="4">
        <f t="shared" si="0"/>
        <v>3</v>
      </c>
      <c r="I35" s="12">
        <f t="shared" ca="1" si="1"/>
        <v>390.69491525423746</v>
      </c>
      <c r="J35" s="12">
        <f t="shared" ca="1" si="17"/>
        <v>152642.5168055158</v>
      </c>
      <c r="K35" s="12">
        <f t="shared" ca="1" si="18"/>
        <v>1172.0847457627124</v>
      </c>
      <c r="L35" s="12">
        <f t="shared" si="19"/>
        <v>9</v>
      </c>
      <c r="M35" s="12">
        <f t="shared" ca="1" si="20"/>
        <v>167488.92358517682</v>
      </c>
      <c r="N35" s="12">
        <f t="shared" ca="1" si="21"/>
        <v>1286.0847457627124</v>
      </c>
      <c r="O35" s="89" t="e">
        <f t="shared" ca="1" si="6"/>
        <v>#NAME?</v>
      </c>
      <c r="P35" s="84" t="e">
        <f t="shared" ca="1" si="7"/>
        <v>#NAME?</v>
      </c>
      <c r="Q35" s="84" t="e">
        <f t="shared" ca="1" si="8"/>
        <v>#NAME?</v>
      </c>
      <c r="R35" s="84"/>
      <c r="S35" s="25"/>
      <c r="T35" s="25"/>
      <c r="U35" s="25"/>
      <c r="V35" s="25"/>
      <c r="W35" s="79"/>
      <c r="Y35" s="167" t="s">
        <v>49</v>
      </c>
      <c r="Z35" s="167"/>
      <c r="AA35" s="167"/>
      <c r="AE35" s="167" t="s">
        <v>49</v>
      </c>
      <c r="AF35" s="167"/>
      <c r="AG35" s="167"/>
    </row>
    <row r="36" spans="1:34">
      <c r="A36">
        <v>2</v>
      </c>
      <c r="B36">
        <v>530928</v>
      </c>
      <c r="C36">
        <v>336</v>
      </c>
      <c r="D36">
        <v>0</v>
      </c>
      <c r="E36" s="91">
        <f t="shared" si="2"/>
        <v>2894.8064516129034</v>
      </c>
      <c r="F36" s="112">
        <f t="shared" si="9"/>
        <v>34</v>
      </c>
      <c r="G36" s="96">
        <f ca="1">PERCENTILE(INDIRECT(ADDRESS((F36-1)*30+F35+3,3)):INDIRECT(ADDRESS(F36*30+F35+3,3)),0.5)</f>
        <v>3307</v>
      </c>
      <c r="H36" s="4">
        <f t="shared" si="0"/>
        <v>4</v>
      </c>
      <c r="I36" s="12">
        <f t="shared" ca="1" si="1"/>
        <v>428.69491525423746</v>
      </c>
      <c r="J36" s="12">
        <f t="shared" ref="J36:J99" ca="1" si="22">I36*I36</f>
        <v>183779.33036483784</v>
      </c>
      <c r="K36" s="12">
        <f t="shared" ref="K36:K99" ca="1" si="23">H36*I36</f>
        <v>1714.7796610169498</v>
      </c>
      <c r="L36" s="12">
        <f t="shared" ref="L36:L99" si="24">H36*H36</f>
        <v>16</v>
      </c>
      <c r="M36" s="12">
        <f t="shared" ref="M36:M99" ca="1" si="25">I36*I37</f>
        <v>216360.14392415987</v>
      </c>
      <c r="N36" s="12">
        <f t="shared" ref="N36:N99" ca="1" si="26">H36*I37</f>
        <v>2018.7796610169498</v>
      </c>
      <c r="O36" s="89" t="e">
        <f t="shared" ca="1" si="6"/>
        <v>#NAME?</v>
      </c>
      <c r="P36" s="84" t="e">
        <f t="shared" ca="1" si="7"/>
        <v>#NAME?</v>
      </c>
      <c r="Q36" s="84" t="e">
        <f t="shared" ca="1" si="8"/>
        <v>#NAME?</v>
      </c>
      <c r="R36" s="84"/>
      <c r="S36" s="163" t="s">
        <v>47</v>
      </c>
      <c r="T36" s="163"/>
      <c r="U36" s="163"/>
      <c r="V36" s="25"/>
      <c r="Y36" s="167" t="s">
        <v>50</v>
      </c>
      <c r="Z36" s="167"/>
      <c r="AA36" s="167"/>
      <c r="AB36" s="25"/>
      <c r="AC36" s="31"/>
      <c r="AE36" s="167" t="s">
        <v>50</v>
      </c>
      <c r="AF36" s="167"/>
      <c r="AG36" s="167"/>
      <c r="AH36" s="25"/>
    </row>
    <row r="37" spans="1:34">
      <c r="A37">
        <v>2</v>
      </c>
      <c r="B37">
        <v>545598</v>
      </c>
      <c r="C37">
        <v>338</v>
      </c>
      <c r="D37">
        <v>0</v>
      </c>
      <c r="E37" s="91">
        <f t="shared" si="2"/>
        <v>2947.4193548387098</v>
      </c>
      <c r="F37" s="112">
        <f t="shared" si="9"/>
        <v>35</v>
      </c>
      <c r="G37" s="96">
        <f ca="1">PERCENTILE(INDIRECT(ADDRESS((F37-1)*30+F36+3,3)):INDIRECT(ADDRESS(F37*30+F36+3,3)),0.5)</f>
        <v>3383</v>
      </c>
      <c r="H37" s="4">
        <f t="shared" si="0"/>
        <v>5</v>
      </c>
      <c r="I37" s="12">
        <f t="shared" ca="1" si="1"/>
        <v>504.69491525423746</v>
      </c>
      <c r="J37" s="12">
        <f t="shared" ca="1" si="22"/>
        <v>254716.95748348194</v>
      </c>
      <c r="K37" s="12">
        <f t="shared" ca="1" si="23"/>
        <v>2523.4745762711873</v>
      </c>
      <c r="L37" s="12">
        <f t="shared" si="24"/>
        <v>25</v>
      </c>
      <c r="M37" s="12">
        <f t="shared" ca="1" si="25"/>
        <v>283484.56765297346</v>
      </c>
      <c r="N37" s="12">
        <f t="shared" ca="1" si="26"/>
        <v>2808.4745762711873</v>
      </c>
      <c r="O37" s="89" t="e">
        <f t="shared" ca="1" si="6"/>
        <v>#NAME?</v>
      </c>
      <c r="P37" s="84" t="e">
        <f t="shared" ca="1" si="7"/>
        <v>#NAME?</v>
      </c>
      <c r="Q37" s="84" t="e">
        <f t="shared" ca="1" si="8"/>
        <v>#NAME?</v>
      </c>
      <c r="R37" s="84"/>
      <c r="S37" s="167" t="s">
        <v>49</v>
      </c>
      <c r="T37" s="167"/>
      <c r="U37" s="167"/>
      <c r="W37" s="79"/>
      <c r="Y37" s="167" t="s">
        <v>48</v>
      </c>
      <c r="Z37" s="167"/>
      <c r="AA37" s="167"/>
      <c r="AB37" s="25"/>
      <c r="AE37" s="167" t="s">
        <v>48</v>
      </c>
      <c r="AF37" s="167"/>
      <c r="AG37" s="167"/>
      <c r="AH37" s="25"/>
    </row>
    <row r="38" spans="1:34">
      <c r="A38">
        <v>2</v>
      </c>
      <c r="B38">
        <v>560330</v>
      </c>
      <c r="C38">
        <v>333</v>
      </c>
      <c r="D38">
        <v>0</v>
      </c>
      <c r="E38" s="91">
        <f t="shared" si="2"/>
        <v>2974.3870967741937</v>
      </c>
      <c r="F38" s="112">
        <f t="shared" si="9"/>
        <v>36</v>
      </c>
      <c r="G38" s="96">
        <f ca="1">PERCENTILE(INDIRECT(ADDRESS((F38-1)*30+F37+3,3)):INDIRECT(ADDRESS(F38*30+F37+3,3)),0.5)</f>
        <v>3440</v>
      </c>
      <c r="H38" s="4">
        <f t="shared" si="0"/>
        <v>6</v>
      </c>
      <c r="I38" s="12">
        <f t="shared" ca="1" si="1"/>
        <v>561.69491525423746</v>
      </c>
      <c r="J38" s="12">
        <f t="shared" ca="1" si="22"/>
        <v>315501.17782246502</v>
      </c>
      <c r="K38" s="12">
        <f t="shared" ca="1" si="23"/>
        <v>3370.1694915254247</v>
      </c>
      <c r="L38" s="12">
        <f t="shared" si="24"/>
        <v>36</v>
      </c>
      <c r="M38" s="12">
        <f t="shared" ca="1" si="25"/>
        <v>359875.07612754975</v>
      </c>
      <c r="N38" s="12">
        <f t="shared" ca="1" si="26"/>
        <v>3844.1694915254247</v>
      </c>
      <c r="O38" s="89" t="e">
        <f t="shared" ca="1" si="6"/>
        <v>#NAME?</v>
      </c>
      <c r="P38" s="84" t="e">
        <f t="shared" ca="1" si="7"/>
        <v>#NAME?</v>
      </c>
      <c r="Q38" s="84" t="e">
        <f t="shared" ca="1" si="8"/>
        <v>#NAME?</v>
      </c>
      <c r="R38" s="84"/>
      <c r="S38" s="167" t="s">
        <v>50</v>
      </c>
      <c r="T38" s="167"/>
      <c r="U38" s="167"/>
      <c r="V38" s="25"/>
      <c r="W38" s="79"/>
      <c r="Y38" s="1" t="s">
        <v>39</v>
      </c>
      <c r="Z38" s="38" t="s">
        <v>107</v>
      </c>
      <c r="AA38" s="54" t="e">
        <f ca="1">(0.063+Z10-2*Z11*AA40)/Z11</f>
        <v>#NAME?</v>
      </c>
      <c r="AB38" s="25"/>
      <c r="AC38" s="31"/>
      <c r="AE38" s="1" t="s">
        <v>39</v>
      </c>
      <c r="AF38" s="38" t="s">
        <v>107</v>
      </c>
      <c r="AG38" s="54" t="e">
        <f ca="1">(0.063+AF10-2*AF11*AG40)/AF11</f>
        <v>#NAME?</v>
      </c>
      <c r="AH38" s="25"/>
    </row>
    <row r="39" spans="1:34">
      <c r="A39">
        <v>2</v>
      </c>
      <c r="B39">
        <v>575065</v>
      </c>
      <c r="C39">
        <v>341</v>
      </c>
      <c r="D39">
        <v>0</v>
      </c>
      <c r="E39" s="91">
        <f t="shared" si="2"/>
        <v>3051.6129032258063</v>
      </c>
      <c r="F39" s="112">
        <f t="shared" si="9"/>
        <v>37</v>
      </c>
      <c r="G39" s="96">
        <f ca="1">PERCENTILE(INDIRECT(ADDRESS((F39-1)*30+F38+3,3)):INDIRECT(ADDRESS(F39*30+F38+3,3)),0.5)</f>
        <v>3519</v>
      </c>
      <c r="H39" s="4">
        <f t="shared" si="0"/>
        <v>7</v>
      </c>
      <c r="I39" s="12">
        <f t="shared" ca="1" si="1"/>
        <v>640.69491525423746</v>
      </c>
      <c r="J39" s="12">
        <f t="shared" ca="1" si="22"/>
        <v>410489.97443263454</v>
      </c>
      <c r="K39" s="12">
        <f t="shared" ca="1" si="23"/>
        <v>4484.8644067796622</v>
      </c>
      <c r="L39" s="12">
        <f t="shared" si="24"/>
        <v>49</v>
      </c>
      <c r="M39" s="12">
        <f t="shared" ca="1" si="25"/>
        <v>446368.88968687184</v>
      </c>
      <c r="N39" s="12">
        <f t="shared" ca="1" si="26"/>
        <v>4876.8644067796622</v>
      </c>
      <c r="O39" s="89" t="e">
        <f t="shared" ca="1" si="6"/>
        <v>#NAME?</v>
      </c>
      <c r="P39" s="84" t="e">
        <f t="shared" ca="1" si="7"/>
        <v>#NAME?</v>
      </c>
      <c r="Q39" s="84" t="e">
        <f t="shared" ca="1" si="8"/>
        <v>#NAME?</v>
      </c>
      <c r="R39" s="84"/>
      <c r="S39" s="167" t="s">
        <v>48</v>
      </c>
      <c r="T39" s="167"/>
      <c r="U39" s="167"/>
      <c r="V39" s="25"/>
      <c r="W39" s="79"/>
      <c r="Y39" s="1" t="s">
        <v>42</v>
      </c>
      <c r="Z39" s="52" t="s">
        <v>83</v>
      </c>
      <c r="AA39" s="43" t="e">
        <f ca="1">(0.3-Z11*AA38-Z11*AA40+Z10)/Z11</f>
        <v>#NAME?</v>
      </c>
      <c r="AB39" s="25"/>
      <c r="AC39" s="31"/>
      <c r="AE39" s="1" t="s">
        <v>42</v>
      </c>
      <c r="AF39" s="52" t="s">
        <v>83</v>
      </c>
      <c r="AG39" s="43" t="e">
        <f ca="1">(0.3-AF11*AG38-AF11*AG40+AF10)/AF11</f>
        <v>#NAME?</v>
      </c>
      <c r="AH39" s="25"/>
    </row>
    <row r="40" spans="1:34">
      <c r="A40">
        <v>2</v>
      </c>
      <c r="B40">
        <v>589819</v>
      </c>
      <c r="C40">
        <v>333</v>
      </c>
      <c r="D40">
        <v>0</v>
      </c>
      <c r="E40" s="91">
        <f t="shared" si="2"/>
        <v>3136.4516129032259</v>
      </c>
      <c r="F40" s="112">
        <f t="shared" si="9"/>
        <v>38</v>
      </c>
      <c r="G40" s="96">
        <f ca="1">PERCENTILE(INDIRECT(ADDRESS((F40-1)*30+F39+3,3)):INDIRECT(ADDRESS(F40*30+F39+3,3)),0.5)</f>
        <v>3575</v>
      </c>
      <c r="H40" s="4">
        <f t="shared" si="0"/>
        <v>8</v>
      </c>
      <c r="I40" s="12">
        <f t="shared" ca="1" si="1"/>
        <v>696.69491525423746</v>
      </c>
      <c r="J40" s="12">
        <f t="shared" ca="1" si="22"/>
        <v>485383.80494110909</v>
      </c>
      <c r="K40" s="12">
        <f t="shared" ca="1" si="23"/>
        <v>5573.5593220338997</v>
      </c>
      <c r="L40" s="12">
        <f t="shared" si="24"/>
        <v>64</v>
      </c>
      <c r="M40" s="12">
        <f t="shared" ca="1" si="25"/>
        <v>543906.17782246508</v>
      </c>
      <c r="N40" s="12">
        <f t="shared" ca="1" si="26"/>
        <v>6245.5593220338997</v>
      </c>
      <c r="O40" s="89" t="e">
        <f t="shared" ca="1" si="6"/>
        <v>#NAME?</v>
      </c>
      <c r="P40" s="84" t="e">
        <f t="shared" ca="1" si="7"/>
        <v>#NAME?</v>
      </c>
      <c r="Q40" s="84" t="e">
        <f t="shared" ca="1" si="8"/>
        <v>#NAME?</v>
      </c>
      <c r="R40" s="84"/>
      <c r="S40" s="97" t="s">
        <v>39</v>
      </c>
      <c r="T40" s="66" t="s">
        <v>107</v>
      </c>
      <c r="U40" s="53" t="e">
        <f ca="1">(0.063+T9-2*T10*U42)/T10</f>
        <v>#NAME?</v>
      </c>
      <c r="W40" s="25" t="s">
        <v>97</v>
      </c>
      <c r="Y40" s="1" t="s">
        <v>43</v>
      </c>
      <c r="Z40" s="38" t="s">
        <v>76</v>
      </c>
      <c r="AA40" s="54" t="e">
        <f ca="1">0.11/Z11</f>
        <v>#NAME?</v>
      </c>
      <c r="AB40" s="25"/>
      <c r="AC40" s="31"/>
      <c r="AE40" s="1" t="s">
        <v>43</v>
      </c>
      <c r="AF40" s="38" t="s">
        <v>76</v>
      </c>
      <c r="AG40" s="54" t="e">
        <f ca="1">0.11/AF11</f>
        <v>#NAME?</v>
      </c>
      <c r="AH40" s="25"/>
    </row>
    <row r="41" spans="1:34">
      <c r="A41">
        <v>2</v>
      </c>
      <c r="B41">
        <v>604404</v>
      </c>
      <c r="C41">
        <v>371</v>
      </c>
      <c r="D41">
        <v>0</v>
      </c>
      <c r="E41" s="91">
        <f t="shared" si="2"/>
        <v>3157.7096774193546</v>
      </c>
      <c r="F41" s="112">
        <f t="shared" si="9"/>
        <v>39</v>
      </c>
      <c r="G41" s="96">
        <f ca="1">PERCENTILE(INDIRECT(ADDRESS((F41-1)*30+F40+3,3)):INDIRECT(ADDRESS(F41*30+F40+3,3)),0.5)</f>
        <v>3659</v>
      </c>
      <c r="H41" s="4">
        <f t="shared" si="0"/>
        <v>9</v>
      </c>
      <c r="I41" s="12">
        <f t="shared" ca="1" si="1"/>
        <v>780.69491525423746</v>
      </c>
      <c r="J41" s="12">
        <f t="shared" ca="1" si="22"/>
        <v>609484.55070382101</v>
      </c>
      <c r="K41" s="12">
        <f t="shared" ca="1" si="23"/>
        <v>7026.2542372881371</v>
      </c>
      <c r="L41" s="12">
        <f t="shared" si="24"/>
        <v>81</v>
      </c>
      <c r="M41" s="12">
        <f t="shared" ca="1" si="25"/>
        <v>642273.73714449897</v>
      </c>
      <c r="N41" s="12">
        <f t="shared" ca="1" si="26"/>
        <v>7404.2542372881371</v>
      </c>
      <c r="O41" s="89" t="e">
        <f t="shared" ca="1" si="6"/>
        <v>#NAME?</v>
      </c>
      <c r="P41" s="84" t="e">
        <f t="shared" ca="1" si="7"/>
        <v>#NAME?</v>
      </c>
      <c r="Q41" s="84" t="e">
        <f t="shared" ca="1" si="8"/>
        <v>#NAME?</v>
      </c>
      <c r="R41" s="84"/>
      <c r="S41" s="97" t="s">
        <v>42</v>
      </c>
      <c r="T41" s="52" t="s">
        <v>83</v>
      </c>
      <c r="U41" s="90" t="e">
        <f ca="1">(0.3-T10*U40-T10*U42+T9)/T10</f>
        <v>#NAME?</v>
      </c>
      <c r="V41" s="25"/>
    </row>
    <row r="42" spans="1:34">
      <c r="A42">
        <v>2</v>
      </c>
      <c r="B42">
        <v>619150</v>
      </c>
      <c r="C42">
        <v>332</v>
      </c>
      <c r="D42">
        <v>0</v>
      </c>
      <c r="E42" s="91">
        <f t="shared" si="2"/>
        <v>3194.3225806451615</v>
      </c>
      <c r="F42" s="146">
        <f t="shared" si="9"/>
        <v>40</v>
      </c>
      <c r="G42" s="96">
        <f ca="1">PERCENTILE(INDIRECT(ADDRESS((F42-1)*30+F41+3,3)):INDIRECT(ADDRESS(F42*30+F41+3,3)),0.5)</f>
        <v>3701</v>
      </c>
      <c r="H42" s="4">
        <f t="shared" si="0"/>
        <v>10</v>
      </c>
      <c r="I42" s="12">
        <f t="shared" ca="1" si="1"/>
        <v>822.69491525423746</v>
      </c>
      <c r="J42" s="12">
        <f t="shared" ca="1" si="22"/>
        <v>676826.92358517693</v>
      </c>
      <c r="K42" s="12">
        <f t="shared" ca="1" si="23"/>
        <v>8226.9491525423746</v>
      </c>
      <c r="L42" s="12">
        <f t="shared" si="24"/>
        <v>100</v>
      </c>
      <c r="M42" s="12">
        <f t="shared" ca="1" si="25"/>
        <v>675181.53375466843</v>
      </c>
      <c r="N42" s="12">
        <f t="shared" ca="1" si="26"/>
        <v>8206.9491525423746</v>
      </c>
      <c r="O42" s="89" t="e">
        <f t="shared" ca="1" si="6"/>
        <v>#NAME?</v>
      </c>
      <c r="P42" s="84" t="e">
        <f t="shared" ca="1" si="7"/>
        <v>#NAME?</v>
      </c>
      <c r="Q42" s="84" t="e">
        <f t="shared" ca="1" si="8"/>
        <v>#NAME?</v>
      </c>
      <c r="R42" s="85"/>
      <c r="S42" s="97" t="s">
        <v>43</v>
      </c>
      <c r="T42" s="66" t="s">
        <v>76</v>
      </c>
      <c r="U42" s="53" t="e">
        <f ca="1">0.11/T10</f>
        <v>#NAME?</v>
      </c>
      <c r="V42" s="25"/>
    </row>
    <row r="43" spans="1:34">
      <c r="A43">
        <v>2</v>
      </c>
      <c r="B43">
        <v>633781</v>
      </c>
      <c r="C43">
        <v>348</v>
      </c>
      <c r="D43">
        <v>0</v>
      </c>
      <c r="E43" s="91">
        <f t="shared" si="2"/>
        <v>3259.0967741935483</v>
      </c>
      <c r="F43" s="112">
        <f t="shared" si="9"/>
        <v>41</v>
      </c>
      <c r="G43" s="96">
        <f ca="1">PERCENTILE(INDIRECT(ADDRESS((F43-1)*30+F42+3,3)):INDIRECT(ADDRESS(F43*30+F42+3,3)),0.5)</f>
        <v>3699</v>
      </c>
      <c r="H43" s="4">
        <f t="shared" si="0"/>
        <v>11</v>
      </c>
      <c r="I43" s="12">
        <f t="shared" ca="1" si="1"/>
        <v>820.69491525423746</v>
      </c>
      <c r="J43" s="12">
        <f t="shared" ca="1" si="22"/>
        <v>673540.14392416005</v>
      </c>
      <c r="K43" s="12">
        <f t="shared" ca="1" si="23"/>
        <v>9027.6440677966129</v>
      </c>
      <c r="L43" s="12">
        <f t="shared" si="24"/>
        <v>121</v>
      </c>
      <c r="M43" s="12">
        <f t="shared" ca="1" si="25"/>
        <v>830292.87273771933</v>
      </c>
      <c r="N43" s="12">
        <f t="shared" ca="1" si="26"/>
        <v>11128.644067796613</v>
      </c>
      <c r="O43" s="89" t="e">
        <f t="shared" ca="1" si="6"/>
        <v>#NAME?</v>
      </c>
      <c r="P43" s="84" t="e">
        <f t="shared" ca="1" si="7"/>
        <v>#NAME?</v>
      </c>
      <c r="Q43" s="84" t="e">
        <f t="shared" ca="1" si="8"/>
        <v>#NAME?</v>
      </c>
      <c r="R43" s="84"/>
      <c r="S43" s="29"/>
    </row>
    <row r="44" spans="1:34">
      <c r="A44">
        <v>2</v>
      </c>
      <c r="B44">
        <v>648618</v>
      </c>
      <c r="C44">
        <v>325</v>
      </c>
      <c r="D44">
        <v>0</v>
      </c>
      <c r="E44" s="91">
        <f t="shared" si="2"/>
        <v>3353.9354838709678</v>
      </c>
      <c r="F44" s="112">
        <f t="shared" si="9"/>
        <v>42</v>
      </c>
      <c r="G44" s="96">
        <f ca="1">PERCENTILE(INDIRECT(ADDRESS((F44-1)*30+F43+3,3)):INDIRECT(ADDRESS(F44*30+F43+3,3)),0.5)</f>
        <v>3890</v>
      </c>
      <c r="H44" s="4">
        <f t="shared" si="0"/>
        <v>12</v>
      </c>
      <c r="I44" s="12">
        <f t="shared" ca="1" si="1"/>
        <v>1011.6949152542375</v>
      </c>
      <c r="J44" s="12">
        <f t="shared" ca="1" si="22"/>
        <v>1023526.6015512787</v>
      </c>
      <c r="K44" s="12">
        <f t="shared" ca="1" si="23"/>
        <v>12140.338983050849</v>
      </c>
      <c r="L44" s="12">
        <f t="shared" si="24"/>
        <v>144</v>
      </c>
      <c r="M44" s="12">
        <f t="shared" ca="1" si="25"/>
        <v>990140.66934788891</v>
      </c>
      <c r="N44" s="12">
        <f t="shared" ca="1" si="26"/>
        <v>11744.338983050849</v>
      </c>
      <c r="O44" s="89" t="e">
        <f t="shared" ca="1" si="6"/>
        <v>#NAME?</v>
      </c>
      <c r="P44" s="84" t="e">
        <f t="shared" ca="1" si="7"/>
        <v>#NAME?</v>
      </c>
      <c r="Q44" s="84" t="e">
        <f t="shared" ca="1" si="8"/>
        <v>#NAME?</v>
      </c>
      <c r="R44" s="84"/>
      <c r="S44" s="163" t="s">
        <v>98</v>
      </c>
      <c r="T44" s="163"/>
      <c r="U44" s="163"/>
    </row>
    <row r="45" spans="1:34">
      <c r="A45">
        <v>2</v>
      </c>
      <c r="B45">
        <v>663317</v>
      </c>
      <c r="C45">
        <v>333</v>
      </c>
      <c r="D45">
        <v>0</v>
      </c>
      <c r="E45" s="91">
        <f t="shared" si="2"/>
        <v>3432.6451612903224</v>
      </c>
      <c r="F45" s="112">
        <f t="shared" si="9"/>
        <v>43</v>
      </c>
      <c r="G45" s="96">
        <f ca="1">PERCENTILE(INDIRECT(ADDRESS((F45-1)*30+F44+3,3)):INDIRECT(ADDRESS(F45*30+F44+3,3)),0.5)</f>
        <v>3857</v>
      </c>
      <c r="H45" s="4">
        <f t="shared" si="0"/>
        <v>13</v>
      </c>
      <c r="I45" s="12">
        <f t="shared" ca="1" si="1"/>
        <v>978.69491525423746</v>
      </c>
      <c r="J45" s="12">
        <f t="shared" ca="1" si="22"/>
        <v>957843.73714449909</v>
      </c>
      <c r="K45" s="12">
        <f t="shared" ca="1" si="23"/>
        <v>12723.033898305086</v>
      </c>
      <c r="L45" s="12">
        <f t="shared" si="24"/>
        <v>169</v>
      </c>
      <c r="M45" s="12">
        <f t="shared" ca="1" si="25"/>
        <v>785593.43205975322</v>
      </c>
      <c r="N45" s="12">
        <f t="shared" ca="1" si="26"/>
        <v>10435.033898305086</v>
      </c>
      <c r="O45" s="89" t="e">
        <f t="shared" ca="1" si="6"/>
        <v>#NAME?</v>
      </c>
      <c r="P45" s="84" t="e">
        <f t="shared" ca="1" si="7"/>
        <v>#NAME?</v>
      </c>
      <c r="Q45" s="84" t="e">
        <f t="shared" ca="1" si="8"/>
        <v>#NAME?</v>
      </c>
      <c r="R45" s="84"/>
      <c r="S45" s="167" t="s">
        <v>99</v>
      </c>
      <c r="T45" s="167"/>
      <c r="U45" s="167"/>
      <c r="W45" t="s">
        <v>101</v>
      </c>
    </row>
    <row r="46" spans="1:34">
      <c r="A46">
        <v>2</v>
      </c>
      <c r="B46">
        <v>678807</v>
      </c>
      <c r="C46">
        <v>357</v>
      </c>
      <c r="D46">
        <v>0</v>
      </c>
      <c r="E46" s="91">
        <f t="shared" si="2"/>
        <v>3317.9032258064517</v>
      </c>
      <c r="F46" s="112">
        <f t="shared" si="9"/>
        <v>44</v>
      </c>
      <c r="G46" s="96">
        <f ca="1">PERCENTILE(INDIRECT(ADDRESS((F46-1)*30+F45+3,3)):INDIRECT(ADDRESS(F46*30+F45+3,3)),0.5)</f>
        <v>3681</v>
      </c>
      <c r="H46" s="4">
        <f t="shared" si="0"/>
        <v>14</v>
      </c>
      <c r="I46" s="12">
        <f t="shared" ca="1" si="1"/>
        <v>802.69491525423746</v>
      </c>
      <c r="J46" s="12">
        <f t="shared" ca="1" si="22"/>
        <v>644319.12697500747</v>
      </c>
      <c r="K46" s="12">
        <f t="shared" ca="1" si="23"/>
        <v>11237.728813559324</v>
      </c>
      <c r="L46" s="12">
        <f t="shared" si="24"/>
        <v>196</v>
      </c>
      <c r="M46" s="12">
        <f t="shared" ca="1" si="25"/>
        <v>925262.34731399058</v>
      </c>
      <c r="N46" s="12">
        <f t="shared" ca="1" si="26"/>
        <v>16137.728813559324</v>
      </c>
      <c r="O46" s="89" t="e">
        <f t="shared" ca="1" si="6"/>
        <v>#NAME?</v>
      </c>
      <c r="P46" s="84" t="e">
        <f t="shared" ca="1" si="7"/>
        <v>#NAME?</v>
      </c>
      <c r="Q46" s="84" t="e">
        <f t="shared" ca="1" si="8"/>
        <v>#NAME?</v>
      </c>
      <c r="R46" s="84"/>
      <c r="S46" s="167" t="s">
        <v>100</v>
      </c>
      <c r="T46" s="167"/>
      <c r="U46" s="167"/>
    </row>
    <row r="47" spans="1:34">
      <c r="A47">
        <v>2</v>
      </c>
      <c r="B47">
        <v>692778</v>
      </c>
      <c r="C47">
        <v>307</v>
      </c>
      <c r="D47">
        <v>0</v>
      </c>
      <c r="E47" s="91">
        <f t="shared" si="2"/>
        <v>3473.8709677419356</v>
      </c>
      <c r="F47" s="112">
        <f t="shared" si="9"/>
        <v>45</v>
      </c>
      <c r="G47" s="96">
        <f ca="1">PERCENTILE(INDIRECT(ADDRESS((F47-1)*30+F46+3,3)):INDIRECT(ADDRESS(F47*30+F46+3,3)),0.5)</f>
        <v>4031</v>
      </c>
      <c r="H47" s="4">
        <f t="shared" si="0"/>
        <v>15</v>
      </c>
      <c r="I47" s="12">
        <f t="shared" ca="1" si="1"/>
        <v>1152.6949152542375</v>
      </c>
      <c r="J47" s="12">
        <f t="shared" ca="1" si="22"/>
        <v>1328705.5676529736</v>
      </c>
      <c r="K47" s="12">
        <f t="shared" ca="1" si="23"/>
        <v>17290.423728813563</v>
      </c>
      <c r="L47" s="12">
        <f t="shared" si="24"/>
        <v>225</v>
      </c>
      <c r="M47" s="12">
        <f t="shared" ca="1" si="25"/>
        <v>1362133.7201953465</v>
      </c>
      <c r="N47" s="12">
        <f t="shared" ca="1" si="26"/>
        <v>17725.423728813563</v>
      </c>
      <c r="O47" s="89" t="e">
        <f t="shared" ca="1" si="6"/>
        <v>#NAME?</v>
      </c>
      <c r="P47" s="84" t="e">
        <f t="shared" ca="1" si="7"/>
        <v>#NAME?</v>
      </c>
      <c r="Q47" s="84" t="e">
        <f t="shared" ca="1" si="8"/>
        <v>#NAME?</v>
      </c>
      <c r="R47" s="84"/>
      <c r="S47" s="167"/>
      <c r="T47" s="167"/>
      <c r="U47" s="167"/>
    </row>
    <row r="48" spans="1:34">
      <c r="A48">
        <v>2</v>
      </c>
      <c r="B48">
        <v>707582</v>
      </c>
      <c r="C48">
        <v>327</v>
      </c>
      <c r="D48">
        <v>0</v>
      </c>
      <c r="E48" s="91">
        <f t="shared" si="2"/>
        <v>3546.8387096774195</v>
      </c>
      <c r="F48" s="112">
        <f t="shared" si="9"/>
        <v>46</v>
      </c>
      <c r="G48" s="96">
        <f ca="1">PERCENTILE(INDIRECT(ADDRESS((F48-1)*30+F47+3,3)):INDIRECT(ADDRESS(F48*30+F47+3,3)),0.5)</f>
        <v>4060</v>
      </c>
      <c r="H48" s="4">
        <f t="shared" si="0"/>
        <v>16</v>
      </c>
      <c r="I48" s="12">
        <f t="shared" ca="1" si="1"/>
        <v>1181.6949152542375</v>
      </c>
      <c r="J48" s="12">
        <f t="shared" ca="1" si="22"/>
        <v>1396402.8727377194</v>
      </c>
      <c r="K48" s="12">
        <f t="shared" ca="1" si="23"/>
        <v>18907.118644067799</v>
      </c>
      <c r="L48" s="12">
        <f t="shared" si="24"/>
        <v>256</v>
      </c>
      <c r="M48" s="12">
        <f t="shared" ca="1" si="25"/>
        <v>1449579.1439241602</v>
      </c>
      <c r="N48" s="12">
        <f t="shared" ca="1" si="26"/>
        <v>19627.118644067799</v>
      </c>
      <c r="O48" s="89" t="e">
        <f t="shared" ca="1" si="6"/>
        <v>#NAME?</v>
      </c>
      <c r="P48" s="84" t="e">
        <f t="shared" ca="1" si="7"/>
        <v>#NAME?</v>
      </c>
      <c r="Q48" s="84" t="e">
        <f t="shared" ca="1" si="8"/>
        <v>#NAME?</v>
      </c>
      <c r="R48" s="84"/>
      <c r="S48" s="97" t="s">
        <v>39</v>
      </c>
      <c r="T48" s="66"/>
      <c r="U48" s="53">
        <v>0.09</v>
      </c>
    </row>
    <row r="49" spans="1:21">
      <c r="A49">
        <v>2</v>
      </c>
      <c r="B49">
        <v>722186</v>
      </c>
      <c r="C49">
        <v>373</v>
      </c>
      <c r="D49">
        <v>0</v>
      </c>
      <c r="E49" s="91">
        <f t="shared" si="2"/>
        <v>3553.6129032258063</v>
      </c>
      <c r="F49" s="112">
        <f t="shared" si="9"/>
        <v>47</v>
      </c>
      <c r="G49" s="96">
        <f ca="1">PERCENTILE(INDIRECT(ADDRESS((F49-1)*30+F48+3,3)):INDIRECT(ADDRESS(F49*30+F48+3,3)),0.5)</f>
        <v>4105</v>
      </c>
      <c r="H49" s="4">
        <f t="shared" si="0"/>
        <v>17</v>
      </c>
      <c r="I49" s="12">
        <f t="shared" ca="1" si="1"/>
        <v>1226.6949152542375</v>
      </c>
      <c r="J49" s="12">
        <f t="shared" ca="1" si="22"/>
        <v>1504780.4151106009</v>
      </c>
      <c r="K49" s="12">
        <f t="shared" ca="1" si="23"/>
        <v>20853.813559322036</v>
      </c>
      <c r="L49" s="12">
        <f t="shared" si="24"/>
        <v>289</v>
      </c>
      <c r="M49" s="12">
        <f t="shared" ca="1" si="25"/>
        <v>1600462.6185004313</v>
      </c>
      <c r="N49" s="12">
        <f t="shared" ca="1" si="26"/>
        <v>22179.813559322036</v>
      </c>
      <c r="O49" s="89" t="e">
        <f t="shared" ca="1" si="6"/>
        <v>#NAME?</v>
      </c>
      <c r="P49" s="84" t="e">
        <f t="shared" ca="1" si="7"/>
        <v>#NAME?</v>
      </c>
      <c r="Q49" s="84" t="e">
        <f t="shared" ca="1" si="8"/>
        <v>#NAME?</v>
      </c>
      <c r="R49" s="84"/>
      <c r="S49" s="97" t="s">
        <v>42</v>
      </c>
      <c r="T49" s="52" t="s">
        <v>83</v>
      </c>
      <c r="U49" s="90">
        <v>0</v>
      </c>
    </row>
    <row r="50" spans="1:21">
      <c r="A50">
        <v>2</v>
      </c>
      <c r="B50">
        <v>736987</v>
      </c>
      <c r="C50">
        <v>312</v>
      </c>
      <c r="D50">
        <v>0</v>
      </c>
      <c r="E50" s="91">
        <f t="shared" si="2"/>
        <v>3585.3870967741937</v>
      </c>
      <c r="F50" s="112">
        <f t="shared" si="9"/>
        <v>48</v>
      </c>
      <c r="G50" s="96">
        <f ca="1">PERCENTILE(INDIRECT(ADDRESS((F50-1)*30+F49+3,3)):INDIRECT(ADDRESS(F50*30+F49+3,3)),0.5)</f>
        <v>4183</v>
      </c>
      <c r="H50" s="4">
        <f t="shared" si="0"/>
        <v>18</v>
      </c>
      <c r="I50" s="12">
        <f t="shared" ca="1" si="1"/>
        <v>1304.6949152542375</v>
      </c>
      <c r="J50" s="12">
        <f t="shared" ca="1" si="22"/>
        <v>1702228.821890262</v>
      </c>
      <c r="K50" s="12">
        <f t="shared" ca="1" si="23"/>
        <v>23484.508474576272</v>
      </c>
      <c r="L50" s="12">
        <f t="shared" si="24"/>
        <v>324</v>
      </c>
      <c r="M50" s="12">
        <f t="shared" ca="1" si="25"/>
        <v>1655259.8049411094</v>
      </c>
      <c r="N50" s="12">
        <f t="shared" ca="1" si="26"/>
        <v>22836.508474576272</v>
      </c>
      <c r="O50" s="89" t="e">
        <f t="shared" ca="1" si="6"/>
        <v>#NAME?</v>
      </c>
      <c r="P50" s="84" t="e">
        <f t="shared" ca="1" si="7"/>
        <v>#NAME?</v>
      </c>
      <c r="Q50" s="84" t="e">
        <f t="shared" ca="1" si="8"/>
        <v>#NAME?</v>
      </c>
      <c r="R50" s="84"/>
      <c r="S50" s="97" t="s">
        <v>43</v>
      </c>
      <c r="T50" s="66" t="s">
        <v>76</v>
      </c>
      <c r="U50" s="53">
        <v>0.09</v>
      </c>
    </row>
    <row r="51" spans="1:21">
      <c r="A51">
        <v>2</v>
      </c>
      <c r="B51">
        <v>751840</v>
      </c>
      <c r="C51">
        <v>325</v>
      </c>
      <c r="D51">
        <v>0</v>
      </c>
      <c r="E51" s="91">
        <f t="shared" si="2"/>
        <v>3741.516129032258</v>
      </c>
      <c r="F51" s="112">
        <f t="shared" si="9"/>
        <v>49</v>
      </c>
      <c r="G51" s="96">
        <f ca="1">PERCENTILE(INDIRECT(ADDRESS((F51-1)*30+F50+3,3)):INDIRECT(ADDRESS(F51*30+F50+3,3)),0.5)</f>
        <v>4147</v>
      </c>
      <c r="H51" s="4">
        <f t="shared" si="0"/>
        <v>19</v>
      </c>
      <c r="I51" s="12">
        <f t="shared" ca="1" si="1"/>
        <v>1268.6949152542375</v>
      </c>
      <c r="J51" s="12">
        <f t="shared" ca="1" si="22"/>
        <v>1609586.7879919568</v>
      </c>
      <c r="K51" s="12">
        <f t="shared" ca="1" si="23"/>
        <v>24105.203389830513</v>
      </c>
      <c r="L51" s="12">
        <f t="shared" si="24"/>
        <v>361</v>
      </c>
      <c r="M51" s="12">
        <f t="shared" ca="1" si="25"/>
        <v>1804965.8049411094</v>
      </c>
      <c r="N51" s="12">
        <f t="shared" ca="1" si="26"/>
        <v>27031.203389830513</v>
      </c>
      <c r="O51" s="89" t="e">
        <f t="shared" ca="1" si="6"/>
        <v>#NAME?</v>
      </c>
      <c r="P51" s="84" t="e">
        <f t="shared" ca="1" si="7"/>
        <v>#NAME?</v>
      </c>
      <c r="Q51" s="84" t="e">
        <f t="shared" ca="1" si="8"/>
        <v>#NAME?</v>
      </c>
      <c r="R51" s="84"/>
      <c r="S51" s="29"/>
    </row>
    <row r="52" spans="1:21">
      <c r="A52">
        <v>2</v>
      </c>
      <c r="B52">
        <v>766300</v>
      </c>
      <c r="C52">
        <v>372</v>
      </c>
      <c r="D52">
        <v>0</v>
      </c>
      <c r="E52" s="91">
        <f t="shared" si="2"/>
        <v>3753.9032258064517</v>
      </c>
      <c r="F52" s="112">
        <f t="shared" si="9"/>
        <v>50</v>
      </c>
      <c r="G52" s="96">
        <f ca="1">PERCENTILE(INDIRECT(ADDRESS((F52-1)*30+F51+3,3)):INDIRECT(ADDRESS(F52*30+F51+3,3)),0.5)</f>
        <v>4301</v>
      </c>
      <c r="H52" s="4">
        <f t="shared" si="0"/>
        <v>20</v>
      </c>
      <c r="I52" s="12">
        <f t="shared" ca="1" si="1"/>
        <v>1422.6949152542375</v>
      </c>
      <c r="J52" s="12">
        <f t="shared" ca="1" si="22"/>
        <v>2024060.821890262</v>
      </c>
      <c r="K52" s="12">
        <f t="shared" ca="1" si="23"/>
        <v>28453.898305084749</v>
      </c>
      <c r="L52" s="12">
        <f t="shared" si="24"/>
        <v>400</v>
      </c>
      <c r="M52" s="12">
        <f t="shared" ca="1" si="25"/>
        <v>2109422.5168055161</v>
      </c>
      <c r="N52" s="12">
        <f t="shared" ca="1" si="26"/>
        <v>29653.898305084749</v>
      </c>
      <c r="O52" s="89" t="e">
        <f t="shared" ca="1" si="6"/>
        <v>#NAME?</v>
      </c>
      <c r="P52" s="84" t="e">
        <f t="shared" ca="1" si="7"/>
        <v>#NAME?</v>
      </c>
      <c r="Q52" s="84" t="e">
        <f t="shared" ca="1" si="8"/>
        <v>#NAME?</v>
      </c>
      <c r="R52" s="84"/>
      <c r="S52" s="29"/>
    </row>
    <row r="53" spans="1:21">
      <c r="A53">
        <v>2</v>
      </c>
      <c r="B53">
        <v>781041</v>
      </c>
      <c r="C53">
        <v>329</v>
      </c>
      <c r="D53">
        <v>0</v>
      </c>
      <c r="E53" s="91">
        <f t="shared" si="2"/>
        <v>3814.516129032258</v>
      </c>
      <c r="F53" s="112">
        <f t="shared" si="9"/>
        <v>51</v>
      </c>
      <c r="G53" s="96">
        <f ca="1">PERCENTILE(INDIRECT(ADDRESS((F53-1)*30+F52+3,3)):INDIRECT(ADDRESS(F53*30+F52+3,3)),0.5)</f>
        <v>4361</v>
      </c>
      <c r="H53" s="4">
        <f t="shared" si="0"/>
        <v>21</v>
      </c>
      <c r="I53" s="12">
        <f t="shared" ca="1" si="1"/>
        <v>1482.6949152542375</v>
      </c>
      <c r="J53" s="12">
        <f t="shared" ca="1" si="22"/>
        <v>2198384.2117207702</v>
      </c>
      <c r="K53" s="12">
        <f t="shared" ca="1" si="23"/>
        <v>31136.593220338986</v>
      </c>
      <c r="L53" s="12">
        <f t="shared" si="24"/>
        <v>441</v>
      </c>
      <c r="M53" s="12">
        <f t="shared" ca="1" si="25"/>
        <v>1980428.0591783975</v>
      </c>
      <c r="N53" s="12">
        <f t="shared" ca="1" si="26"/>
        <v>28049.593220338986</v>
      </c>
      <c r="O53" s="89" t="e">
        <f t="shared" ca="1" si="6"/>
        <v>#NAME?</v>
      </c>
      <c r="P53" s="84" t="e">
        <f t="shared" ca="1" si="7"/>
        <v>#NAME?</v>
      </c>
      <c r="Q53" s="84" t="e">
        <f t="shared" ca="1" si="8"/>
        <v>#NAME?</v>
      </c>
      <c r="R53" s="84"/>
      <c r="S53" s="29"/>
    </row>
    <row r="54" spans="1:21">
      <c r="A54">
        <v>2</v>
      </c>
      <c r="B54">
        <v>795749</v>
      </c>
      <c r="C54">
        <v>336</v>
      </c>
      <c r="D54">
        <v>0</v>
      </c>
      <c r="E54" s="91">
        <f t="shared" si="2"/>
        <v>3762.7419354838707</v>
      </c>
      <c r="F54" s="112">
        <f t="shared" si="9"/>
        <v>52</v>
      </c>
      <c r="G54" s="96">
        <f ca="1">PERCENTILE(INDIRECT(ADDRESS((F54-1)*30+F53+3,3)):INDIRECT(ADDRESS(F54*30+F53+3,3)),0.5)</f>
        <v>4214</v>
      </c>
      <c r="H54" s="4">
        <f t="shared" si="0"/>
        <v>22</v>
      </c>
      <c r="I54" s="12">
        <f t="shared" ca="1" si="1"/>
        <v>1335.6949152542375</v>
      </c>
      <c r="J54" s="12">
        <f t="shared" ca="1" si="22"/>
        <v>1784080.9066360246</v>
      </c>
      <c r="K54" s="12">
        <f t="shared" ca="1" si="23"/>
        <v>29385.288135593226</v>
      </c>
      <c r="L54" s="12">
        <f t="shared" si="24"/>
        <v>484</v>
      </c>
      <c r="M54" s="12">
        <f t="shared" ca="1" si="25"/>
        <v>2119340.3303648382</v>
      </c>
      <c r="N54" s="12">
        <f t="shared" ca="1" si="26"/>
        <v>34907.288135593226</v>
      </c>
      <c r="O54" s="89" t="e">
        <f t="shared" ca="1" si="6"/>
        <v>#NAME?</v>
      </c>
      <c r="P54" s="84" t="e">
        <f t="shared" ca="1" si="7"/>
        <v>#NAME?</v>
      </c>
      <c r="Q54" s="84" t="e">
        <f t="shared" ca="1" si="8"/>
        <v>#NAME?</v>
      </c>
      <c r="R54" s="84"/>
      <c r="S54" s="29"/>
    </row>
    <row r="55" spans="1:21">
      <c r="A55">
        <v>2</v>
      </c>
      <c r="B55">
        <v>810532</v>
      </c>
      <c r="C55">
        <v>324</v>
      </c>
      <c r="D55">
        <v>0</v>
      </c>
      <c r="E55" s="91">
        <f t="shared" si="2"/>
        <v>3842.483870967742</v>
      </c>
      <c r="F55" s="112">
        <f t="shared" si="9"/>
        <v>53</v>
      </c>
      <c r="G55" s="96">
        <f ca="1">PERCENTILE(INDIRECT(ADDRESS((F55-1)*30+F54+3,3)):INDIRECT(ADDRESS(F55*30+F54+3,3)),0.5)</f>
        <v>4465</v>
      </c>
      <c r="H55" s="4">
        <f t="shared" si="0"/>
        <v>23</v>
      </c>
      <c r="I55" s="12">
        <f t="shared" ca="1" si="1"/>
        <v>1586.6949152542375</v>
      </c>
      <c r="J55" s="12">
        <f t="shared" ca="1" si="22"/>
        <v>2517600.7540936517</v>
      </c>
      <c r="K55" s="12">
        <f t="shared" ca="1" si="23"/>
        <v>36493.983050847462</v>
      </c>
      <c r="L55" s="12">
        <f t="shared" si="24"/>
        <v>529</v>
      </c>
      <c r="M55" s="12">
        <f t="shared" ca="1" si="25"/>
        <v>2625496.0083309398</v>
      </c>
      <c r="N55" s="12">
        <f t="shared" ca="1" si="26"/>
        <v>38057.983050847462</v>
      </c>
      <c r="O55" s="89" t="e">
        <f t="shared" ca="1" si="6"/>
        <v>#NAME?</v>
      </c>
      <c r="P55" s="84" t="e">
        <f t="shared" ca="1" si="7"/>
        <v>#NAME?</v>
      </c>
      <c r="Q55" s="84" t="e">
        <f t="shared" ca="1" si="8"/>
        <v>#NAME?</v>
      </c>
      <c r="R55" s="84"/>
      <c r="S55" s="29"/>
    </row>
    <row r="56" spans="1:21">
      <c r="A56">
        <v>2</v>
      </c>
      <c r="B56">
        <v>825071</v>
      </c>
      <c r="C56">
        <v>371</v>
      </c>
      <c r="D56">
        <v>0</v>
      </c>
      <c r="E56" s="91">
        <f t="shared" si="2"/>
        <v>3952.4516129032259</v>
      </c>
      <c r="F56" s="112">
        <f t="shared" si="9"/>
        <v>54</v>
      </c>
      <c r="G56" s="96">
        <f ca="1">PERCENTILE(INDIRECT(ADDRESS((F56-1)*30+F55+3,3)):INDIRECT(ADDRESS(F56*30+F55+3,3)),0.5)</f>
        <v>4533</v>
      </c>
      <c r="H56" s="4">
        <f t="shared" si="0"/>
        <v>24</v>
      </c>
      <c r="I56" s="12">
        <f t="shared" ca="1" si="1"/>
        <v>1654.6949152542375</v>
      </c>
      <c r="J56" s="12">
        <f t="shared" ca="1" si="22"/>
        <v>2738015.2625682279</v>
      </c>
      <c r="K56" s="12">
        <f t="shared" ca="1" si="23"/>
        <v>39712.677966101699</v>
      </c>
      <c r="L56" s="12">
        <f t="shared" si="24"/>
        <v>576</v>
      </c>
      <c r="M56" s="12">
        <f t="shared" ca="1" si="25"/>
        <v>2989528.8896868723</v>
      </c>
      <c r="N56" s="12">
        <f t="shared" ca="1" si="26"/>
        <v>43360.677966101699</v>
      </c>
      <c r="O56" s="89" t="e">
        <f t="shared" ca="1" si="6"/>
        <v>#NAME?</v>
      </c>
      <c r="P56" s="84" t="e">
        <f t="shared" ca="1" si="7"/>
        <v>#NAME?</v>
      </c>
      <c r="Q56" s="84" t="e">
        <f t="shared" ca="1" si="8"/>
        <v>#NAME?</v>
      </c>
      <c r="R56" s="84"/>
      <c r="S56" s="29"/>
    </row>
    <row r="57" spans="1:21">
      <c r="A57">
        <v>2</v>
      </c>
      <c r="B57">
        <v>839910</v>
      </c>
      <c r="C57">
        <v>325</v>
      </c>
      <c r="D57">
        <v>0</v>
      </c>
      <c r="E57" s="91">
        <f t="shared" si="2"/>
        <v>4016.8709677419356</v>
      </c>
      <c r="F57" s="112">
        <f t="shared" si="9"/>
        <v>55</v>
      </c>
      <c r="G57" s="96">
        <f ca="1">PERCENTILE(INDIRECT(ADDRESS((F57-1)*30+F56+3,3)):INDIRECT(ADDRESS(F57*30+F56+3,3)),0.5)</f>
        <v>4685</v>
      </c>
      <c r="H57" s="4">
        <f t="shared" si="0"/>
        <v>25</v>
      </c>
      <c r="I57" s="12">
        <f t="shared" ca="1" si="1"/>
        <v>1806.6949152542375</v>
      </c>
      <c r="J57" s="12">
        <f t="shared" ca="1" si="22"/>
        <v>3264146.5168055161</v>
      </c>
      <c r="K57" s="12">
        <f t="shared" ca="1" si="23"/>
        <v>45167.372881355936</v>
      </c>
      <c r="L57" s="12">
        <f t="shared" si="24"/>
        <v>625</v>
      </c>
      <c r="M57" s="12">
        <f t="shared" ca="1" si="25"/>
        <v>3224399.2286699233</v>
      </c>
      <c r="N57" s="12">
        <f t="shared" ca="1" si="26"/>
        <v>44617.372881355936</v>
      </c>
      <c r="O57" s="89" t="e">
        <f t="shared" ca="1" si="6"/>
        <v>#NAME?</v>
      </c>
      <c r="P57" s="84" t="e">
        <f t="shared" ca="1" si="7"/>
        <v>#NAME?</v>
      </c>
      <c r="Q57" s="84" t="e">
        <f t="shared" ca="1" si="8"/>
        <v>#NAME?</v>
      </c>
      <c r="R57" s="84"/>
      <c r="S57" s="29"/>
    </row>
    <row r="58" spans="1:21">
      <c r="A58">
        <v>2</v>
      </c>
      <c r="B58">
        <v>854421</v>
      </c>
      <c r="C58">
        <v>379</v>
      </c>
      <c r="D58">
        <v>0</v>
      </c>
      <c r="E58" s="91">
        <f t="shared" si="2"/>
        <v>4135.7741935483873</v>
      </c>
      <c r="F58" s="112">
        <f t="shared" si="9"/>
        <v>56</v>
      </c>
      <c r="G58" s="96">
        <f ca="1">PERCENTILE(INDIRECT(ADDRESS((F58-1)*30+F57+3,3)):INDIRECT(ADDRESS(F58*30+F57+3,3)),0.5)</f>
        <v>4663</v>
      </c>
      <c r="H58" s="4">
        <f t="shared" si="0"/>
        <v>26</v>
      </c>
      <c r="I58" s="12">
        <f t="shared" ca="1" si="1"/>
        <v>1784.6949152542375</v>
      </c>
      <c r="J58" s="12">
        <f t="shared" ca="1" si="22"/>
        <v>3185135.94053433</v>
      </c>
      <c r="K58" s="12">
        <f t="shared" ca="1" si="23"/>
        <v>46402.067796610172</v>
      </c>
      <c r="L58" s="12">
        <f t="shared" si="24"/>
        <v>676</v>
      </c>
      <c r="M58" s="12">
        <f t="shared" ca="1" si="25"/>
        <v>3372528.9066360248</v>
      </c>
      <c r="N58" s="12">
        <f t="shared" ca="1" si="26"/>
        <v>49132.067796610172</v>
      </c>
      <c r="O58" s="89" t="e">
        <f t="shared" ca="1" si="6"/>
        <v>#NAME?</v>
      </c>
      <c r="P58" s="84" t="e">
        <f t="shared" ca="1" si="7"/>
        <v>#NAME?</v>
      </c>
      <c r="Q58" s="84" t="e">
        <f t="shared" ca="1" si="8"/>
        <v>#NAME?</v>
      </c>
      <c r="R58" s="84"/>
      <c r="S58" s="29"/>
    </row>
    <row r="59" spans="1:21">
      <c r="A59">
        <v>2</v>
      </c>
      <c r="B59">
        <v>869186</v>
      </c>
      <c r="C59">
        <v>322</v>
      </c>
      <c r="D59">
        <v>0</v>
      </c>
      <c r="E59" s="91">
        <f t="shared" si="2"/>
        <v>4169.2258064516127</v>
      </c>
      <c r="F59" s="112">
        <f t="shared" si="9"/>
        <v>57</v>
      </c>
      <c r="G59" s="96">
        <f ca="1">PERCENTILE(INDIRECT(ADDRESS((F59-1)*30+F58+3,3)):INDIRECT(ADDRESS(F59*30+F58+3,3)),0.5)</f>
        <v>4768</v>
      </c>
      <c r="H59" s="4">
        <f t="shared" si="0"/>
        <v>27</v>
      </c>
      <c r="I59" s="12">
        <f t="shared" ca="1" si="1"/>
        <v>1889.6949152542375</v>
      </c>
      <c r="J59" s="12">
        <f t="shared" ca="1" si="22"/>
        <v>3570946.8727377197</v>
      </c>
      <c r="K59" s="12">
        <f t="shared" ca="1" si="23"/>
        <v>51021.762711864409</v>
      </c>
      <c r="L59" s="12">
        <f t="shared" si="24"/>
        <v>729</v>
      </c>
      <c r="M59" s="12">
        <f t="shared" ca="1" si="25"/>
        <v>3790151.4829072114</v>
      </c>
      <c r="N59" s="12">
        <f t="shared" ca="1" si="26"/>
        <v>54153.762711864409</v>
      </c>
      <c r="O59" s="89" t="e">
        <f t="shared" ca="1" si="6"/>
        <v>#NAME?</v>
      </c>
      <c r="P59" s="84" t="e">
        <f t="shared" ca="1" si="7"/>
        <v>#NAME?</v>
      </c>
      <c r="Q59" s="84" t="e">
        <f t="shared" ca="1" si="8"/>
        <v>#NAME?</v>
      </c>
      <c r="R59" s="84"/>
      <c r="S59" s="29"/>
    </row>
    <row r="60" spans="1:21">
      <c r="A60">
        <v>2</v>
      </c>
      <c r="B60">
        <v>883780</v>
      </c>
      <c r="C60">
        <v>370</v>
      </c>
      <c r="D60">
        <v>0</v>
      </c>
      <c r="E60" s="91">
        <f t="shared" si="2"/>
        <v>4267.0967741935483</v>
      </c>
      <c r="F60" s="112">
        <f t="shared" si="9"/>
        <v>58</v>
      </c>
      <c r="G60" s="96">
        <f ca="1">PERCENTILE(INDIRECT(ADDRESS((F60-1)*30+F59+3,3)):INDIRECT(ADDRESS(F60*30+F59+3,3)),0.5)</f>
        <v>4884</v>
      </c>
      <c r="H60" s="4">
        <f t="shared" si="0"/>
        <v>28</v>
      </c>
      <c r="I60" s="12">
        <f t="shared" ca="1" si="1"/>
        <v>2005.6949152542375</v>
      </c>
      <c r="J60" s="12">
        <f t="shared" ca="1" si="22"/>
        <v>4022812.0930767027</v>
      </c>
      <c r="K60" s="12">
        <f t="shared" ca="1" si="23"/>
        <v>56159.457627118652</v>
      </c>
      <c r="L60" s="12">
        <f t="shared" si="24"/>
        <v>784</v>
      </c>
      <c r="M60" s="12">
        <f t="shared" ca="1" si="25"/>
        <v>3840293.8557885671</v>
      </c>
      <c r="N60" s="12">
        <f t="shared" ca="1" si="26"/>
        <v>53611.457627118652</v>
      </c>
      <c r="O60" s="89" t="e">
        <f t="shared" ca="1" si="6"/>
        <v>#NAME?</v>
      </c>
      <c r="P60" s="84" t="e">
        <f t="shared" ca="1" si="7"/>
        <v>#NAME?</v>
      </c>
      <c r="Q60" s="84" t="e">
        <f t="shared" ca="1" si="8"/>
        <v>#NAME?</v>
      </c>
      <c r="R60" s="84"/>
      <c r="S60" s="29"/>
    </row>
    <row r="61" spans="1:21">
      <c r="A61">
        <v>2</v>
      </c>
      <c r="B61">
        <v>898586</v>
      </c>
      <c r="C61">
        <v>318</v>
      </c>
      <c r="D61">
        <v>0</v>
      </c>
      <c r="E61" s="91">
        <f t="shared" si="2"/>
        <v>4193.7741935483873</v>
      </c>
      <c r="F61" s="112">
        <f t="shared" si="9"/>
        <v>59</v>
      </c>
      <c r="G61" s="96">
        <f ca="1">PERCENTILE(INDIRECT(ADDRESS((F61-1)*30+F60+3,3)):INDIRECT(ADDRESS(F61*30+F60+3,3)),0.5)</f>
        <v>4793</v>
      </c>
      <c r="H61" s="4">
        <f t="shared" si="0"/>
        <v>29</v>
      </c>
      <c r="I61" s="12">
        <f t="shared" ca="1" si="1"/>
        <v>1914.6949152542375</v>
      </c>
      <c r="J61" s="12">
        <f t="shared" ca="1" si="22"/>
        <v>3666056.6185004315</v>
      </c>
      <c r="K61" s="12">
        <f t="shared" ca="1" si="23"/>
        <v>55526.152542372889</v>
      </c>
      <c r="L61" s="12">
        <f t="shared" si="24"/>
        <v>841</v>
      </c>
      <c r="M61" s="12">
        <f t="shared" ca="1" si="25"/>
        <v>3861355.499856364</v>
      </c>
      <c r="N61" s="12">
        <f t="shared" ca="1" si="26"/>
        <v>58484.152542372889</v>
      </c>
      <c r="O61" s="89" t="e">
        <f t="shared" ca="1" si="6"/>
        <v>#NAME?</v>
      </c>
      <c r="P61" s="84" t="e">
        <f t="shared" ca="1" si="7"/>
        <v>#NAME?</v>
      </c>
      <c r="Q61" s="84" t="e">
        <f t="shared" ca="1" si="8"/>
        <v>#NAME?</v>
      </c>
      <c r="R61" s="84"/>
      <c r="S61" s="29"/>
    </row>
    <row r="62" spans="1:21">
      <c r="A62">
        <v>2</v>
      </c>
      <c r="B62">
        <v>913203</v>
      </c>
      <c r="C62">
        <v>368</v>
      </c>
      <c r="D62">
        <v>0</v>
      </c>
      <c r="E62" s="91">
        <f t="shared" si="2"/>
        <v>4190.3548387096771</v>
      </c>
      <c r="F62" s="146">
        <f t="shared" si="9"/>
        <v>60</v>
      </c>
      <c r="G62" s="96">
        <f ca="1">PERCENTILE(INDIRECT(ADDRESS((F62-1)*30+F61+3,3)):INDIRECT(ADDRESS(F62*30+F61+3,3)),0.5)</f>
        <v>4895</v>
      </c>
      <c r="H62" s="4">
        <f t="shared" si="0"/>
        <v>30</v>
      </c>
      <c r="I62" s="12">
        <f t="shared" ca="1" si="1"/>
        <v>2016.6949152542375</v>
      </c>
      <c r="J62" s="12">
        <f t="shared" ca="1" si="22"/>
        <v>4067058.381212296</v>
      </c>
      <c r="K62" s="12">
        <f t="shared" ca="1" si="23"/>
        <v>60500.847457627126</v>
      </c>
      <c r="L62" s="12">
        <f t="shared" si="24"/>
        <v>900</v>
      </c>
      <c r="M62" s="12">
        <f t="shared" ca="1" si="25"/>
        <v>4280828.0422292454</v>
      </c>
      <c r="N62" s="12">
        <f t="shared" ca="1" si="26"/>
        <v>63680.847457627126</v>
      </c>
      <c r="O62" s="89" t="e">
        <f t="shared" ca="1" si="6"/>
        <v>#NAME?</v>
      </c>
      <c r="P62" s="84" t="e">
        <f t="shared" ca="1" si="7"/>
        <v>#NAME?</v>
      </c>
      <c r="Q62" s="84" t="e">
        <f t="shared" ca="1" si="8"/>
        <v>#NAME?</v>
      </c>
      <c r="R62" s="84"/>
      <c r="S62" s="29"/>
    </row>
    <row r="63" spans="1:21">
      <c r="A63">
        <v>2</v>
      </c>
      <c r="B63">
        <v>927982</v>
      </c>
      <c r="C63">
        <v>321</v>
      </c>
      <c r="D63">
        <v>0</v>
      </c>
      <c r="E63" s="91">
        <f t="shared" si="2"/>
        <v>4406.3548387096771</v>
      </c>
      <c r="F63" s="112">
        <f t="shared" si="9"/>
        <v>61</v>
      </c>
      <c r="G63" s="96">
        <f ca="1">PERCENTILE(INDIRECT(ADDRESS((F63-1)*30+F62+3,3)):INDIRECT(ADDRESS(F63*30+F62+3,3)),0.5)</f>
        <v>5001</v>
      </c>
      <c r="H63" s="4">
        <f t="shared" si="0"/>
        <v>31</v>
      </c>
      <c r="I63" s="12">
        <f t="shared" ca="1" si="1"/>
        <v>2122.6949152542375</v>
      </c>
      <c r="J63" s="12">
        <f t="shared" ca="1" si="22"/>
        <v>4505833.7032461939</v>
      </c>
      <c r="K63" s="12">
        <f t="shared" ca="1" si="23"/>
        <v>65803.542372881362</v>
      </c>
      <c r="L63" s="12">
        <f t="shared" si="24"/>
        <v>961</v>
      </c>
      <c r="M63" s="12">
        <f t="shared" ca="1" si="25"/>
        <v>4658667.7371444991</v>
      </c>
      <c r="N63" s="12">
        <f t="shared" ca="1" si="26"/>
        <v>68035.542372881362</v>
      </c>
      <c r="O63" s="89" t="e">
        <f t="shared" ca="1" si="6"/>
        <v>#NAME?</v>
      </c>
      <c r="P63" s="84" t="e">
        <f t="shared" ca="1" si="7"/>
        <v>#NAME?</v>
      </c>
      <c r="Q63" s="84" t="e">
        <f t="shared" ca="1" si="8"/>
        <v>#NAME?</v>
      </c>
      <c r="R63" s="84"/>
      <c r="S63" s="29"/>
    </row>
    <row r="64" spans="1:21">
      <c r="A64">
        <v>2</v>
      </c>
      <c r="B64">
        <v>942782</v>
      </c>
      <c r="C64">
        <v>317</v>
      </c>
      <c r="D64">
        <v>0</v>
      </c>
      <c r="E64" s="91">
        <f t="shared" si="2"/>
        <v>4476.3548387096771</v>
      </c>
      <c r="F64" s="112">
        <f t="shared" si="9"/>
        <v>62</v>
      </c>
      <c r="G64" s="96">
        <f ca="1">PERCENTILE(INDIRECT(ADDRESS((F64-1)*30+F63+3,3)):INDIRECT(ADDRESS(F64*30+F63+3,3)),0.5)</f>
        <v>5073</v>
      </c>
      <c r="H64" s="4">
        <f t="shared" si="0"/>
        <v>32</v>
      </c>
      <c r="I64" s="12">
        <f t="shared" ca="1" si="1"/>
        <v>2194.6949152542375</v>
      </c>
      <c r="J64" s="12">
        <f t="shared" ca="1" si="22"/>
        <v>4816685.7710428042</v>
      </c>
      <c r="K64" s="12">
        <f t="shared" ca="1" si="23"/>
        <v>70230.237288135599</v>
      </c>
      <c r="L64" s="12">
        <f t="shared" si="24"/>
        <v>1024</v>
      </c>
      <c r="M64" s="12">
        <f t="shared" ca="1" si="25"/>
        <v>4821075.1608733134</v>
      </c>
      <c r="N64" s="12">
        <f t="shared" ca="1" si="26"/>
        <v>70294.237288135599</v>
      </c>
      <c r="O64" s="89" t="e">
        <f t="shared" ca="1" si="6"/>
        <v>#NAME?</v>
      </c>
      <c r="P64" s="84" t="e">
        <f t="shared" ca="1" si="7"/>
        <v>#NAME?</v>
      </c>
      <c r="Q64" s="84" t="e">
        <f t="shared" ca="1" si="8"/>
        <v>#NAME?</v>
      </c>
      <c r="R64" s="84"/>
      <c r="S64" s="29"/>
    </row>
    <row r="65" spans="1:19">
      <c r="A65">
        <v>3</v>
      </c>
      <c r="B65">
        <v>956568</v>
      </c>
      <c r="C65">
        <v>534</v>
      </c>
      <c r="D65">
        <v>0</v>
      </c>
      <c r="E65" s="91">
        <f t="shared" si="2"/>
        <v>4385.7741935483873</v>
      </c>
      <c r="F65" s="112">
        <f t="shared" si="9"/>
        <v>63</v>
      </c>
      <c r="G65" s="96">
        <f ca="1">PERCENTILE(INDIRECT(ADDRESS((F65-1)*30+F64+3,3)):INDIRECT(ADDRESS(F65*30+F64+3,3)),0.5)</f>
        <v>5075</v>
      </c>
      <c r="H65" s="4">
        <f t="shared" si="0"/>
        <v>33</v>
      </c>
      <c r="I65" s="12">
        <f t="shared" ca="1" si="1"/>
        <v>2196.6949152542375</v>
      </c>
      <c r="J65" s="12">
        <f t="shared" ca="1" si="22"/>
        <v>4825468.5507038217</v>
      </c>
      <c r="K65" s="12">
        <f t="shared" ca="1" si="23"/>
        <v>72490.932203389835</v>
      </c>
      <c r="L65" s="12">
        <f t="shared" si="24"/>
        <v>1089</v>
      </c>
      <c r="M65" s="12">
        <f t="shared" ca="1" si="25"/>
        <v>4704650.3303648382</v>
      </c>
      <c r="N65" s="12">
        <f t="shared" ca="1" si="26"/>
        <v>70675.932203389835</v>
      </c>
      <c r="O65" s="89" t="e">
        <f t="shared" ca="1" si="6"/>
        <v>#NAME?</v>
      </c>
      <c r="P65" s="84" t="e">
        <f t="shared" ca="1" si="7"/>
        <v>#NAME?</v>
      </c>
      <c r="Q65" s="84" t="e">
        <f t="shared" ca="1" si="8"/>
        <v>#NAME?</v>
      </c>
      <c r="R65" s="84"/>
      <c r="S65" s="29"/>
    </row>
    <row r="66" spans="1:19">
      <c r="A66">
        <v>3</v>
      </c>
      <c r="B66">
        <v>970653</v>
      </c>
      <c r="C66">
        <v>464</v>
      </c>
      <c r="D66">
        <v>0</v>
      </c>
      <c r="E66" s="91">
        <f t="shared" si="2"/>
        <v>4376.677419354839</v>
      </c>
      <c r="F66" s="112">
        <f t="shared" si="9"/>
        <v>64</v>
      </c>
      <c r="G66" s="96">
        <f ca="1">PERCENTILE(INDIRECT(ADDRESS((F66-1)*30+F65+3,3)):INDIRECT(ADDRESS(F66*30+F65+3,3)),0.5)</f>
        <v>5020</v>
      </c>
      <c r="H66" s="4">
        <f t="shared" si="0"/>
        <v>34</v>
      </c>
      <c r="I66" s="12">
        <f t="shared" ca="1" si="1"/>
        <v>2141.6949152542375</v>
      </c>
      <c r="J66" s="12">
        <f t="shared" ca="1" si="22"/>
        <v>4586857.1100258557</v>
      </c>
      <c r="K66" s="12">
        <f t="shared" ca="1" si="23"/>
        <v>72817.627118644072</v>
      </c>
      <c r="L66" s="12">
        <f t="shared" si="24"/>
        <v>1156</v>
      </c>
      <c r="M66" s="12">
        <f t="shared" ca="1" si="25"/>
        <v>4983070.6693478897</v>
      </c>
      <c r="N66" s="12">
        <f t="shared" ca="1" si="26"/>
        <v>79107.627118644072</v>
      </c>
      <c r="O66" s="89" t="e">
        <f t="shared" ca="1" si="6"/>
        <v>#NAME?</v>
      </c>
      <c r="P66" s="84" t="e">
        <f t="shared" ca="1" si="7"/>
        <v>#NAME?</v>
      </c>
      <c r="Q66" s="84" t="e">
        <f t="shared" ca="1" si="8"/>
        <v>#NAME?</v>
      </c>
      <c r="R66" s="84"/>
      <c r="S66" s="29"/>
    </row>
    <row r="67" spans="1:19">
      <c r="A67">
        <v>3</v>
      </c>
      <c r="B67">
        <v>983713</v>
      </c>
      <c r="C67">
        <v>465</v>
      </c>
      <c r="D67">
        <v>0</v>
      </c>
      <c r="E67" s="91">
        <f t="shared" si="2"/>
        <v>4541.2580645161288</v>
      </c>
      <c r="F67" s="112">
        <f t="shared" si="9"/>
        <v>65</v>
      </c>
      <c r="G67" s="96">
        <f ca="1">PERCENTILE(INDIRECT(ADDRESS((F67-1)*30+F66+3,3)):INDIRECT(ADDRESS(F67*30+F66+3,3)),0.5)</f>
        <v>5205</v>
      </c>
      <c r="H67" s="4">
        <f t="shared" ref="H67:H130" si="27">F67-$T$2</f>
        <v>35</v>
      </c>
      <c r="I67" s="12">
        <f t="shared" ref="I67:I130" ca="1" si="28">G67-$T$3</f>
        <v>2326.6949152542375</v>
      </c>
      <c r="J67" s="12">
        <f t="shared" ca="1" si="22"/>
        <v>5413509.2286699228</v>
      </c>
      <c r="K67" s="12">
        <f t="shared" ca="1" si="23"/>
        <v>81434.322033898308</v>
      </c>
      <c r="L67" s="12">
        <f t="shared" si="24"/>
        <v>1225</v>
      </c>
      <c r="M67" s="12">
        <f t="shared" ca="1" si="25"/>
        <v>5513557.1100258557</v>
      </c>
      <c r="N67" s="12">
        <f t="shared" ca="1" si="26"/>
        <v>82939.322033898308</v>
      </c>
      <c r="O67" s="89" t="e">
        <f t="shared" ca="1" si="6"/>
        <v>#NAME?</v>
      </c>
      <c r="P67" s="84" t="e">
        <f t="shared" ca="1" si="7"/>
        <v>#NAME?</v>
      </c>
      <c r="Q67" s="84" t="e">
        <f t="shared" ca="1" si="8"/>
        <v>#NAME?</v>
      </c>
      <c r="R67" s="84"/>
      <c r="S67" s="29"/>
    </row>
    <row r="68" spans="1:19">
      <c r="A68">
        <v>3</v>
      </c>
      <c r="B68">
        <v>998465</v>
      </c>
      <c r="C68">
        <v>532</v>
      </c>
      <c r="D68">
        <v>0</v>
      </c>
      <c r="E68" s="91">
        <f t="shared" ref="E68:E90" si="29">AVERAGEIF($A$3:$A$15000,F68,$C$3:$C$15000)</f>
        <v>4590.0967741935483</v>
      </c>
      <c r="F68" s="112">
        <f t="shared" si="9"/>
        <v>66</v>
      </c>
      <c r="G68" s="96">
        <f ca="1">PERCENTILE(INDIRECT(ADDRESS((F68-1)*30+F67+3,3)):INDIRECT(ADDRESS(F68*30+F67+3,3)),0.5)</f>
        <v>5248</v>
      </c>
      <c r="H68" s="4">
        <f t="shared" si="27"/>
        <v>36</v>
      </c>
      <c r="I68" s="12">
        <f t="shared" ca="1" si="28"/>
        <v>2369.6949152542375</v>
      </c>
      <c r="J68" s="12">
        <f t="shared" ca="1" si="22"/>
        <v>5615453.9913817877</v>
      </c>
      <c r="K68" s="12">
        <f t="shared" ca="1" si="23"/>
        <v>85309.016949152545</v>
      </c>
      <c r="L68" s="12">
        <f t="shared" si="24"/>
        <v>1296</v>
      </c>
      <c r="M68" s="12">
        <f t="shared" ca="1" si="25"/>
        <v>5482751.0761275506</v>
      </c>
      <c r="N68" s="12">
        <f t="shared" ca="1" si="26"/>
        <v>83293.016949152545</v>
      </c>
      <c r="O68" s="89" t="e">
        <f t="shared" ref="O68:O131" ca="1" si="30">G67*$T$9+F67*$T$10</f>
        <v>#NAME?</v>
      </c>
      <c r="P68" s="84" t="e">
        <f t="shared" ref="P68:P131" ca="1" si="31">G67*$Z$10+$Z$11*F67</f>
        <v>#NAME?</v>
      </c>
      <c r="Q68" s="84" t="e">
        <f t="shared" ref="Q68:Q131" ca="1" si="32">G67*$AF$10+$AF$11*F67</f>
        <v>#NAME?</v>
      </c>
      <c r="R68" s="84"/>
      <c r="S68" s="29"/>
    </row>
    <row r="69" spans="1:19">
      <c r="A69">
        <v>3</v>
      </c>
      <c r="B69">
        <v>1012198</v>
      </c>
      <c r="C69">
        <v>539</v>
      </c>
      <c r="D69">
        <v>0</v>
      </c>
      <c r="E69" s="91">
        <f t="shared" si="29"/>
        <v>4560.5161290322585</v>
      </c>
      <c r="F69" s="112">
        <f t="shared" ref="F69:F132" si="33">F68+1</f>
        <v>67</v>
      </c>
      <c r="G69" s="96">
        <f ca="1">PERCENTILE(INDIRECT(ADDRESS((F69-1)*30+F68+3,3)):INDIRECT(ADDRESS(F69*30+F68+3,3)),0.5)</f>
        <v>5192</v>
      </c>
      <c r="H69" s="4">
        <f t="shared" si="27"/>
        <v>37</v>
      </c>
      <c r="I69" s="12">
        <f t="shared" ca="1" si="28"/>
        <v>2313.6949152542375</v>
      </c>
      <c r="J69" s="12">
        <f t="shared" ca="1" si="22"/>
        <v>5353184.1608733134</v>
      </c>
      <c r="K69" s="12">
        <f t="shared" ca="1" si="23"/>
        <v>85606.711864406781</v>
      </c>
      <c r="L69" s="12">
        <f t="shared" si="24"/>
        <v>1369</v>
      </c>
      <c r="M69" s="12">
        <f t="shared" ca="1" si="25"/>
        <v>5714120.5676529743</v>
      </c>
      <c r="N69" s="12">
        <f t="shared" ca="1" si="26"/>
        <v>91378.711864406781</v>
      </c>
      <c r="O69" s="89" t="e">
        <f t="shared" ca="1" si="30"/>
        <v>#NAME?</v>
      </c>
      <c r="P69" s="84" t="e">
        <f t="shared" ca="1" si="31"/>
        <v>#NAME?</v>
      </c>
      <c r="Q69" s="84" t="e">
        <f t="shared" ca="1" si="32"/>
        <v>#NAME?</v>
      </c>
      <c r="R69" s="84"/>
      <c r="S69" s="29"/>
    </row>
    <row r="70" spans="1:19">
      <c r="A70">
        <v>3</v>
      </c>
      <c r="B70">
        <v>1019626</v>
      </c>
      <c r="C70">
        <v>300</v>
      </c>
      <c r="D70">
        <v>0</v>
      </c>
      <c r="E70" s="91">
        <f t="shared" si="29"/>
        <v>4660.5161290322585</v>
      </c>
      <c r="F70" s="112">
        <f t="shared" si="33"/>
        <v>68</v>
      </c>
      <c r="G70" s="96">
        <f ca="1">PERCENTILE(INDIRECT(ADDRESS((F70-1)*30+F69+3,3)):INDIRECT(ADDRESS(F70*30+F69+3,3)),0.5)</f>
        <v>5348</v>
      </c>
      <c r="H70" s="4">
        <f t="shared" si="27"/>
        <v>38</v>
      </c>
      <c r="I70" s="12">
        <f t="shared" ca="1" si="28"/>
        <v>2469.6949152542375</v>
      </c>
      <c r="J70" s="12">
        <f t="shared" ca="1" si="22"/>
        <v>6099392.9744326351</v>
      </c>
      <c r="K70" s="12">
        <f t="shared" ca="1" si="23"/>
        <v>93848.406779661018</v>
      </c>
      <c r="L70" s="12">
        <f t="shared" si="24"/>
        <v>1444</v>
      </c>
      <c r="M70" s="12">
        <f t="shared" ca="1" si="25"/>
        <v>6171014.1269750083</v>
      </c>
      <c r="N70" s="12">
        <f t="shared" ca="1" si="26"/>
        <v>94950.406779661018</v>
      </c>
      <c r="O70" s="89" t="e">
        <f t="shared" ca="1" si="30"/>
        <v>#NAME?</v>
      </c>
      <c r="P70" s="84" t="e">
        <f t="shared" ca="1" si="31"/>
        <v>#NAME?</v>
      </c>
      <c r="Q70" s="84" t="e">
        <f t="shared" ca="1" si="32"/>
        <v>#NAME?</v>
      </c>
      <c r="R70" s="84"/>
      <c r="S70" s="29"/>
    </row>
    <row r="71" spans="1:19">
      <c r="A71">
        <v>3</v>
      </c>
      <c r="B71">
        <v>1019574</v>
      </c>
      <c r="C71">
        <v>10</v>
      </c>
      <c r="D71">
        <v>0</v>
      </c>
      <c r="E71" s="91">
        <f t="shared" si="29"/>
        <v>4666.1612903225805</v>
      </c>
      <c r="F71" s="112">
        <f t="shared" si="33"/>
        <v>69</v>
      </c>
      <c r="G71" s="96">
        <f ca="1">PERCENTILE(INDIRECT(ADDRESS((F71-1)*30+F70+3,3)):INDIRECT(ADDRESS(F71*30+F70+3,3)),0.5)</f>
        <v>5377</v>
      </c>
      <c r="H71" s="4">
        <f t="shared" si="27"/>
        <v>39</v>
      </c>
      <c r="I71" s="12">
        <f t="shared" ca="1" si="28"/>
        <v>2498.6949152542375</v>
      </c>
      <c r="J71" s="12">
        <f t="shared" ca="1" si="22"/>
        <v>6243476.2795173805</v>
      </c>
      <c r="K71" s="12">
        <f t="shared" ca="1" si="23"/>
        <v>97449.101694915254</v>
      </c>
      <c r="L71" s="12">
        <f t="shared" si="24"/>
        <v>1521</v>
      </c>
      <c r="M71" s="12">
        <f t="shared" ca="1" si="25"/>
        <v>6338426.6862970423</v>
      </c>
      <c r="N71" s="12">
        <f t="shared" ca="1" si="26"/>
        <v>98931.101694915254</v>
      </c>
      <c r="O71" s="89" t="e">
        <f t="shared" ca="1" si="30"/>
        <v>#NAME?</v>
      </c>
      <c r="P71" s="84" t="e">
        <f t="shared" ca="1" si="31"/>
        <v>#NAME?</v>
      </c>
      <c r="Q71" s="84" t="e">
        <f t="shared" ca="1" si="32"/>
        <v>#NAME?</v>
      </c>
      <c r="R71" s="84"/>
      <c r="S71" s="29"/>
    </row>
    <row r="72" spans="1:19">
      <c r="A72">
        <v>3</v>
      </c>
      <c r="B72">
        <v>1019528</v>
      </c>
      <c r="C72">
        <v>9</v>
      </c>
      <c r="D72">
        <v>0</v>
      </c>
      <c r="E72" s="91">
        <f t="shared" si="29"/>
        <v>4767.3548387096771</v>
      </c>
      <c r="F72" s="112">
        <f t="shared" si="33"/>
        <v>70</v>
      </c>
      <c r="G72" s="96">
        <f ca="1">PERCENTILE(INDIRECT(ADDRESS((F72-1)*30+F71+3,3)):INDIRECT(ADDRESS(F72*30+F71+3,3)),0.5)</f>
        <v>5415</v>
      </c>
      <c r="H72" s="4">
        <f t="shared" si="27"/>
        <v>40</v>
      </c>
      <c r="I72" s="12">
        <f t="shared" ca="1" si="28"/>
        <v>2536.6949152542375</v>
      </c>
      <c r="J72" s="12">
        <f t="shared" ca="1" si="22"/>
        <v>6434821.0930767031</v>
      </c>
      <c r="K72" s="12">
        <f t="shared" ca="1" si="23"/>
        <v>101467.79661016949</v>
      </c>
      <c r="L72" s="12">
        <f t="shared" si="24"/>
        <v>1600</v>
      </c>
      <c r="M72" s="12">
        <f t="shared" ca="1" si="25"/>
        <v>6302912.9574834825</v>
      </c>
      <c r="N72" s="12">
        <f t="shared" ca="1" si="26"/>
        <v>99387.796610169491</v>
      </c>
      <c r="O72" s="89" t="e">
        <f t="shared" ca="1" si="30"/>
        <v>#NAME?</v>
      </c>
      <c r="P72" s="84" t="e">
        <f t="shared" ca="1" si="31"/>
        <v>#NAME?</v>
      </c>
      <c r="Q72" s="84" t="e">
        <f t="shared" ca="1" si="32"/>
        <v>#NAME?</v>
      </c>
      <c r="R72" s="84"/>
      <c r="S72" s="29"/>
    </row>
    <row r="73" spans="1:19">
      <c r="A73">
        <v>3</v>
      </c>
      <c r="B73">
        <v>1075472</v>
      </c>
      <c r="C73">
        <v>20</v>
      </c>
      <c r="D73">
        <v>0</v>
      </c>
      <c r="E73" s="91">
        <f t="shared" si="29"/>
        <v>4658</v>
      </c>
      <c r="F73" s="112">
        <f t="shared" si="33"/>
        <v>71</v>
      </c>
      <c r="G73" s="96">
        <f ca="1">PERCENTILE(INDIRECT(ADDRESS((F73-1)*30+F72+3,3)):INDIRECT(ADDRESS(F73*30+F72+3,3)),0.5)</f>
        <v>5363</v>
      </c>
      <c r="H73" s="4">
        <f t="shared" si="27"/>
        <v>41</v>
      </c>
      <c r="I73" s="12">
        <f t="shared" ca="1" si="28"/>
        <v>2484.6949152542375</v>
      </c>
      <c r="J73" s="12">
        <f t="shared" ca="1" si="22"/>
        <v>6173708.821890262</v>
      </c>
      <c r="K73" s="12">
        <f t="shared" ca="1" si="23"/>
        <v>101872.49152542374</v>
      </c>
      <c r="L73" s="12">
        <f t="shared" si="24"/>
        <v>1681</v>
      </c>
      <c r="M73" s="12">
        <f t="shared" ca="1" si="25"/>
        <v>6464418.1269750083</v>
      </c>
      <c r="N73" s="12">
        <f t="shared" ca="1" si="26"/>
        <v>106669.49152542374</v>
      </c>
      <c r="O73" s="89" t="e">
        <f t="shared" ca="1" si="30"/>
        <v>#NAME?</v>
      </c>
      <c r="P73" s="84" t="e">
        <f t="shared" ca="1" si="31"/>
        <v>#NAME?</v>
      </c>
      <c r="Q73" s="84" t="e">
        <f t="shared" ca="1" si="32"/>
        <v>#NAME?</v>
      </c>
      <c r="R73" s="84"/>
      <c r="S73" s="29"/>
    </row>
    <row r="74" spans="1:19">
      <c r="A74">
        <v>3</v>
      </c>
      <c r="B74">
        <v>1089270</v>
      </c>
      <c r="C74">
        <v>531</v>
      </c>
      <c r="D74">
        <v>0</v>
      </c>
      <c r="E74" s="91">
        <f t="shared" si="29"/>
        <v>4784.322580645161</v>
      </c>
      <c r="F74" s="112">
        <f t="shared" si="33"/>
        <v>72</v>
      </c>
      <c r="G74" s="96">
        <f ca="1">PERCENTILE(INDIRECT(ADDRESS((F74-1)*30+F73+3,3)):INDIRECT(ADDRESS(F74*30+F73+3,3)),0.5)</f>
        <v>5480</v>
      </c>
      <c r="H74" s="4">
        <f t="shared" si="27"/>
        <v>42</v>
      </c>
      <c r="I74" s="12">
        <f t="shared" ca="1" si="28"/>
        <v>2601.6949152542375</v>
      </c>
      <c r="J74" s="12">
        <f t="shared" ca="1" si="22"/>
        <v>6768816.4320597537</v>
      </c>
      <c r="K74" s="12">
        <f t="shared" ca="1" si="23"/>
        <v>109271.18644067798</v>
      </c>
      <c r="L74" s="12">
        <f t="shared" si="24"/>
        <v>1764</v>
      </c>
      <c r="M74" s="12">
        <f t="shared" ca="1" si="25"/>
        <v>7060206.2625682289</v>
      </c>
      <c r="N74" s="12">
        <f t="shared" ca="1" si="26"/>
        <v>113975.18644067798</v>
      </c>
      <c r="O74" s="89" t="e">
        <f t="shared" ca="1" si="30"/>
        <v>#NAME?</v>
      </c>
      <c r="P74" s="84" t="e">
        <f t="shared" ca="1" si="31"/>
        <v>#NAME?</v>
      </c>
      <c r="Q74" s="84" t="e">
        <f t="shared" ca="1" si="32"/>
        <v>#NAME?</v>
      </c>
      <c r="R74" s="84"/>
      <c r="S74" s="29"/>
    </row>
    <row r="75" spans="1:19">
      <c r="A75">
        <v>3</v>
      </c>
      <c r="B75">
        <v>1101274</v>
      </c>
      <c r="C75">
        <v>384</v>
      </c>
      <c r="D75">
        <v>0</v>
      </c>
      <c r="E75" s="91">
        <f t="shared" si="29"/>
        <v>4815.1612903225805</v>
      </c>
      <c r="F75" s="112">
        <f t="shared" si="33"/>
        <v>73</v>
      </c>
      <c r="G75" s="96">
        <f ca="1">PERCENTILE(INDIRECT(ADDRESS((F75-1)*30+F74+3,3)):INDIRECT(ADDRESS(F75*30+F74+3,3)),0.5)</f>
        <v>5592</v>
      </c>
      <c r="H75" s="4">
        <f t="shared" si="27"/>
        <v>43</v>
      </c>
      <c r="I75" s="12">
        <f t="shared" ca="1" si="28"/>
        <v>2713.6949152542375</v>
      </c>
      <c r="J75" s="12">
        <f t="shared" ca="1" si="22"/>
        <v>7364140.0930767031</v>
      </c>
      <c r="K75" s="12">
        <f t="shared" ca="1" si="23"/>
        <v>116688.88135593222</v>
      </c>
      <c r="L75" s="12">
        <f t="shared" si="24"/>
        <v>1849</v>
      </c>
      <c r="M75" s="12">
        <f t="shared" ca="1" si="25"/>
        <v>7225741.6523987371</v>
      </c>
      <c r="N75" s="12">
        <f t="shared" ca="1" si="26"/>
        <v>114495.88135593222</v>
      </c>
      <c r="O75" s="89" t="e">
        <f t="shared" ca="1" si="30"/>
        <v>#NAME?</v>
      </c>
      <c r="P75" s="84" t="e">
        <f t="shared" ca="1" si="31"/>
        <v>#NAME?</v>
      </c>
      <c r="Q75" s="84" t="e">
        <f t="shared" ca="1" si="32"/>
        <v>#NAME?</v>
      </c>
      <c r="R75" s="84"/>
      <c r="S75" s="29"/>
    </row>
    <row r="76" spans="1:19">
      <c r="A76">
        <v>3</v>
      </c>
      <c r="B76">
        <v>1101222</v>
      </c>
      <c r="C76">
        <v>10</v>
      </c>
      <c r="D76">
        <v>0</v>
      </c>
      <c r="E76" s="91">
        <f t="shared" si="29"/>
        <v>4953.6129032258068</v>
      </c>
      <c r="F76" s="112">
        <f t="shared" si="33"/>
        <v>74</v>
      </c>
      <c r="G76" s="96">
        <f ca="1">PERCENTILE(INDIRECT(ADDRESS((F76-1)*30+F75+3,3)):INDIRECT(ADDRESS(F76*30+F75+3,3)),0.5)</f>
        <v>5541</v>
      </c>
      <c r="H76" s="4">
        <f t="shared" si="27"/>
        <v>44</v>
      </c>
      <c r="I76" s="12">
        <f t="shared" ca="1" si="28"/>
        <v>2662.6949152542375</v>
      </c>
      <c r="J76" s="12">
        <f t="shared" ca="1" si="22"/>
        <v>7089944.2117207712</v>
      </c>
      <c r="K76" s="12">
        <f t="shared" ca="1" si="23"/>
        <v>117158.57627118645</v>
      </c>
      <c r="L76" s="12">
        <f t="shared" si="24"/>
        <v>1936</v>
      </c>
      <c r="M76" s="12">
        <f t="shared" ca="1" si="25"/>
        <v>7470709.5846021269</v>
      </c>
      <c r="N76" s="12">
        <f t="shared" ca="1" si="26"/>
        <v>123450.57627118645</v>
      </c>
      <c r="O76" s="89" t="e">
        <f t="shared" ca="1" si="30"/>
        <v>#NAME?</v>
      </c>
      <c r="P76" s="84" t="e">
        <f t="shared" ca="1" si="31"/>
        <v>#NAME?</v>
      </c>
      <c r="Q76" s="84" t="e">
        <f t="shared" ca="1" si="32"/>
        <v>#NAME?</v>
      </c>
      <c r="R76" s="84"/>
      <c r="S76" s="29"/>
    </row>
    <row r="77" spans="1:19">
      <c r="A77">
        <v>3</v>
      </c>
      <c r="B77">
        <v>1117704</v>
      </c>
      <c r="C77">
        <v>9</v>
      </c>
      <c r="D77">
        <v>0</v>
      </c>
      <c r="E77" s="91">
        <f t="shared" si="29"/>
        <v>4938.9032258064517</v>
      </c>
      <c r="F77" s="112">
        <f t="shared" si="33"/>
        <v>75</v>
      </c>
      <c r="G77" s="96">
        <f ca="1">PERCENTILE(INDIRECT(ADDRESS((F77-1)*30+F76+3,3)):INDIRECT(ADDRESS(F77*30+F76+3,3)),0.5)</f>
        <v>5684</v>
      </c>
      <c r="H77" s="4">
        <f t="shared" si="27"/>
        <v>45</v>
      </c>
      <c r="I77" s="12">
        <f t="shared" ca="1" si="28"/>
        <v>2805.6949152542375</v>
      </c>
      <c r="J77" s="12">
        <f t="shared" ca="1" si="22"/>
        <v>7871923.9574834825</v>
      </c>
      <c r="K77" s="12">
        <f t="shared" ca="1" si="23"/>
        <v>126256.27118644069</v>
      </c>
      <c r="L77" s="12">
        <f t="shared" si="24"/>
        <v>2025</v>
      </c>
      <c r="M77" s="12">
        <f t="shared" ca="1" si="25"/>
        <v>7498766.5337546691</v>
      </c>
      <c r="N77" s="12">
        <f t="shared" ca="1" si="26"/>
        <v>120271.27118644069</v>
      </c>
      <c r="O77" s="89" t="e">
        <f t="shared" ca="1" si="30"/>
        <v>#NAME?</v>
      </c>
      <c r="P77" s="84" t="e">
        <f t="shared" ca="1" si="31"/>
        <v>#NAME?</v>
      </c>
      <c r="Q77" s="84" t="e">
        <f t="shared" ca="1" si="32"/>
        <v>#NAME?</v>
      </c>
      <c r="R77" s="84"/>
      <c r="S77" s="29"/>
    </row>
    <row r="78" spans="1:19">
      <c r="A78">
        <v>3</v>
      </c>
      <c r="B78">
        <v>1150014</v>
      </c>
      <c r="C78">
        <v>462</v>
      </c>
      <c r="D78">
        <v>0</v>
      </c>
      <c r="E78" s="91">
        <f t="shared" si="29"/>
        <v>4908.8387096774195</v>
      </c>
      <c r="F78" s="112">
        <f t="shared" si="33"/>
        <v>76</v>
      </c>
      <c r="G78" s="96">
        <f ca="1">PERCENTILE(INDIRECT(ADDRESS((F78-1)*30+F77+3,3)):INDIRECT(ADDRESS(F78*30+F77+3,3)),0.5)</f>
        <v>5551</v>
      </c>
      <c r="H78" s="4">
        <f t="shared" si="27"/>
        <v>46</v>
      </c>
      <c r="I78" s="12">
        <f t="shared" ca="1" si="28"/>
        <v>2672.6949152542375</v>
      </c>
      <c r="J78" s="12">
        <f t="shared" ca="1" si="22"/>
        <v>7143298.1100258557</v>
      </c>
      <c r="K78" s="12">
        <f t="shared" ca="1" si="23"/>
        <v>122943.96610169492</v>
      </c>
      <c r="L78" s="12">
        <f t="shared" si="24"/>
        <v>2116</v>
      </c>
      <c r="M78" s="12">
        <f t="shared" ca="1" si="25"/>
        <v>7333059.4490089063</v>
      </c>
      <c r="N78" s="12">
        <f t="shared" ca="1" si="26"/>
        <v>126209.96610169492</v>
      </c>
      <c r="O78" s="89" t="e">
        <f t="shared" ca="1" si="30"/>
        <v>#NAME?</v>
      </c>
      <c r="P78" s="84" t="e">
        <f t="shared" ca="1" si="31"/>
        <v>#NAME?</v>
      </c>
      <c r="Q78" s="84" t="e">
        <f t="shared" ca="1" si="32"/>
        <v>#NAME?</v>
      </c>
      <c r="R78" s="84"/>
      <c r="S78" s="29"/>
    </row>
    <row r="79" spans="1:19">
      <c r="A79">
        <v>3</v>
      </c>
      <c r="B79">
        <v>1164853</v>
      </c>
      <c r="C79">
        <v>296</v>
      </c>
      <c r="D79">
        <v>0</v>
      </c>
      <c r="E79" s="91">
        <f t="shared" si="29"/>
        <v>4863.6129032258068</v>
      </c>
      <c r="F79" s="112">
        <f t="shared" si="33"/>
        <v>77</v>
      </c>
      <c r="G79" s="96">
        <f ca="1">PERCENTILE(INDIRECT(ADDRESS((F79-1)*30+F78+3,3)):INDIRECT(ADDRESS(F79*30+F78+3,3)),0.5)</f>
        <v>5622</v>
      </c>
      <c r="H79" s="4">
        <f t="shared" si="27"/>
        <v>47</v>
      </c>
      <c r="I79" s="12">
        <f t="shared" ca="1" si="28"/>
        <v>2743.6949152542375</v>
      </c>
      <c r="J79" s="12">
        <f t="shared" ca="1" si="22"/>
        <v>7527861.7879919568</v>
      </c>
      <c r="K79" s="12">
        <f t="shared" ca="1" si="23"/>
        <v>128953.66101694916</v>
      </c>
      <c r="L79" s="12">
        <f t="shared" si="24"/>
        <v>2209</v>
      </c>
      <c r="M79" s="12">
        <f t="shared" ca="1" si="25"/>
        <v>7947647.1100258557</v>
      </c>
      <c r="N79" s="12">
        <f t="shared" ca="1" si="26"/>
        <v>136144.66101694916</v>
      </c>
      <c r="O79" s="89" t="e">
        <f t="shared" ca="1" si="30"/>
        <v>#NAME?</v>
      </c>
      <c r="P79" s="84" t="e">
        <f t="shared" ca="1" si="31"/>
        <v>#NAME?</v>
      </c>
      <c r="Q79" s="84" t="e">
        <f t="shared" ca="1" si="32"/>
        <v>#NAME?</v>
      </c>
      <c r="R79" s="84"/>
      <c r="S79" s="29"/>
    </row>
    <row r="80" spans="1:19">
      <c r="A80">
        <v>3</v>
      </c>
      <c r="B80">
        <v>1178912</v>
      </c>
      <c r="C80">
        <v>445</v>
      </c>
      <c r="D80">
        <v>0</v>
      </c>
      <c r="E80" s="91">
        <f t="shared" si="29"/>
        <v>5077.8709677419356</v>
      </c>
      <c r="F80" s="112">
        <f t="shared" si="33"/>
        <v>78</v>
      </c>
      <c r="G80" s="96">
        <f ca="1">PERCENTILE(INDIRECT(ADDRESS((F80-1)*30+F79+3,3)):INDIRECT(ADDRESS(F80*30+F79+3,3)),0.5)</f>
        <v>5775</v>
      </c>
      <c r="H80" s="4">
        <f t="shared" si="27"/>
        <v>48</v>
      </c>
      <c r="I80" s="12">
        <f t="shared" ca="1" si="28"/>
        <v>2896.6949152542375</v>
      </c>
      <c r="J80" s="12">
        <f t="shared" ca="1" si="22"/>
        <v>8390841.4320597537</v>
      </c>
      <c r="K80" s="12">
        <f t="shared" ca="1" si="23"/>
        <v>139041.35593220341</v>
      </c>
      <c r="L80" s="12">
        <f t="shared" si="24"/>
        <v>2304</v>
      </c>
      <c r="M80" s="12">
        <f t="shared" ca="1" si="25"/>
        <v>8567539.8218902629</v>
      </c>
      <c r="N80" s="12">
        <f t="shared" ca="1" si="26"/>
        <v>141969.35593220341</v>
      </c>
      <c r="O80" s="89" t="e">
        <f t="shared" ca="1" si="30"/>
        <v>#NAME?</v>
      </c>
      <c r="P80" s="84" t="e">
        <f t="shared" ca="1" si="31"/>
        <v>#NAME?</v>
      </c>
      <c r="Q80" s="84" t="e">
        <f t="shared" ca="1" si="32"/>
        <v>#NAME?</v>
      </c>
      <c r="R80" s="84"/>
      <c r="S80" s="29"/>
    </row>
    <row r="81" spans="1:19">
      <c r="A81">
        <v>3</v>
      </c>
      <c r="B81">
        <v>1192873</v>
      </c>
      <c r="C81">
        <v>488</v>
      </c>
      <c r="D81">
        <v>0</v>
      </c>
      <c r="E81" s="91">
        <f t="shared" si="29"/>
        <v>5109.8064516129034</v>
      </c>
      <c r="F81" s="112">
        <f t="shared" si="33"/>
        <v>79</v>
      </c>
      <c r="G81" s="96">
        <f ca="1">PERCENTILE(INDIRECT(ADDRESS((F81-1)*30+F80+3,3)):INDIRECT(ADDRESS(F81*30+F80+3,3)),0.5)</f>
        <v>5836</v>
      </c>
      <c r="H81" s="4">
        <f t="shared" si="27"/>
        <v>49</v>
      </c>
      <c r="I81" s="12">
        <f t="shared" ca="1" si="28"/>
        <v>2957.6949152542375</v>
      </c>
      <c r="J81" s="12">
        <f t="shared" ca="1" si="22"/>
        <v>8747959.2117207702</v>
      </c>
      <c r="K81" s="12">
        <f t="shared" ca="1" si="23"/>
        <v>144927.05084745763</v>
      </c>
      <c r="L81" s="12">
        <f t="shared" si="24"/>
        <v>2401</v>
      </c>
      <c r="M81" s="12">
        <f t="shared" ca="1" si="25"/>
        <v>8795282.3303648382</v>
      </c>
      <c r="N81" s="12">
        <f t="shared" ca="1" si="26"/>
        <v>145711.05084745763</v>
      </c>
      <c r="O81" s="89" t="e">
        <f t="shared" ca="1" si="30"/>
        <v>#NAME?</v>
      </c>
      <c r="P81" s="84" t="e">
        <f t="shared" ca="1" si="31"/>
        <v>#NAME?</v>
      </c>
      <c r="Q81" s="84" t="e">
        <f t="shared" ca="1" si="32"/>
        <v>#NAME?</v>
      </c>
      <c r="R81" s="84"/>
      <c r="S81" s="29"/>
    </row>
    <row r="82" spans="1:19">
      <c r="A82">
        <v>3</v>
      </c>
      <c r="B82">
        <v>1206781</v>
      </c>
      <c r="C82">
        <v>492</v>
      </c>
      <c r="D82">
        <v>0</v>
      </c>
      <c r="E82" s="91">
        <f t="shared" si="29"/>
        <v>5117.7096774193551</v>
      </c>
      <c r="F82" s="144">
        <f t="shared" si="33"/>
        <v>80</v>
      </c>
      <c r="G82" s="96">
        <f ca="1">PERCENTILE(INDIRECT(ADDRESS((F82-1)*30+F81+3,3)):INDIRECT(ADDRESS(F82*30+F81+3,3)),0.5)</f>
        <v>5852</v>
      </c>
      <c r="H82" s="4">
        <f t="shared" si="27"/>
        <v>50</v>
      </c>
      <c r="I82" s="12">
        <f t="shared" ca="1" si="28"/>
        <v>2973.6949152542375</v>
      </c>
      <c r="J82" s="12">
        <f t="shared" ca="1" si="22"/>
        <v>8842861.4490089063</v>
      </c>
      <c r="K82" s="12">
        <f t="shared" ca="1" si="23"/>
        <v>148684.74576271189</v>
      </c>
      <c r="L82" s="12">
        <f t="shared" si="24"/>
        <v>2500</v>
      </c>
      <c r="M82" s="12">
        <f t="shared" ca="1" si="25"/>
        <v>8676334.5337546691</v>
      </c>
      <c r="N82" s="12">
        <f t="shared" ca="1" si="26"/>
        <v>145884.74576271189</v>
      </c>
      <c r="O82" s="89" t="e">
        <f t="shared" ca="1" si="30"/>
        <v>#NAME?</v>
      </c>
      <c r="P82" s="84" t="e">
        <f t="shared" ca="1" si="31"/>
        <v>#NAME?</v>
      </c>
      <c r="Q82" s="84" t="e">
        <f t="shared" ca="1" si="32"/>
        <v>#NAME?</v>
      </c>
      <c r="R82" s="84"/>
      <c r="S82" s="29"/>
    </row>
    <row r="83" spans="1:19">
      <c r="A83">
        <v>3</v>
      </c>
      <c r="B83">
        <v>1220637</v>
      </c>
      <c r="C83">
        <v>499</v>
      </c>
      <c r="D83">
        <v>0</v>
      </c>
      <c r="E83" s="91">
        <f t="shared" si="29"/>
        <v>5199.9032258064517</v>
      </c>
      <c r="F83" s="112">
        <f t="shared" si="33"/>
        <v>81</v>
      </c>
      <c r="G83" s="96">
        <f ca="1">PERCENTILE(INDIRECT(ADDRESS((F83-1)*30+F82+3,3)):INDIRECT(ADDRESS(F83*30+F82+3,3)),0.5)</f>
        <v>5796</v>
      </c>
      <c r="H83" s="4">
        <f t="shared" si="27"/>
        <v>51</v>
      </c>
      <c r="I83" s="12">
        <f t="shared" ca="1" si="28"/>
        <v>2917.6949152542375</v>
      </c>
      <c r="J83" s="12">
        <f t="shared" ca="1" si="22"/>
        <v>8512943.618500432</v>
      </c>
      <c r="K83" s="12">
        <f t="shared" ca="1" si="23"/>
        <v>148802.44067796611</v>
      </c>
      <c r="L83" s="12">
        <f t="shared" si="24"/>
        <v>2601</v>
      </c>
      <c r="M83" s="12">
        <f t="shared" ca="1" si="25"/>
        <v>9011869.4490089063</v>
      </c>
      <c r="N83" s="12">
        <f t="shared" ca="1" si="26"/>
        <v>157523.44067796611</v>
      </c>
      <c r="O83" s="89" t="e">
        <f t="shared" ca="1" si="30"/>
        <v>#NAME?</v>
      </c>
      <c r="P83" s="84" t="e">
        <f t="shared" ca="1" si="31"/>
        <v>#NAME?</v>
      </c>
      <c r="Q83" s="84" t="e">
        <f t="shared" ca="1" si="32"/>
        <v>#NAME?</v>
      </c>
      <c r="R83" s="84"/>
      <c r="S83" s="29"/>
    </row>
    <row r="84" spans="1:19">
      <c r="A84">
        <v>3</v>
      </c>
      <c r="B84">
        <v>1234562</v>
      </c>
      <c r="C84">
        <v>483</v>
      </c>
      <c r="D84">
        <v>0</v>
      </c>
      <c r="E84" s="91">
        <f t="shared" si="29"/>
        <v>5049.0967741935483</v>
      </c>
      <c r="F84" s="112">
        <f t="shared" si="33"/>
        <v>82</v>
      </c>
      <c r="G84" s="96">
        <f ca="1">PERCENTILE(INDIRECT(ADDRESS((F84-1)*30+F83+3,3)):INDIRECT(ADDRESS(F84*30+F83+3,3)),0.5)</f>
        <v>5967</v>
      </c>
      <c r="H84" s="4">
        <f t="shared" si="27"/>
        <v>52</v>
      </c>
      <c r="I84" s="12">
        <f t="shared" ca="1" si="28"/>
        <v>3088.6949152542375</v>
      </c>
      <c r="J84" s="12">
        <f t="shared" ca="1" si="22"/>
        <v>9540036.2795173805</v>
      </c>
      <c r="K84" s="12">
        <f t="shared" ca="1" si="23"/>
        <v>160612.13559322036</v>
      </c>
      <c r="L84" s="12">
        <f t="shared" si="24"/>
        <v>2704</v>
      </c>
      <c r="M84" s="12">
        <f t="shared" ca="1" si="25"/>
        <v>9512238.0252800938</v>
      </c>
      <c r="N84" s="12">
        <f t="shared" ca="1" si="26"/>
        <v>160144.13559322036</v>
      </c>
      <c r="O84" s="89" t="e">
        <f t="shared" ca="1" si="30"/>
        <v>#NAME?</v>
      </c>
      <c r="P84" s="84" t="e">
        <f t="shared" ca="1" si="31"/>
        <v>#NAME?</v>
      </c>
      <c r="Q84" s="84" t="e">
        <f t="shared" ca="1" si="32"/>
        <v>#NAME?</v>
      </c>
      <c r="R84" s="84"/>
      <c r="S84" s="29"/>
    </row>
    <row r="85" spans="1:19">
      <c r="A85">
        <v>3</v>
      </c>
      <c r="B85">
        <v>1248547</v>
      </c>
      <c r="C85">
        <v>483</v>
      </c>
      <c r="D85">
        <v>0</v>
      </c>
      <c r="E85" s="91">
        <f t="shared" si="29"/>
        <v>5327.7419354838712</v>
      </c>
      <c r="F85" s="112">
        <f t="shared" si="33"/>
        <v>83</v>
      </c>
      <c r="G85" s="96">
        <f ca="1">PERCENTILE(INDIRECT(ADDRESS((F85-1)*30+F84+3,3)):INDIRECT(ADDRESS(F85*30+F84+3,3)),0.5)</f>
        <v>5958</v>
      </c>
      <c r="H85" s="4">
        <f t="shared" si="27"/>
        <v>53</v>
      </c>
      <c r="I85" s="12">
        <f t="shared" ca="1" si="28"/>
        <v>3079.6949152542375</v>
      </c>
      <c r="J85" s="12">
        <f t="shared" ca="1" si="22"/>
        <v>9484520.7710428052</v>
      </c>
      <c r="K85" s="12">
        <f t="shared" ca="1" si="23"/>
        <v>163223.83050847458</v>
      </c>
      <c r="L85" s="12">
        <f t="shared" si="24"/>
        <v>2809</v>
      </c>
      <c r="M85" s="12">
        <f t="shared" ca="1" si="25"/>
        <v>9441405.0422292463</v>
      </c>
      <c r="N85" s="12">
        <f t="shared" ca="1" si="26"/>
        <v>162481.83050847458</v>
      </c>
      <c r="O85" s="89" t="e">
        <f t="shared" ca="1" si="30"/>
        <v>#NAME?</v>
      </c>
      <c r="P85" s="84" t="e">
        <f t="shared" ca="1" si="31"/>
        <v>#NAME?</v>
      </c>
      <c r="Q85" s="84" t="e">
        <f t="shared" ca="1" si="32"/>
        <v>#NAME?</v>
      </c>
      <c r="R85" s="84"/>
      <c r="S85" s="29"/>
    </row>
    <row r="86" spans="1:19">
      <c r="A86">
        <v>3</v>
      </c>
      <c r="B86">
        <v>1262519</v>
      </c>
      <c r="C86">
        <v>488</v>
      </c>
      <c r="D86">
        <v>0</v>
      </c>
      <c r="E86" s="91">
        <f t="shared" si="29"/>
        <v>5051.5161290322585</v>
      </c>
      <c r="F86" s="112">
        <f t="shared" si="33"/>
        <v>84</v>
      </c>
      <c r="G86" s="96">
        <f ca="1">PERCENTILE(INDIRECT(ADDRESS((F86-1)*30+F85+3,3)):INDIRECT(ADDRESS(F86*30+F85+3,3)),0.5)</f>
        <v>5944</v>
      </c>
      <c r="H86" s="4">
        <f t="shared" si="27"/>
        <v>54</v>
      </c>
      <c r="I86" s="12">
        <f t="shared" ca="1" si="28"/>
        <v>3065.6949152542375</v>
      </c>
      <c r="J86" s="12">
        <f t="shared" ca="1" si="22"/>
        <v>9398485.3134156857</v>
      </c>
      <c r="K86" s="12">
        <f t="shared" ca="1" si="23"/>
        <v>165547.52542372883</v>
      </c>
      <c r="L86" s="12">
        <f t="shared" si="24"/>
        <v>2916</v>
      </c>
      <c r="M86" s="12">
        <f t="shared" ca="1" si="25"/>
        <v>9858339.5507038217</v>
      </c>
      <c r="N86" s="12">
        <f t="shared" ca="1" si="26"/>
        <v>173647.52542372883</v>
      </c>
      <c r="O86" s="89" t="e">
        <f t="shared" ca="1" si="30"/>
        <v>#NAME?</v>
      </c>
      <c r="P86" s="84" t="e">
        <f t="shared" ca="1" si="31"/>
        <v>#NAME?</v>
      </c>
      <c r="Q86" s="84" t="e">
        <f t="shared" ca="1" si="32"/>
        <v>#NAME?</v>
      </c>
      <c r="R86" s="84"/>
      <c r="S86" s="29"/>
    </row>
    <row r="87" spans="1:19">
      <c r="A87">
        <v>3</v>
      </c>
      <c r="B87">
        <v>1276510</v>
      </c>
      <c r="C87">
        <v>481</v>
      </c>
      <c r="D87">
        <v>0</v>
      </c>
      <c r="E87" s="91">
        <f t="shared" si="29"/>
        <v>5337.1290322580644</v>
      </c>
      <c r="F87" s="112">
        <f t="shared" si="33"/>
        <v>85</v>
      </c>
      <c r="G87" s="96">
        <f ca="1">PERCENTILE(INDIRECT(ADDRESS((F87-1)*30+F86+3,3)):INDIRECT(ADDRESS(F87*30+F86+3,3)),0.5)</f>
        <v>6094</v>
      </c>
      <c r="H87" s="4">
        <f t="shared" si="27"/>
        <v>55</v>
      </c>
      <c r="I87" s="12">
        <f t="shared" ca="1" si="28"/>
        <v>3215.6949152542375</v>
      </c>
      <c r="J87" s="12">
        <f t="shared" ca="1" si="22"/>
        <v>10340693.787991958</v>
      </c>
      <c r="K87" s="12">
        <f t="shared" ca="1" si="23"/>
        <v>176863.22033898305</v>
      </c>
      <c r="L87" s="12">
        <f t="shared" si="24"/>
        <v>3025</v>
      </c>
      <c r="M87" s="12">
        <f t="shared" ca="1" si="25"/>
        <v>9742574.5337546691</v>
      </c>
      <c r="N87" s="12">
        <f t="shared" ca="1" si="26"/>
        <v>166633.22033898305</v>
      </c>
      <c r="O87" s="89" t="e">
        <f t="shared" ca="1" si="30"/>
        <v>#NAME?</v>
      </c>
      <c r="P87" s="84" t="e">
        <f t="shared" ca="1" si="31"/>
        <v>#NAME?</v>
      </c>
      <c r="Q87" s="84" t="e">
        <f t="shared" ca="1" si="32"/>
        <v>#NAME?</v>
      </c>
      <c r="R87" s="84"/>
      <c r="S87" s="29"/>
    </row>
    <row r="88" spans="1:19">
      <c r="A88">
        <v>3</v>
      </c>
      <c r="B88">
        <v>1290480</v>
      </c>
      <c r="C88">
        <v>487</v>
      </c>
      <c r="D88">
        <v>0</v>
      </c>
      <c r="E88" s="91">
        <f t="shared" si="29"/>
        <v>5069.0967741935483</v>
      </c>
      <c r="F88" s="112">
        <f t="shared" si="33"/>
        <v>86</v>
      </c>
      <c r="G88" s="96">
        <f ca="1">PERCENTILE(INDIRECT(ADDRESS((F88-1)*30+F87+3,3)):INDIRECT(ADDRESS(F88*30+F87+3,3)),0.5)</f>
        <v>5908</v>
      </c>
      <c r="H88" s="4">
        <f t="shared" si="27"/>
        <v>56</v>
      </c>
      <c r="I88" s="12">
        <f t="shared" ca="1" si="28"/>
        <v>3029.6949152542375</v>
      </c>
      <c r="J88" s="12">
        <f t="shared" ca="1" si="22"/>
        <v>9179051.2795173805</v>
      </c>
      <c r="K88" s="12">
        <f t="shared" ca="1" si="23"/>
        <v>169662.9152542373</v>
      </c>
      <c r="L88" s="12">
        <f t="shared" si="24"/>
        <v>3136</v>
      </c>
      <c r="M88" s="12">
        <f t="shared" ca="1" si="25"/>
        <v>9836495.0761275515</v>
      </c>
      <c r="N88" s="12">
        <f t="shared" ca="1" si="26"/>
        <v>181814.9152542373</v>
      </c>
      <c r="O88" s="89" t="e">
        <f t="shared" ca="1" si="30"/>
        <v>#NAME?</v>
      </c>
      <c r="P88" s="84" t="e">
        <f t="shared" ca="1" si="31"/>
        <v>#NAME?</v>
      </c>
      <c r="Q88" s="84" t="e">
        <f t="shared" ca="1" si="32"/>
        <v>#NAME?</v>
      </c>
      <c r="R88" s="84"/>
      <c r="S88" s="29"/>
    </row>
    <row r="89" spans="1:19">
      <c r="A89">
        <v>3</v>
      </c>
      <c r="B89">
        <v>1304382</v>
      </c>
      <c r="C89">
        <v>487</v>
      </c>
      <c r="D89">
        <v>0</v>
      </c>
      <c r="E89" s="91">
        <f t="shared" si="29"/>
        <v>5389.9677419354839</v>
      </c>
      <c r="F89" s="112">
        <f t="shared" si="33"/>
        <v>87</v>
      </c>
      <c r="G89" s="96">
        <f ca="1">PERCENTILE(INDIRECT(ADDRESS((F89-1)*30+F88+3,3)):INDIRECT(ADDRESS(F89*30+F88+3,3)),0.5)</f>
        <v>6125</v>
      </c>
      <c r="H89" s="4">
        <f t="shared" si="27"/>
        <v>57</v>
      </c>
      <c r="I89" s="12">
        <f t="shared" ca="1" si="28"/>
        <v>3246.6949152542375</v>
      </c>
      <c r="J89" s="12">
        <f t="shared" ca="1" si="22"/>
        <v>10541027.872737721</v>
      </c>
      <c r="K89" s="12">
        <f t="shared" ca="1" si="23"/>
        <v>185061.61016949153</v>
      </c>
      <c r="L89" s="12">
        <f t="shared" si="24"/>
        <v>3249</v>
      </c>
      <c r="M89" s="12">
        <f t="shared" ca="1" si="25"/>
        <v>10391679.906636026</v>
      </c>
      <c r="N89" s="12">
        <f t="shared" ca="1" si="26"/>
        <v>182439.61016949153</v>
      </c>
      <c r="O89" s="89" t="e">
        <f t="shared" ca="1" si="30"/>
        <v>#NAME?</v>
      </c>
      <c r="P89" s="84" t="e">
        <f t="shared" ca="1" si="31"/>
        <v>#NAME?</v>
      </c>
      <c r="Q89" s="84" t="e">
        <f t="shared" ca="1" si="32"/>
        <v>#NAME?</v>
      </c>
      <c r="R89" s="84"/>
      <c r="S89" s="29"/>
    </row>
    <row r="90" spans="1:19">
      <c r="A90">
        <v>3</v>
      </c>
      <c r="B90">
        <v>1318388</v>
      </c>
      <c r="C90">
        <v>481</v>
      </c>
      <c r="D90">
        <v>0</v>
      </c>
      <c r="E90" s="91">
        <f t="shared" si="29"/>
        <v>5322.7419354838712</v>
      </c>
      <c r="F90" s="144">
        <f t="shared" si="33"/>
        <v>88</v>
      </c>
      <c r="G90" s="145">
        <f ca="1">PERCENTILE(INDIRECT(ADDRESS((F90-1)*30+F89+3,3)):INDIRECT(ADDRESS(F90*30+F89+3,3)),0.5)</f>
        <v>6079</v>
      </c>
      <c r="H90" s="4">
        <f t="shared" si="27"/>
        <v>58</v>
      </c>
      <c r="I90" s="12">
        <f t="shared" ca="1" si="28"/>
        <v>3200.6949152542375</v>
      </c>
      <c r="J90" s="12">
        <f t="shared" ca="1" si="22"/>
        <v>10244447.940534331</v>
      </c>
      <c r="K90" s="12">
        <f t="shared" ca="1" si="23"/>
        <v>185640.30508474578</v>
      </c>
      <c r="L90" s="12">
        <f t="shared" si="24"/>
        <v>3364</v>
      </c>
      <c r="M90" s="12">
        <f t="shared" ca="1" si="25"/>
        <v>6061139.6862970423</v>
      </c>
      <c r="N90" s="12">
        <f t="shared" ca="1" si="26"/>
        <v>109834.30508474578</v>
      </c>
      <c r="O90" s="89" t="e">
        <f t="shared" ca="1" si="30"/>
        <v>#NAME?</v>
      </c>
      <c r="P90" s="84" t="e">
        <f t="shared" ca="1" si="31"/>
        <v>#NAME?</v>
      </c>
      <c r="Q90" s="84" t="e">
        <f t="shared" ca="1" si="32"/>
        <v>#NAME?</v>
      </c>
      <c r="R90" s="84"/>
      <c r="S90" s="29"/>
    </row>
    <row r="91" spans="1:19">
      <c r="A91">
        <v>3</v>
      </c>
      <c r="B91">
        <v>1332327</v>
      </c>
      <c r="C91">
        <v>470</v>
      </c>
      <c r="D91">
        <v>0</v>
      </c>
      <c r="E91" s="141"/>
      <c r="F91" s="112">
        <f t="shared" si="33"/>
        <v>89</v>
      </c>
      <c r="G91" s="96">
        <f ca="1">PERCENTILE(INDIRECT(ADDRESS((F91-1)*30+F90+3,3)):INDIRECT(ADDRESS(F91*30+F90+3,3)),0.5)</f>
        <v>4772</v>
      </c>
      <c r="H91" s="4">
        <f t="shared" si="27"/>
        <v>59</v>
      </c>
      <c r="I91" s="12">
        <f t="shared" ca="1" si="28"/>
        <v>1893.6949152542375</v>
      </c>
      <c r="J91" s="12">
        <f t="shared" ca="1" si="22"/>
        <v>3586080.4320597537</v>
      </c>
      <c r="K91" s="12">
        <f t="shared" ca="1" si="23"/>
        <v>111728.00000000001</v>
      </c>
      <c r="L91" s="12">
        <f t="shared" si="24"/>
        <v>3481</v>
      </c>
      <c r="M91" s="12">
        <f t="shared" ca="1" si="25"/>
        <v>336499.95748348208</v>
      </c>
      <c r="N91" s="12">
        <f t="shared" ca="1" si="26"/>
        <v>10484.000000000011</v>
      </c>
      <c r="O91" s="89" t="e">
        <f t="shared" ca="1" si="30"/>
        <v>#NAME?</v>
      </c>
      <c r="P91" s="84" t="e">
        <f t="shared" ca="1" si="31"/>
        <v>#NAME?</v>
      </c>
      <c r="Q91" s="84" t="e">
        <f t="shared" ca="1" si="32"/>
        <v>#NAME?</v>
      </c>
      <c r="R91" s="84"/>
      <c r="S91" s="29"/>
    </row>
    <row r="92" spans="1:19">
      <c r="A92">
        <v>3</v>
      </c>
      <c r="B92">
        <v>1345959</v>
      </c>
      <c r="C92">
        <v>549</v>
      </c>
      <c r="D92">
        <v>0</v>
      </c>
      <c r="E92" s="141"/>
      <c r="F92" s="112">
        <f t="shared" si="33"/>
        <v>90</v>
      </c>
      <c r="G92" s="96">
        <f ca="1">PERCENTILE(INDIRECT(ADDRESS((F92-1)*30+F91+3,3)):INDIRECT(ADDRESS(F92*30+F91+3,3)),0.5)</f>
        <v>3056</v>
      </c>
      <c r="H92" s="4">
        <f t="shared" si="27"/>
        <v>60</v>
      </c>
      <c r="I92" s="12">
        <f t="shared" ca="1" si="28"/>
        <v>177.69491525423746</v>
      </c>
      <c r="J92" s="12">
        <f t="shared" ca="1" si="22"/>
        <v>31575.482907210633</v>
      </c>
      <c r="K92" s="12">
        <f t="shared" ca="1" si="23"/>
        <v>10661.694915254247</v>
      </c>
      <c r="L92" s="12">
        <f t="shared" si="24"/>
        <v>3600</v>
      </c>
      <c r="M92" s="12">
        <f t="shared" ca="1" si="25"/>
        <v>-39857.873024992827</v>
      </c>
      <c r="N92" s="12">
        <f t="shared" ca="1" si="26"/>
        <v>-13458.305084745753</v>
      </c>
      <c r="O92" s="89" t="e">
        <f t="shared" ca="1" si="30"/>
        <v>#NAME?</v>
      </c>
      <c r="P92" s="84" t="e">
        <f t="shared" ca="1" si="31"/>
        <v>#NAME?</v>
      </c>
      <c r="Q92" s="84" t="e">
        <f t="shared" ca="1" si="32"/>
        <v>#NAME?</v>
      </c>
      <c r="R92" s="84"/>
      <c r="S92" s="29"/>
    </row>
    <row r="93" spans="1:19">
      <c r="A93">
        <v>3</v>
      </c>
      <c r="B93">
        <v>1361459</v>
      </c>
      <c r="C93">
        <v>448</v>
      </c>
      <c r="D93">
        <v>0</v>
      </c>
      <c r="E93" s="141"/>
      <c r="F93" s="112">
        <f t="shared" si="33"/>
        <v>91</v>
      </c>
      <c r="G93" s="96">
        <f ca="1">PERCENTILE(INDIRECT(ADDRESS((F93-1)*30+F92+3,3)):INDIRECT(ADDRESS(F93*30+F92+3,3)),0.5)</f>
        <v>2654</v>
      </c>
      <c r="H93" s="4">
        <f t="shared" si="27"/>
        <v>61</v>
      </c>
      <c r="I93" s="12">
        <f t="shared" ca="1" si="28"/>
        <v>-224.30508474576254</v>
      </c>
      <c r="J93" s="12">
        <f t="shared" ca="1" si="22"/>
        <v>50312.771042803717</v>
      </c>
      <c r="K93" s="12">
        <f t="shared" ca="1" si="23"/>
        <v>-13682.610169491516</v>
      </c>
      <c r="L93" s="12">
        <f t="shared" si="24"/>
        <v>3721</v>
      </c>
      <c r="M93" s="12">
        <f t="shared" ca="1" si="25"/>
        <v>41116.262568227452</v>
      </c>
      <c r="N93" s="12">
        <f t="shared" ca="1" si="26"/>
        <v>-11181.610169491516</v>
      </c>
      <c r="O93" s="89" t="e">
        <f t="shared" ca="1" si="30"/>
        <v>#NAME?</v>
      </c>
      <c r="P93" s="84" t="e">
        <f t="shared" ca="1" si="31"/>
        <v>#NAME?</v>
      </c>
      <c r="Q93" s="84" t="e">
        <f t="shared" ca="1" si="32"/>
        <v>#NAME?</v>
      </c>
      <c r="R93" s="84"/>
      <c r="S93" s="29"/>
    </row>
    <row r="94" spans="1:19">
      <c r="A94">
        <v>3</v>
      </c>
      <c r="B94">
        <v>1374050</v>
      </c>
      <c r="C94">
        <v>492</v>
      </c>
      <c r="D94">
        <v>0</v>
      </c>
      <c r="E94" s="141"/>
      <c r="F94" s="112">
        <f t="shared" si="33"/>
        <v>92</v>
      </c>
      <c r="G94" s="96">
        <f ca="1">PERCENTILE(INDIRECT(ADDRESS((F94-1)*30+F93+3,3)):INDIRECT(ADDRESS(F94*30+F93+3,3)),0.5)</f>
        <v>2695</v>
      </c>
      <c r="H94" s="4">
        <f t="shared" si="27"/>
        <v>62</v>
      </c>
      <c r="I94" s="12">
        <f t="shared" ca="1" si="28"/>
        <v>-183.30508474576254</v>
      </c>
      <c r="J94" s="12">
        <f t="shared" ca="1" si="22"/>
        <v>33600.754093651187</v>
      </c>
      <c r="K94" s="12">
        <f t="shared" ca="1" si="23"/>
        <v>-11364.915254237278</v>
      </c>
      <c r="L94" s="12">
        <f t="shared" si="24"/>
        <v>3844</v>
      </c>
      <c r="M94" s="12">
        <f t="shared" ca="1" si="25"/>
        <v>-36421.788279230102</v>
      </c>
      <c r="N94" s="12">
        <f t="shared" ca="1" si="26"/>
        <v>12319.084745762722</v>
      </c>
      <c r="O94" s="89" t="e">
        <f t="shared" ca="1" si="30"/>
        <v>#NAME?</v>
      </c>
      <c r="P94" s="84" t="e">
        <f t="shared" ca="1" si="31"/>
        <v>#NAME?</v>
      </c>
      <c r="Q94" s="84" t="e">
        <f t="shared" ca="1" si="32"/>
        <v>#NAME?</v>
      </c>
      <c r="R94" s="84"/>
      <c r="S94" s="29"/>
    </row>
    <row r="95" spans="1:19">
      <c r="A95">
        <v>3</v>
      </c>
      <c r="B95">
        <v>1388076</v>
      </c>
      <c r="C95">
        <v>460</v>
      </c>
      <c r="D95">
        <v>0</v>
      </c>
      <c r="E95" s="141"/>
      <c r="F95" s="112">
        <f t="shared" si="33"/>
        <v>93</v>
      </c>
      <c r="G95" s="96">
        <f ca="1">PERCENTILE(INDIRECT(ADDRESS((F95-1)*30+F94+3,3)):INDIRECT(ADDRESS(F95*30+F94+3,3)),0.5)</f>
        <v>3077</v>
      </c>
      <c r="H95" s="4">
        <f t="shared" si="27"/>
        <v>63</v>
      </c>
      <c r="I95" s="12">
        <f t="shared" ca="1" si="28"/>
        <v>198.69491525423746</v>
      </c>
      <c r="J95" s="12">
        <f t="shared" ca="1" si="22"/>
        <v>39479.669347888608</v>
      </c>
      <c r="K95" s="12">
        <f t="shared" ca="1" si="23"/>
        <v>12517.779661016961</v>
      </c>
      <c r="L95" s="12">
        <f t="shared" si="24"/>
        <v>3969</v>
      </c>
      <c r="M95" s="12">
        <f t="shared" ca="1" si="25"/>
        <v>-39998.296753806375</v>
      </c>
      <c r="N95" s="12">
        <f t="shared" ca="1" si="26"/>
        <v>-12682.220338983039</v>
      </c>
      <c r="O95" s="89" t="e">
        <f t="shared" ca="1" si="30"/>
        <v>#NAME?</v>
      </c>
      <c r="P95" s="84" t="e">
        <f t="shared" ca="1" si="31"/>
        <v>#NAME?</v>
      </c>
      <c r="Q95" s="84" t="e">
        <f t="shared" ca="1" si="32"/>
        <v>#NAME?</v>
      </c>
      <c r="R95" s="84"/>
      <c r="S95" s="29"/>
    </row>
    <row r="96" spans="1:19">
      <c r="A96">
        <v>4</v>
      </c>
      <c r="B96">
        <v>1401384</v>
      </c>
      <c r="C96">
        <v>609</v>
      </c>
      <c r="D96">
        <v>0</v>
      </c>
      <c r="E96" s="141"/>
      <c r="F96" s="112">
        <f t="shared" si="33"/>
        <v>94</v>
      </c>
      <c r="G96" s="96">
        <f ca="1">PERCENTILE(INDIRECT(ADDRESS((F96-1)*30+F95+3,3)):INDIRECT(ADDRESS(F96*30+F95+3,3)),0.5)</f>
        <v>2677</v>
      </c>
      <c r="H96" s="4">
        <f t="shared" si="27"/>
        <v>64</v>
      </c>
      <c r="I96" s="12">
        <f t="shared" ca="1" si="28"/>
        <v>-201.30508474576254</v>
      </c>
      <c r="J96" s="12">
        <f t="shared" ca="1" si="22"/>
        <v>40523.737144498642</v>
      </c>
      <c r="K96" s="12">
        <f t="shared" ca="1" si="23"/>
        <v>-12883.525423728803</v>
      </c>
      <c r="L96" s="12">
        <f t="shared" si="24"/>
        <v>4096</v>
      </c>
      <c r="M96" s="12">
        <f t="shared" ca="1" si="25"/>
        <v>48173.330364837617</v>
      </c>
      <c r="N96" s="12">
        <f t="shared" ca="1" si="26"/>
        <v>-15315.525423728803</v>
      </c>
      <c r="O96" s="89" t="e">
        <f t="shared" ca="1" si="30"/>
        <v>#NAME?</v>
      </c>
      <c r="P96" s="84" t="e">
        <f t="shared" ca="1" si="31"/>
        <v>#NAME?</v>
      </c>
      <c r="Q96" s="84" t="e">
        <f t="shared" ca="1" si="32"/>
        <v>#NAME?</v>
      </c>
      <c r="R96" s="84"/>
      <c r="S96" s="29"/>
    </row>
    <row r="97" spans="1:19">
      <c r="A97">
        <v>4</v>
      </c>
      <c r="B97">
        <v>1414326</v>
      </c>
      <c r="C97">
        <v>686</v>
      </c>
      <c r="D97">
        <v>0</v>
      </c>
      <c r="E97" s="141"/>
      <c r="F97" s="112">
        <f t="shared" si="33"/>
        <v>95</v>
      </c>
      <c r="G97" s="96">
        <f ca="1">PERCENTILE(INDIRECT(ADDRESS((F97-1)*30+F96+3,3)):INDIRECT(ADDRESS(F97*30+F96+3,3)),0.5)</f>
        <v>2639</v>
      </c>
      <c r="H97" s="4">
        <f t="shared" si="27"/>
        <v>65</v>
      </c>
      <c r="I97" s="12">
        <f t="shared" ca="1" si="28"/>
        <v>-239.30508474576254</v>
      </c>
      <c r="J97" s="12">
        <f t="shared" ca="1" si="22"/>
        <v>57266.923585176592</v>
      </c>
      <c r="K97" s="12">
        <f t="shared" ca="1" si="23"/>
        <v>-15554.830508474566</v>
      </c>
      <c r="L97" s="12">
        <f t="shared" si="24"/>
        <v>4225</v>
      </c>
      <c r="M97" s="12">
        <f t="shared" ca="1" si="25"/>
        <v>-92059.449296179228</v>
      </c>
      <c r="N97" s="12">
        <f t="shared" ca="1" si="26"/>
        <v>25005.169491525434</v>
      </c>
      <c r="O97" s="89" t="e">
        <f t="shared" ca="1" si="30"/>
        <v>#NAME?</v>
      </c>
      <c r="P97" s="84" t="e">
        <f t="shared" ca="1" si="31"/>
        <v>#NAME?</v>
      </c>
      <c r="Q97" s="84" t="e">
        <f t="shared" ca="1" si="32"/>
        <v>#NAME?</v>
      </c>
      <c r="R97" s="84"/>
      <c r="S97" s="29"/>
    </row>
    <row r="98" spans="1:19">
      <c r="A98">
        <v>4</v>
      </c>
      <c r="B98">
        <v>1427852</v>
      </c>
      <c r="C98">
        <v>566</v>
      </c>
      <c r="D98">
        <v>0</v>
      </c>
      <c r="E98" s="141"/>
      <c r="F98" s="112">
        <f t="shared" si="33"/>
        <v>96</v>
      </c>
      <c r="G98" s="96">
        <f ca="1">PERCENTILE(INDIRECT(ADDRESS((F98-1)*30+F97+3,3)):INDIRECT(ADDRESS(F98*30+F97+3,3)),0.5)</f>
        <v>3263</v>
      </c>
      <c r="H98" s="4">
        <f t="shared" si="27"/>
        <v>66</v>
      </c>
      <c r="I98" s="12">
        <f t="shared" ca="1" si="28"/>
        <v>384.69491525423746</v>
      </c>
      <c r="J98" s="12">
        <f t="shared" ca="1" si="22"/>
        <v>147990.17782246493</v>
      </c>
      <c r="K98" s="12">
        <f t="shared" ca="1" si="23"/>
        <v>25389.86440677967</v>
      </c>
      <c r="L98" s="12">
        <f t="shared" si="24"/>
        <v>4356</v>
      </c>
      <c r="M98" s="12">
        <f t="shared" ca="1" si="25"/>
        <v>148759.5676529734</v>
      </c>
      <c r="N98" s="12">
        <f t="shared" ca="1" si="26"/>
        <v>25521.86440677967</v>
      </c>
      <c r="O98" s="89" t="e">
        <f t="shared" ca="1" si="30"/>
        <v>#NAME?</v>
      </c>
      <c r="P98" s="84" t="e">
        <f t="shared" ca="1" si="31"/>
        <v>#NAME?</v>
      </c>
      <c r="Q98" s="84" t="e">
        <f t="shared" ca="1" si="32"/>
        <v>#NAME?</v>
      </c>
      <c r="R98" s="84"/>
      <c r="S98" s="29"/>
    </row>
    <row r="99" spans="1:19">
      <c r="A99">
        <v>4</v>
      </c>
      <c r="B99">
        <v>1441247</v>
      </c>
      <c r="C99">
        <v>599</v>
      </c>
      <c r="D99">
        <v>0</v>
      </c>
      <c r="E99" s="141"/>
      <c r="F99" s="112">
        <f t="shared" si="33"/>
        <v>97</v>
      </c>
      <c r="G99" s="96">
        <f ca="1">PERCENTILE(INDIRECT(ADDRESS((F99-1)*30+F98+3,3)):INDIRECT(ADDRESS(F99*30+F98+3,3)),0.5)</f>
        <v>3265</v>
      </c>
      <c r="H99" s="4">
        <f t="shared" si="27"/>
        <v>67</v>
      </c>
      <c r="I99" s="12">
        <f t="shared" ca="1" si="28"/>
        <v>386.69491525423746</v>
      </c>
      <c r="J99" s="12">
        <f t="shared" ca="1" si="22"/>
        <v>149532.95748348188</v>
      </c>
      <c r="K99" s="12">
        <f t="shared" ca="1" si="23"/>
        <v>25908.559322033911</v>
      </c>
      <c r="L99" s="12">
        <f t="shared" si="24"/>
        <v>4489</v>
      </c>
      <c r="M99" s="12">
        <f t="shared" ca="1" si="25"/>
        <v>147986.17782246493</v>
      </c>
      <c r="N99" s="12">
        <f t="shared" ca="1" si="26"/>
        <v>25640.559322033911</v>
      </c>
      <c r="O99" s="89" t="e">
        <f t="shared" ca="1" si="30"/>
        <v>#NAME?</v>
      </c>
      <c r="P99" s="84" t="e">
        <f t="shared" ca="1" si="31"/>
        <v>#NAME?</v>
      </c>
      <c r="Q99" s="84" t="e">
        <f t="shared" ca="1" si="32"/>
        <v>#NAME?</v>
      </c>
      <c r="R99" s="84"/>
      <c r="S99" s="29"/>
    </row>
    <row r="100" spans="1:19">
      <c r="A100">
        <v>4</v>
      </c>
      <c r="B100">
        <v>1454571</v>
      </c>
      <c r="C100">
        <v>605</v>
      </c>
      <c r="D100">
        <v>0</v>
      </c>
      <c r="E100" s="141"/>
      <c r="F100" s="112">
        <f t="shared" si="33"/>
        <v>98</v>
      </c>
      <c r="G100" s="96">
        <f ca="1">PERCENTILE(INDIRECT(ADDRESS((F100-1)*30+F99+3,3)):INDIRECT(ADDRESS(F100*30+F99+3,3)),0.5)</f>
        <v>3261</v>
      </c>
      <c r="H100" s="4">
        <f t="shared" si="27"/>
        <v>68</v>
      </c>
      <c r="I100" s="12">
        <f t="shared" ca="1" si="28"/>
        <v>382.69491525423746</v>
      </c>
      <c r="J100" s="12">
        <f t="shared" ref="J100:J163" ca="1" si="34">I100*I100</f>
        <v>146455.39816144799</v>
      </c>
      <c r="K100" s="12">
        <f t="shared" ref="K100:K163" ca="1" si="35">H100*I100</f>
        <v>26023.254237288147</v>
      </c>
      <c r="L100" s="12">
        <f t="shared" ref="L100:L163" si="36">H100*H100</f>
        <v>4624</v>
      </c>
      <c r="M100" s="12">
        <f t="shared" ref="M100:M163" ca="1" si="37">I100*I101</f>
        <v>145307.31341568529</v>
      </c>
      <c r="N100" s="12">
        <f t="shared" ref="N100:N163" ca="1" si="38">H100*I101</f>
        <v>25819.254237288147</v>
      </c>
      <c r="O100" s="89" t="e">
        <f t="shared" ca="1" si="30"/>
        <v>#NAME?</v>
      </c>
      <c r="P100" s="84" t="e">
        <f t="shared" ca="1" si="31"/>
        <v>#NAME?</v>
      </c>
      <c r="Q100" s="84" t="e">
        <f t="shared" ca="1" si="32"/>
        <v>#NAME?</v>
      </c>
      <c r="R100" s="84"/>
      <c r="S100" s="29"/>
    </row>
    <row r="101" spans="1:19">
      <c r="A101">
        <v>4</v>
      </c>
      <c r="B101">
        <v>1468071</v>
      </c>
      <c r="C101">
        <v>596</v>
      </c>
      <c r="D101">
        <v>0</v>
      </c>
      <c r="E101" s="141"/>
      <c r="F101" s="112">
        <f t="shared" si="33"/>
        <v>99</v>
      </c>
      <c r="G101" s="96">
        <f ca="1">PERCENTILE(INDIRECT(ADDRESS((F101-1)*30+F100+3,3)):INDIRECT(ADDRESS(F101*30+F100+3,3)),0.5)</f>
        <v>3258</v>
      </c>
      <c r="H101" s="4">
        <f t="shared" si="27"/>
        <v>69</v>
      </c>
      <c r="I101" s="12">
        <f t="shared" ca="1" si="28"/>
        <v>379.69491525423746</v>
      </c>
      <c r="J101" s="12">
        <f t="shared" ca="1" si="34"/>
        <v>144168.22866992257</v>
      </c>
      <c r="K101" s="12">
        <f t="shared" ca="1" si="35"/>
        <v>26198.949152542384</v>
      </c>
      <c r="L101" s="12">
        <f t="shared" si="36"/>
        <v>4761</v>
      </c>
      <c r="M101" s="12">
        <f t="shared" ca="1" si="37"/>
        <v>145307.31341568529</v>
      </c>
      <c r="N101" s="12">
        <f t="shared" ca="1" si="38"/>
        <v>26405.949152542384</v>
      </c>
      <c r="O101" s="89" t="e">
        <f t="shared" ca="1" si="30"/>
        <v>#NAME?</v>
      </c>
      <c r="P101" s="84" t="e">
        <f t="shared" ca="1" si="31"/>
        <v>#NAME?</v>
      </c>
      <c r="Q101" s="84" t="e">
        <f t="shared" ca="1" si="32"/>
        <v>#NAME?</v>
      </c>
      <c r="R101" s="84"/>
      <c r="S101" s="29"/>
    </row>
    <row r="102" spans="1:19">
      <c r="A102">
        <v>4</v>
      </c>
      <c r="B102">
        <v>1470621</v>
      </c>
      <c r="C102">
        <v>155</v>
      </c>
      <c r="D102">
        <v>0</v>
      </c>
      <c r="E102" s="141"/>
      <c r="F102" s="112">
        <f t="shared" si="33"/>
        <v>100</v>
      </c>
      <c r="G102" s="96">
        <f ca="1">PERCENTILE(INDIRECT(ADDRESS((F102-1)*30+F101+3,3)):INDIRECT(ADDRESS(F102*30+F101+3,3)),0.5)</f>
        <v>3261</v>
      </c>
      <c r="H102" s="4">
        <f t="shared" si="27"/>
        <v>70</v>
      </c>
      <c r="I102" s="12">
        <f t="shared" ca="1" si="28"/>
        <v>382.69491525423746</v>
      </c>
      <c r="J102" s="12">
        <f t="shared" ca="1" si="34"/>
        <v>146455.39816144799</v>
      </c>
      <c r="K102" s="12">
        <f t="shared" ca="1" si="35"/>
        <v>26788.644067796624</v>
      </c>
      <c r="L102" s="12">
        <f t="shared" si="36"/>
        <v>4900</v>
      </c>
      <c r="M102" s="12">
        <f t="shared" ca="1" si="37"/>
        <v>146455.39816144799</v>
      </c>
      <c r="N102" s="12">
        <f t="shared" ca="1" si="38"/>
        <v>26788.644067796624</v>
      </c>
      <c r="O102" s="89" t="e">
        <f t="shared" ca="1" si="30"/>
        <v>#NAME?</v>
      </c>
      <c r="P102" s="84" t="e">
        <f t="shared" ca="1" si="31"/>
        <v>#NAME?</v>
      </c>
      <c r="Q102" s="84" t="e">
        <f t="shared" ca="1" si="32"/>
        <v>#NAME?</v>
      </c>
      <c r="R102" s="84"/>
      <c r="S102" s="29"/>
    </row>
    <row r="103" spans="1:19">
      <c r="A103">
        <v>4</v>
      </c>
      <c r="B103">
        <v>1470560</v>
      </c>
      <c r="C103">
        <v>12</v>
      </c>
      <c r="D103">
        <v>0</v>
      </c>
      <c r="E103" s="141"/>
      <c r="F103" s="112">
        <f t="shared" si="33"/>
        <v>101</v>
      </c>
      <c r="G103" s="96">
        <f ca="1">PERCENTILE(INDIRECT(ADDRESS((F103-1)*30+F102+3,3)):INDIRECT(ADDRESS(F103*30+F102+3,3)),0.5)</f>
        <v>3261</v>
      </c>
      <c r="H103" s="4">
        <f t="shared" si="27"/>
        <v>71</v>
      </c>
      <c r="I103" s="12">
        <f t="shared" ca="1" si="28"/>
        <v>382.69491525423746</v>
      </c>
      <c r="J103" s="12">
        <f t="shared" ca="1" si="34"/>
        <v>146455.39816144799</v>
      </c>
      <c r="K103" s="12">
        <f t="shared" ca="1" si="35"/>
        <v>27171.33898305086</v>
      </c>
      <c r="L103" s="12">
        <f t="shared" si="36"/>
        <v>5041</v>
      </c>
      <c r="M103" s="12">
        <f t="shared" ca="1" si="37"/>
        <v>146072.70324619376</v>
      </c>
      <c r="N103" s="12">
        <f t="shared" ca="1" si="38"/>
        <v>27100.33898305086</v>
      </c>
      <c r="O103" s="89" t="e">
        <f t="shared" ca="1" si="30"/>
        <v>#NAME?</v>
      </c>
      <c r="P103" s="84" t="e">
        <f t="shared" ca="1" si="31"/>
        <v>#NAME?</v>
      </c>
      <c r="Q103" s="84" t="e">
        <f t="shared" ca="1" si="32"/>
        <v>#NAME?</v>
      </c>
      <c r="R103" s="84"/>
      <c r="S103" s="29"/>
    </row>
    <row r="104" spans="1:19">
      <c r="A104">
        <v>4</v>
      </c>
      <c r="B104">
        <v>1470503</v>
      </c>
      <c r="C104">
        <v>11</v>
      </c>
      <c r="D104">
        <v>0</v>
      </c>
      <c r="E104" s="141"/>
      <c r="F104" s="112">
        <f t="shared" si="33"/>
        <v>102</v>
      </c>
      <c r="G104" s="96">
        <f ca="1">PERCENTILE(INDIRECT(ADDRESS((F104-1)*30+F103+3,3)):INDIRECT(ADDRESS(F104*30+F103+3,3)),0.5)</f>
        <v>3260</v>
      </c>
      <c r="H104" s="4">
        <f t="shared" si="27"/>
        <v>72</v>
      </c>
      <c r="I104" s="12">
        <f t="shared" ca="1" si="28"/>
        <v>381.69491525423746</v>
      </c>
      <c r="J104" s="12">
        <f t="shared" ca="1" si="34"/>
        <v>145691.00833093951</v>
      </c>
      <c r="K104" s="12">
        <f t="shared" ca="1" si="35"/>
        <v>27482.033898305097</v>
      </c>
      <c r="L104" s="12">
        <f t="shared" si="36"/>
        <v>5184</v>
      </c>
      <c r="M104" s="12">
        <f t="shared" ca="1" si="37"/>
        <v>146836.09307670224</v>
      </c>
      <c r="N104" s="12">
        <f t="shared" ca="1" si="38"/>
        <v>27698.033898305097</v>
      </c>
      <c r="O104" s="89" t="e">
        <f t="shared" ca="1" si="30"/>
        <v>#NAME?</v>
      </c>
      <c r="P104" s="84" t="e">
        <f t="shared" ca="1" si="31"/>
        <v>#NAME?</v>
      </c>
      <c r="Q104" s="84" t="e">
        <f t="shared" ca="1" si="32"/>
        <v>#NAME?</v>
      </c>
      <c r="R104" s="84"/>
      <c r="S104" s="29"/>
    </row>
    <row r="105" spans="1:19">
      <c r="A105">
        <v>4</v>
      </c>
      <c r="B105">
        <v>1470434</v>
      </c>
      <c r="C105">
        <v>13</v>
      </c>
      <c r="D105">
        <v>0</v>
      </c>
      <c r="E105" s="141"/>
      <c r="F105" s="112">
        <f t="shared" si="33"/>
        <v>103</v>
      </c>
      <c r="G105" s="96">
        <f ca="1">PERCENTILE(INDIRECT(ADDRESS((F105-1)*30+F104+3,3)):INDIRECT(ADDRESS(F105*30+F104+3,3)),0.5)</f>
        <v>3263</v>
      </c>
      <c r="H105" s="4">
        <f t="shared" si="27"/>
        <v>73</v>
      </c>
      <c r="I105" s="12">
        <f t="shared" ca="1" si="28"/>
        <v>384.69491525423746</v>
      </c>
      <c r="J105" s="12">
        <f t="shared" ca="1" si="34"/>
        <v>147990.17782246493</v>
      </c>
      <c r="K105" s="12">
        <f t="shared" ca="1" si="35"/>
        <v>28082.728813559334</v>
      </c>
      <c r="L105" s="12">
        <f t="shared" si="36"/>
        <v>5329</v>
      </c>
      <c r="M105" s="12">
        <f t="shared" ca="1" si="37"/>
        <v>147220.78799195646</v>
      </c>
      <c r="N105" s="12">
        <f t="shared" ca="1" si="38"/>
        <v>27936.728813559334</v>
      </c>
      <c r="O105" s="89" t="e">
        <f t="shared" ca="1" si="30"/>
        <v>#NAME?</v>
      </c>
      <c r="P105" s="84" t="e">
        <f t="shared" ca="1" si="31"/>
        <v>#NAME?</v>
      </c>
      <c r="Q105" s="84" t="e">
        <f t="shared" ca="1" si="32"/>
        <v>#NAME?</v>
      </c>
      <c r="R105" s="84"/>
      <c r="S105" s="29"/>
    </row>
    <row r="106" spans="1:19">
      <c r="A106">
        <v>4</v>
      </c>
      <c r="B106">
        <v>1546998</v>
      </c>
      <c r="C106">
        <v>224</v>
      </c>
      <c r="D106">
        <v>0</v>
      </c>
      <c r="E106" s="141"/>
      <c r="F106" s="112">
        <f t="shared" si="33"/>
        <v>104</v>
      </c>
      <c r="G106" s="96">
        <f ca="1">PERCENTILE(INDIRECT(ADDRESS((F106-1)*30+F105+3,3)):INDIRECT(ADDRESS(F106*30+F105+3,3)),0.5)</f>
        <v>3261</v>
      </c>
      <c r="H106" s="4">
        <f t="shared" si="27"/>
        <v>74</v>
      </c>
      <c r="I106" s="12">
        <f t="shared" ca="1" si="28"/>
        <v>382.69491525423746</v>
      </c>
      <c r="J106" s="12">
        <f t="shared" ca="1" si="34"/>
        <v>146455.39816144799</v>
      </c>
      <c r="K106" s="12">
        <f t="shared" ca="1" si="35"/>
        <v>28319.42372881357</v>
      </c>
      <c r="L106" s="12">
        <f t="shared" si="36"/>
        <v>5476</v>
      </c>
      <c r="M106" s="12">
        <f t="shared" ca="1" si="37"/>
        <v>146455.39816144799</v>
      </c>
      <c r="N106" s="12">
        <f t="shared" ca="1" si="38"/>
        <v>28319.42372881357</v>
      </c>
      <c r="O106" s="89" t="e">
        <f t="shared" ca="1" si="30"/>
        <v>#NAME?</v>
      </c>
      <c r="P106" s="84" t="e">
        <f t="shared" ca="1" si="31"/>
        <v>#NAME?</v>
      </c>
      <c r="Q106" s="84" t="e">
        <f t="shared" ca="1" si="32"/>
        <v>#NAME?</v>
      </c>
      <c r="R106" s="84"/>
      <c r="S106" s="29"/>
    </row>
    <row r="107" spans="1:19">
      <c r="A107">
        <v>4</v>
      </c>
      <c r="B107">
        <v>1559850</v>
      </c>
      <c r="C107">
        <v>636</v>
      </c>
      <c r="D107">
        <v>0</v>
      </c>
      <c r="E107" s="141"/>
      <c r="F107" s="112">
        <f t="shared" si="33"/>
        <v>105</v>
      </c>
      <c r="G107" s="96">
        <f ca="1">PERCENTILE(INDIRECT(ADDRESS((F107-1)*30+F106+3,3)):INDIRECT(ADDRESS(F107*30+F106+3,3)),0.5)</f>
        <v>3261</v>
      </c>
      <c r="H107" s="4">
        <f t="shared" si="27"/>
        <v>75</v>
      </c>
      <c r="I107" s="12">
        <f t="shared" ca="1" si="28"/>
        <v>382.69491525423746</v>
      </c>
      <c r="J107" s="12">
        <f t="shared" ca="1" si="34"/>
        <v>146455.39816144799</v>
      </c>
      <c r="K107" s="12">
        <f t="shared" ca="1" si="35"/>
        <v>28702.11864406781</v>
      </c>
      <c r="L107" s="12">
        <f t="shared" si="36"/>
        <v>5625</v>
      </c>
      <c r="M107" s="12">
        <f t="shared" ca="1" si="37"/>
        <v>146838.09307670224</v>
      </c>
      <c r="N107" s="12">
        <f t="shared" ca="1" si="38"/>
        <v>28777.11864406781</v>
      </c>
      <c r="O107" s="89" t="e">
        <f t="shared" ca="1" si="30"/>
        <v>#NAME?</v>
      </c>
      <c r="P107" s="84" t="e">
        <f t="shared" ca="1" si="31"/>
        <v>#NAME?</v>
      </c>
      <c r="Q107" s="84" t="e">
        <f t="shared" ca="1" si="32"/>
        <v>#NAME?</v>
      </c>
      <c r="R107" s="84"/>
      <c r="S107" s="29"/>
    </row>
    <row r="108" spans="1:19">
      <c r="A108">
        <v>4</v>
      </c>
      <c r="B108">
        <v>1573906</v>
      </c>
      <c r="C108">
        <v>553</v>
      </c>
      <c r="D108">
        <v>0</v>
      </c>
      <c r="E108" s="141"/>
      <c r="F108" s="112">
        <f t="shared" si="33"/>
        <v>106</v>
      </c>
      <c r="G108" s="96">
        <f ca="1">PERCENTILE(INDIRECT(ADDRESS((F108-1)*30+F107+3,3)):INDIRECT(ADDRESS(F108*30+F107+3,3)),0.5)</f>
        <v>3262</v>
      </c>
      <c r="H108" s="4">
        <f t="shared" si="27"/>
        <v>76</v>
      </c>
      <c r="I108" s="12">
        <f t="shared" ca="1" si="28"/>
        <v>383.69491525423746</v>
      </c>
      <c r="J108" s="12">
        <f t="shared" ca="1" si="34"/>
        <v>147221.78799195646</v>
      </c>
      <c r="K108" s="12">
        <f t="shared" ca="1" si="35"/>
        <v>29160.813559322047</v>
      </c>
      <c r="L108" s="12">
        <f t="shared" si="36"/>
        <v>5776</v>
      </c>
      <c r="M108" s="12">
        <f t="shared" ca="1" si="37"/>
        <v>146838.09307670224</v>
      </c>
      <c r="N108" s="12">
        <f t="shared" ca="1" si="38"/>
        <v>29084.813559322047</v>
      </c>
      <c r="O108" s="89" t="e">
        <f t="shared" ca="1" si="30"/>
        <v>#NAME?</v>
      </c>
      <c r="P108" s="84" t="e">
        <f t="shared" ca="1" si="31"/>
        <v>#NAME?</v>
      </c>
      <c r="Q108" s="84" t="e">
        <f t="shared" ca="1" si="32"/>
        <v>#NAME?</v>
      </c>
      <c r="R108" s="84"/>
      <c r="S108" s="29"/>
    </row>
    <row r="109" spans="1:19">
      <c r="A109">
        <v>4</v>
      </c>
      <c r="B109">
        <v>1586860</v>
      </c>
      <c r="C109">
        <v>590</v>
      </c>
      <c r="D109">
        <v>0</v>
      </c>
      <c r="E109" s="141"/>
      <c r="F109" s="112">
        <f t="shared" si="33"/>
        <v>107</v>
      </c>
      <c r="G109" s="96">
        <f ca="1">PERCENTILE(INDIRECT(ADDRESS((F109-1)*30+F108+3,3)):INDIRECT(ADDRESS(F109*30+F108+3,3)),0.5)</f>
        <v>3261</v>
      </c>
      <c r="H109" s="4">
        <f t="shared" si="27"/>
        <v>77</v>
      </c>
      <c r="I109" s="12">
        <f t="shared" ca="1" si="28"/>
        <v>382.69491525423746</v>
      </c>
      <c r="J109" s="12">
        <f t="shared" ca="1" si="34"/>
        <v>146455.39816144799</v>
      </c>
      <c r="K109" s="12">
        <f t="shared" ca="1" si="35"/>
        <v>29467.508474576283</v>
      </c>
      <c r="L109" s="12">
        <f t="shared" si="36"/>
        <v>5929</v>
      </c>
      <c r="M109" s="12">
        <f t="shared" ca="1" si="37"/>
        <v>149134.26256822766</v>
      </c>
      <c r="N109" s="12">
        <f t="shared" ca="1" si="38"/>
        <v>30006.508474576283</v>
      </c>
      <c r="O109" s="89" t="e">
        <f t="shared" ca="1" si="30"/>
        <v>#NAME?</v>
      </c>
      <c r="P109" s="84" t="e">
        <f t="shared" ca="1" si="31"/>
        <v>#NAME?</v>
      </c>
      <c r="Q109" s="84" t="e">
        <f t="shared" ca="1" si="32"/>
        <v>#NAME?</v>
      </c>
      <c r="R109" s="84"/>
      <c r="S109" s="29"/>
    </row>
    <row r="110" spans="1:19">
      <c r="A110">
        <v>4</v>
      </c>
      <c r="B110">
        <v>1600124</v>
      </c>
      <c r="C110">
        <v>621</v>
      </c>
      <c r="D110">
        <v>0</v>
      </c>
      <c r="E110" s="141"/>
      <c r="F110" s="112">
        <f t="shared" si="33"/>
        <v>108</v>
      </c>
      <c r="G110" s="96">
        <f ca="1">PERCENTILE(INDIRECT(ADDRESS((F110-1)*30+F109+3,3)):INDIRECT(ADDRESS(F110*30+F109+3,3)),0.5)</f>
        <v>3268</v>
      </c>
      <c r="H110" s="4">
        <f t="shared" si="27"/>
        <v>78</v>
      </c>
      <c r="I110" s="12">
        <f t="shared" ca="1" si="28"/>
        <v>389.69491525423746</v>
      </c>
      <c r="J110" s="12">
        <f t="shared" ca="1" si="34"/>
        <v>151862.12697500733</v>
      </c>
      <c r="K110" s="12">
        <f t="shared" ca="1" si="35"/>
        <v>30396.203389830524</v>
      </c>
      <c r="L110" s="12">
        <f t="shared" si="36"/>
        <v>6084</v>
      </c>
      <c r="M110" s="12">
        <f t="shared" ca="1" si="37"/>
        <v>147965.17782246493</v>
      </c>
      <c r="N110" s="12">
        <f t="shared" ca="1" si="38"/>
        <v>29616.203389830524</v>
      </c>
      <c r="O110" s="89" t="e">
        <f t="shared" ca="1" si="30"/>
        <v>#NAME?</v>
      </c>
      <c r="P110" s="84" t="e">
        <f t="shared" ca="1" si="31"/>
        <v>#NAME?</v>
      </c>
      <c r="Q110" s="84" t="e">
        <f t="shared" ca="1" si="32"/>
        <v>#NAME?</v>
      </c>
      <c r="R110" s="84"/>
      <c r="S110" s="29"/>
    </row>
    <row r="111" spans="1:19">
      <c r="A111">
        <v>4</v>
      </c>
      <c r="B111">
        <v>1613422</v>
      </c>
      <c r="C111">
        <v>602</v>
      </c>
      <c r="D111">
        <v>0</v>
      </c>
      <c r="E111" s="141"/>
      <c r="F111" s="112">
        <f t="shared" si="33"/>
        <v>109</v>
      </c>
      <c r="G111" s="96">
        <f ca="1">PERCENTILE(INDIRECT(ADDRESS((F111-1)*30+F110+3,3)):INDIRECT(ADDRESS(F111*30+F110+3,3)),0.5)</f>
        <v>3258</v>
      </c>
      <c r="H111" s="4">
        <f t="shared" si="27"/>
        <v>79</v>
      </c>
      <c r="I111" s="12">
        <f t="shared" ca="1" si="28"/>
        <v>379.69491525423746</v>
      </c>
      <c r="J111" s="12">
        <f t="shared" ca="1" si="34"/>
        <v>144168.22866992257</v>
      </c>
      <c r="K111" s="12">
        <f t="shared" ca="1" si="35"/>
        <v>29995.89830508476</v>
      </c>
      <c r="L111" s="12">
        <f t="shared" si="36"/>
        <v>6241</v>
      </c>
      <c r="M111" s="12">
        <f t="shared" ca="1" si="37"/>
        <v>145307.31341568529</v>
      </c>
      <c r="N111" s="12">
        <f t="shared" ca="1" si="38"/>
        <v>30232.89830508476</v>
      </c>
      <c r="O111" s="89" t="e">
        <f t="shared" ca="1" si="30"/>
        <v>#NAME?</v>
      </c>
      <c r="P111" s="84" t="e">
        <f t="shared" ca="1" si="31"/>
        <v>#NAME?</v>
      </c>
      <c r="Q111" s="84" t="e">
        <f t="shared" ca="1" si="32"/>
        <v>#NAME?</v>
      </c>
      <c r="R111" s="84"/>
      <c r="S111" s="29"/>
    </row>
    <row r="112" spans="1:19">
      <c r="A112">
        <v>4</v>
      </c>
      <c r="B112">
        <v>1626766</v>
      </c>
      <c r="C112">
        <v>607</v>
      </c>
      <c r="D112">
        <v>0</v>
      </c>
      <c r="E112" s="141"/>
      <c r="F112" s="112">
        <f t="shared" si="33"/>
        <v>110</v>
      </c>
      <c r="G112" s="96">
        <f ca="1">PERCENTILE(INDIRECT(ADDRESS((F112-1)*30+F111+3,3)):INDIRECT(ADDRESS(F112*30+F111+3,3)),0.5)</f>
        <v>3261</v>
      </c>
      <c r="H112" s="4">
        <f t="shared" si="27"/>
        <v>80</v>
      </c>
      <c r="I112" s="12">
        <f t="shared" ca="1" si="28"/>
        <v>382.69491525423746</v>
      </c>
      <c r="J112" s="12">
        <f t="shared" ca="1" si="34"/>
        <v>146455.39816144799</v>
      </c>
      <c r="K112" s="12">
        <f t="shared" ca="1" si="35"/>
        <v>30615.593220338997</v>
      </c>
      <c r="L112" s="12">
        <f t="shared" si="36"/>
        <v>6400</v>
      </c>
      <c r="M112" s="12">
        <f t="shared" ca="1" si="37"/>
        <v>146455.39816144799</v>
      </c>
      <c r="N112" s="12">
        <f t="shared" ca="1" si="38"/>
        <v>30615.593220338997</v>
      </c>
      <c r="O112" s="89" t="e">
        <f t="shared" ca="1" si="30"/>
        <v>#NAME?</v>
      </c>
      <c r="P112" s="84" t="e">
        <f t="shared" ca="1" si="31"/>
        <v>#NAME?</v>
      </c>
      <c r="Q112" s="84" t="e">
        <f t="shared" ca="1" si="32"/>
        <v>#NAME?</v>
      </c>
      <c r="R112" s="84"/>
      <c r="S112" s="29"/>
    </row>
    <row r="113" spans="1:19">
      <c r="A113">
        <v>4</v>
      </c>
      <c r="B113">
        <v>1640096</v>
      </c>
      <c r="C113">
        <v>605</v>
      </c>
      <c r="D113">
        <v>0</v>
      </c>
      <c r="E113" s="141"/>
      <c r="F113" s="112">
        <f t="shared" si="33"/>
        <v>111</v>
      </c>
      <c r="G113" s="96">
        <f ca="1">PERCENTILE(INDIRECT(ADDRESS((F113-1)*30+F112+3,3)):INDIRECT(ADDRESS(F113*30+F112+3,3)),0.5)</f>
        <v>3261</v>
      </c>
      <c r="H113" s="4">
        <f t="shared" si="27"/>
        <v>81</v>
      </c>
      <c r="I113" s="12">
        <f t="shared" ca="1" si="28"/>
        <v>382.69491525423746</v>
      </c>
      <c r="J113" s="12">
        <f t="shared" ca="1" si="34"/>
        <v>146455.39816144799</v>
      </c>
      <c r="K113" s="12">
        <f t="shared" ca="1" si="35"/>
        <v>30998.288135593233</v>
      </c>
      <c r="L113" s="12">
        <f t="shared" si="36"/>
        <v>6561</v>
      </c>
      <c r="M113" s="12">
        <f t="shared" ca="1" si="37"/>
        <v>147220.78799195646</v>
      </c>
      <c r="N113" s="12">
        <f t="shared" ca="1" si="38"/>
        <v>31160.288135593233</v>
      </c>
      <c r="O113" s="89" t="e">
        <f t="shared" ca="1" si="30"/>
        <v>#NAME?</v>
      </c>
      <c r="P113" s="84" t="e">
        <f t="shared" ca="1" si="31"/>
        <v>#NAME?</v>
      </c>
      <c r="Q113" s="84" t="e">
        <f t="shared" ca="1" si="32"/>
        <v>#NAME?</v>
      </c>
      <c r="R113" s="84"/>
      <c r="S113" s="29"/>
    </row>
    <row r="114" spans="1:19">
      <c r="A114">
        <v>4</v>
      </c>
      <c r="B114">
        <v>1653339</v>
      </c>
      <c r="C114">
        <v>622</v>
      </c>
      <c r="D114">
        <v>0</v>
      </c>
      <c r="E114" s="141"/>
      <c r="F114" s="112">
        <f t="shared" si="33"/>
        <v>112</v>
      </c>
      <c r="G114" s="96">
        <f ca="1">PERCENTILE(INDIRECT(ADDRESS((F114-1)*30+F113+3,3)):INDIRECT(ADDRESS(F114*30+F113+3,3)),0.5)</f>
        <v>3263</v>
      </c>
      <c r="H114" s="4">
        <f t="shared" si="27"/>
        <v>82</v>
      </c>
      <c r="I114" s="12">
        <f t="shared" ca="1" si="28"/>
        <v>384.69491525423746</v>
      </c>
      <c r="J114" s="12">
        <f t="shared" ca="1" si="34"/>
        <v>147990.17782246493</v>
      </c>
      <c r="K114" s="12">
        <f t="shared" ca="1" si="35"/>
        <v>31544.98305084747</v>
      </c>
      <c r="L114" s="12">
        <f t="shared" si="36"/>
        <v>6724</v>
      </c>
      <c r="M114" s="12">
        <f t="shared" ca="1" si="37"/>
        <v>146451.39816144799</v>
      </c>
      <c r="N114" s="12">
        <f t="shared" ca="1" si="38"/>
        <v>31216.98305084747</v>
      </c>
      <c r="O114" s="89" t="e">
        <f t="shared" ca="1" si="30"/>
        <v>#NAME?</v>
      </c>
      <c r="P114" s="84" t="e">
        <f t="shared" ca="1" si="31"/>
        <v>#NAME?</v>
      </c>
      <c r="Q114" s="84" t="e">
        <f t="shared" ca="1" si="32"/>
        <v>#NAME?</v>
      </c>
      <c r="R114" s="84"/>
      <c r="S114" s="29"/>
    </row>
    <row r="115" spans="1:19">
      <c r="A115">
        <v>4</v>
      </c>
      <c r="B115">
        <v>1666472</v>
      </c>
      <c r="C115">
        <v>636</v>
      </c>
      <c r="D115">
        <v>0</v>
      </c>
      <c r="E115" s="141"/>
      <c r="F115" s="112">
        <f t="shared" si="33"/>
        <v>113</v>
      </c>
      <c r="G115" s="96">
        <f ca="1">PERCENTILE(INDIRECT(ADDRESS((F115-1)*30+F114+3,3)):INDIRECT(ADDRESS(F115*30+F114+3,3)),0.5)</f>
        <v>3259</v>
      </c>
      <c r="H115" s="4">
        <f t="shared" si="27"/>
        <v>83</v>
      </c>
      <c r="I115" s="12">
        <f t="shared" ca="1" si="28"/>
        <v>380.69491525423746</v>
      </c>
      <c r="J115" s="12">
        <f t="shared" ca="1" si="34"/>
        <v>144928.61850043104</v>
      </c>
      <c r="K115" s="12">
        <f t="shared" ca="1" si="35"/>
        <v>31597.67796610171</v>
      </c>
      <c r="L115" s="12">
        <f t="shared" si="36"/>
        <v>6889</v>
      </c>
      <c r="M115" s="12">
        <f t="shared" ca="1" si="37"/>
        <v>145309.31341568529</v>
      </c>
      <c r="N115" s="12">
        <f t="shared" ca="1" si="38"/>
        <v>31680.67796610171</v>
      </c>
      <c r="O115" s="89" t="e">
        <f t="shared" ca="1" si="30"/>
        <v>#NAME?</v>
      </c>
      <c r="P115" s="84" t="e">
        <f t="shared" ca="1" si="31"/>
        <v>#NAME?</v>
      </c>
      <c r="Q115" s="84" t="e">
        <f t="shared" ca="1" si="32"/>
        <v>#NAME?</v>
      </c>
      <c r="R115" s="84"/>
      <c r="S115" s="29"/>
    </row>
    <row r="116" spans="1:19">
      <c r="A116">
        <v>4</v>
      </c>
      <c r="B116">
        <v>1679943</v>
      </c>
      <c r="C116">
        <v>564</v>
      </c>
      <c r="D116">
        <v>0</v>
      </c>
      <c r="E116" s="141"/>
      <c r="F116" s="112">
        <f t="shared" si="33"/>
        <v>114</v>
      </c>
      <c r="G116" s="96">
        <f ca="1">PERCENTILE(INDIRECT(ADDRESS((F116-1)*30+F115+3,3)):INDIRECT(ADDRESS(F116*30+F115+3,3)),0.5)</f>
        <v>3260</v>
      </c>
      <c r="H116" s="4">
        <f t="shared" si="27"/>
        <v>84</v>
      </c>
      <c r="I116" s="12">
        <f t="shared" ca="1" si="28"/>
        <v>381.69491525423746</v>
      </c>
      <c r="J116" s="12">
        <f t="shared" ca="1" si="34"/>
        <v>145691.00833093951</v>
      </c>
      <c r="K116" s="12">
        <f t="shared" ca="1" si="35"/>
        <v>32062.372881355946</v>
      </c>
      <c r="L116" s="12">
        <f t="shared" si="36"/>
        <v>7056</v>
      </c>
      <c r="M116" s="12">
        <f t="shared" ca="1" si="37"/>
        <v>144164.22866992257</v>
      </c>
      <c r="N116" s="12">
        <f t="shared" ca="1" si="38"/>
        <v>31726.372881355946</v>
      </c>
      <c r="O116" s="89" t="e">
        <f t="shared" ca="1" si="30"/>
        <v>#NAME?</v>
      </c>
      <c r="P116" s="84" t="e">
        <f t="shared" ca="1" si="31"/>
        <v>#NAME?</v>
      </c>
      <c r="Q116" s="84" t="e">
        <f t="shared" ca="1" si="32"/>
        <v>#NAME?</v>
      </c>
      <c r="R116" s="84"/>
      <c r="S116" s="29"/>
    </row>
    <row r="117" spans="1:19">
      <c r="A117">
        <v>4</v>
      </c>
      <c r="B117">
        <v>1694157</v>
      </c>
      <c r="C117">
        <v>607</v>
      </c>
      <c r="D117">
        <v>0</v>
      </c>
      <c r="E117" s="141"/>
      <c r="F117" s="112">
        <f t="shared" si="33"/>
        <v>115</v>
      </c>
      <c r="G117" s="96">
        <f ca="1">PERCENTILE(INDIRECT(ADDRESS((F117-1)*30+F116+3,3)):INDIRECT(ADDRESS(F117*30+F116+3,3)),0.5)</f>
        <v>3256</v>
      </c>
      <c r="H117" s="4">
        <f t="shared" si="27"/>
        <v>85</v>
      </c>
      <c r="I117" s="12">
        <f t="shared" ca="1" si="28"/>
        <v>377.69491525423746</v>
      </c>
      <c r="J117" s="12">
        <f t="shared" ca="1" si="34"/>
        <v>142653.44900890562</v>
      </c>
      <c r="K117" s="12">
        <f t="shared" ca="1" si="35"/>
        <v>32104.067796610183</v>
      </c>
      <c r="L117" s="12">
        <f t="shared" si="36"/>
        <v>7225</v>
      </c>
      <c r="M117" s="12">
        <f t="shared" ca="1" si="37"/>
        <v>143408.83883941409</v>
      </c>
      <c r="N117" s="12">
        <f t="shared" ca="1" si="38"/>
        <v>32274.067796610183</v>
      </c>
      <c r="O117" s="89" t="e">
        <f t="shared" ca="1" si="30"/>
        <v>#NAME?</v>
      </c>
      <c r="P117" s="84" t="e">
        <f t="shared" ca="1" si="31"/>
        <v>#NAME?</v>
      </c>
      <c r="Q117" s="84" t="e">
        <f t="shared" ca="1" si="32"/>
        <v>#NAME?</v>
      </c>
      <c r="R117" s="84"/>
      <c r="S117" s="29"/>
    </row>
    <row r="118" spans="1:19">
      <c r="A118">
        <v>4</v>
      </c>
      <c r="B118">
        <v>1706495</v>
      </c>
      <c r="C118">
        <v>614</v>
      </c>
      <c r="D118">
        <v>0</v>
      </c>
      <c r="E118" s="141"/>
      <c r="F118" s="112">
        <f t="shared" si="33"/>
        <v>116</v>
      </c>
      <c r="G118" s="96">
        <f ca="1">PERCENTILE(INDIRECT(ADDRESS((F118-1)*30+F117+3,3)):INDIRECT(ADDRESS(F118*30+F117+3,3)),0.5)</f>
        <v>3258</v>
      </c>
      <c r="H118" s="4">
        <f t="shared" si="27"/>
        <v>86</v>
      </c>
      <c r="I118" s="12">
        <f t="shared" ca="1" si="28"/>
        <v>379.69491525423746</v>
      </c>
      <c r="J118" s="12">
        <f t="shared" ca="1" si="34"/>
        <v>144168.22866992257</v>
      </c>
      <c r="K118" s="12">
        <f t="shared" ca="1" si="35"/>
        <v>32653.762711864423</v>
      </c>
      <c r="L118" s="12">
        <f t="shared" si="36"/>
        <v>7396</v>
      </c>
      <c r="M118" s="12">
        <f t="shared" ca="1" si="37"/>
        <v>142649.44900890562</v>
      </c>
      <c r="N118" s="12">
        <f t="shared" ca="1" si="38"/>
        <v>32309.762711864423</v>
      </c>
      <c r="O118" s="89" t="e">
        <f t="shared" ca="1" si="30"/>
        <v>#NAME?</v>
      </c>
      <c r="P118" s="84" t="e">
        <f t="shared" ca="1" si="31"/>
        <v>#NAME?</v>
      </c>
      <c r="Q118" s="84" t="e">
        <f t="shared" ca="1" si="32"/>
        <v>#NAME?</v>
      </c>
      <c r="R118" s="84"/>
      <c r="S118" s="29"/>
    </row>
    <row r="119" spans="1:19">
      <c r="A119">
        <v>4</v>
      </c>
      <c r="B119">
        <v>1719651</v>
      </c>
      <c r="C119">
        <v>642</v>
      </c>
      <c r="D119">
        <v>0</v>
      </c>
      <c r="E119" s="141"/>
      <c r="F119" s="112">
        <f t="shared" si="33"/>
        <v>117</v>
      </c>
      <c r="G119" s="96">
        <f ca="1">PERCENTILE(INDIRECT(ADDRESS((F119-1)*30+F118+3,3)):INDIRECT(ADDRESS(F119*30+F118+3,3)),0.5)</f>
        <v>3254</v>
      </c>
      <c r="H119" s="4">
        <f t="shared" si="27"/>
        <v>87</v>
      </c>
      <c r="I119" s="12">
        <f t="shared" ca="1" si="28"/>
        <v>375.69491525423746</v>
      </c>
      <c r="J119" s="12">
        <f t="shared" ca="1" si="34"/>
        <v>141146.66934788867</v>
      </c>
      <c r="K119" s="12">
        <f t="shared" ca="1" si="35"/>
        <v>32685.45762711866</v>
      </c>
      <c r="L119" s="12">
        <f t="shared" si="36"/>
        <v>7569</v>
      </c>
      <c r="M119" s="12">
        <f t="shared" ca="1" si="37"/>
        <v>144152.22866992257</v>
      </c>
      <c r="N119" s="12">
        <f t="shared" ca="1" si="38"/>
        <v>33381.45762711866</v>
      </c>
      <c r="O119" s="89" t="e">
        <f t="shared" ca="1" si="30"/>
        <v>#NAME?</v>
      </c>
      <c r="P119" s="84" t="e">
        <f t="shared" ca="1" si="31"/>
        <v>#NAME?</v>
      </c>
      <c r="Q119" s="84" t="e">
        <f t="shared" ca="1" si="32"/>
        <v>#NAME?</v>
      </c>
      <c r="R119" s="84"/>
      <c r="S119" s="29"/>
    </row>
    <row r="120" spans="1:19">
      <c r="A120">
        <v>4</v>
      </c>
      <c r="B120">
        <v>1733607</v>
      </c>
      <c r="C120">
        <v>581</v>
      </c>
      <c r="D120">
        <v>0</v>
      </c>
      <c r="E120" s="141"/>
      <c r="F120" s="112">
        <f t="shared" si="33"/>
        <v>118</v>
      </c>
      <c r="G120" s="96">
        <f ca="1">PERCENTILE(INDIRECT(ADDRESS((F120-1)*30+F119+3,3)):INDIRECT(ADDRESS(F120*30+F119+3,3)),0.5)</f>
        <v>3262</v>
      </c>
      <c r="H120" s="4">
        <f t="shared" si="27"/>
        <v>88</v>
      </c>
      <c r="I120" s="12">
        <f t="shared" ca="1" si="28"/>
        <v>383.69491525423746</v>
      </c>
      <c r="J120" s="12">
        <f t="shared" ca="1" si="34"/>
        <v>147221.78799195646</v>
      </c>
      <c r="K120" s="12">
        <f t="shared" ca="1" si="35"/>
        <v>33765.152542372896</v>
      </c>
      <c r="L120" s="12">
        <f t="shared" si="36"/>
        <v>7744</v>
      </c>
      <c r="M120" s="12">
        <f t="shared" ca="1" si="37"/>
        <v>144535.92358517679</v>
      </c>
      <c r="N120" s="12">
        <f t="shared" ca="1" si="38"/>
        <v>33149.152542372896</v>
      </c>
      <c r="O120" s="89" t="e">
        <f t="shared" ca="1" si="30"/>
        <v>#NAME?</v>
      </c>
      <c r="P120" s="84" t="e">
        <f t="shared" ca="1" si="31"/>
        <v>#NAME?</v>
      </c>
      <c r="Q120" s="84" t="e">
        <f t="shared" ca="1" si="32"/>
        <v>#NAME?</v>
      </c>
      <c r="R120" s="84"/>
      <c r="S120" s="29"/>
    </row>
    <row r="121" spans="1:19">
      <c r="A121">
        <v>4</v>
      </c>
      <c r="B121">
        <v>1746931</v>
      </c>
      <c r="C121">
        <v>610</v>
      </c>
      <c r="D121">
        <v>0</v>
      </c>
      <c r="E121" s="141"/>
      <c r="F121" s="112">
        <f t="shared" si="33"/>
        <v>119</v>
      </c>
      <c r="G121" s="96">
        <f ca="1">PERCENTILE(INDIRECT(ADDRESS((F121-1)*30+F120+3,3)):INDIRECT(ADDRESS(F121*30+F120+3,3)),0.5)</f>
        <v>3255</v>
      </c>
      <c r="H121" s="4">
        <f t="shared" si="27"/>
        <v>89</v>
      </c>
      <c r="I121" s="12">
        <f t="shared" ca="1" si="28"/>
        <v>376.69491525423746</v>
      </c>
      <c r="J121" s="12">
        <f t="shared" ca="1" si="34"/>
        <v>141899.05917839715</v>
      </c>
      <c r="K121" s="12">
        <f t="shared" ca="1" si="35"/>
        <v>33525.847457627133</v>
      </c>
      <c r="L121" s="12">
        <f t="shared" si="36"/>
        <v>7921</v>
      </c>
      <c r="M121" s="12">
        <f t="shared" ca="1" si="37"/>
        <v>140392.2795173802</v>
      </c>
      <c r="N121" s="12">
        <f t="shared" ca="1" si="38"/>
        <v>33169.847457627133</v>
      </c>
      <c r="O121" s="89" t="e">
        <f t="shared" ca="1" si="30"/>
        <v>#NAME?</v>
      </c>
      <c r="P121" s="84" t="e">
        <f t="shared" ca="1" si="31"/>
        <v>#NAME?</v>
      </c>
      <c r="Q121" s="84" t="e">
        <f t="shared" ca="1" si="32"/>
        <v>#NAME?</v>
      </c>
      <c r="R121" s="84"/>
      <c r="S121" s="29"/>
    </row>
    <row r="122" spans="1:19">
      <c r="A122">
        <v>4</v>
      </c>
      <c r="B122">
        <v>1759878</v>
      </c>
      <c r="C122">
        <v>598</v>
      </c>
      <c r="D122">
        <v>0</v>
      </c>
      <c r="E122" s="141"/>
      <c r="F122" s="112">
        <f t="shared" si="33"/>
        <v>120</v>
      </c>
      <c r="G122" s="96">
        <f ca="1">PERCENTILE(INDIRECT(ADDRESS((F122-1)*30+F121+3,3)):INDIRECT(ADDRESS(F122*30+F121+3,3)),0.5)</f>
        <v>3251</v>
      </c>
      <c r="H122" s="4">
        <f t="shared" si="27"/>
        <v>90</v>
      </c>
      <c r="I122" s="12">
        <f t="shared" ca="1" si="28"/>
        <v>372.69491525423746</v>
      </c>
      <c r="J122" s="12">
        <f t="shared" ca="1" si="34"/>
        <v>138901.49985636325</v>
      </c>
      <c r="K122" s="12">
        <f t="shared" ca="1" si="35"/>
        <v>33542.542372881369</v>
      </c>
      <c r="L122" s="12">
        <f t="shared" si="36"/>
        <v>8100</v>
      </c>
      <c r="M122" s="12">
        <f t="shared" ca="1" si="37"/>
        <v>140019.58460212595</v>
      </c>
      <c r="N122" s="12">
        <f t="shared" ca="1" si="38"/>
        <v>33812.542372881369</v>
      </c>
      <c r="O122" s="89" t="e">
        <f t="shared" ca="1" si="30"/>
        <v>#NAME?</v>
      </c>
      <c r="P122" s="84" t="e">
        <f t="shared" ca="1" si="31"/>
        <v>#NAME?</v>
      </c>
      <c r="Q122" s="84" t="e">
        <f t="shared" ca="1" si="32"/>
        <v>#NAME?</v>
      </c>
      <c r="R122" s="84"/>
      <c r="S122" s="29"/>
    </row>
    <row r="123" spans="1:19">
      <c r="A123">
        <v>4</v>
      </c>
      <c r="B123">
        <v>1773114</v>
      </c>
      <c r="C123">
        <v>626</v>
      </c>
      <c r="D123">
        <v>0</v>
      </c>
      <c r="E123" s="141"/>
      <c r="F123" s="112">
        <f t="shared" si="33"/>
        <v>121</v>
      </c>
      <c r="G123" s="96">
        <f ca="1">PERCENTILE(INDIRECT(ADDRESS((F123-1)*30+F122+3,3)):INDIRECT(ADDRESS(F123*30+F122+3,3)),0.5)</f>
        <v>3254</v>
      </c>
      <c r="H123" s="4">
        <f t="shared" si="27"/>
        <v>91</v>
      </c>
      <c r="I123" s="12">
        <f t="shared" ca="1" si="28"/>
        <v>375.69491525423746</v>
      </c>
      <c r="J123" s="12">
        <f t="shared" ca="1" si="34"/>
        <v>141146.66934788867</v>
      </c>
      <c r="K123" s="12">
        <f t="shared" ca="1" si="35"/>
        <v>34188.237288135606</v>
      </c>
      <c r="L123" s="12">
        <f t="shared" si="36"/>
        <v>8281</v>
      </c>
      <c r="M123" s="12">
        <f t="shared" ca="1" si="37"/>
        <v>143776.53375466831</v>
      </c>
      <c r="N123" s="12">
        <f t="shared" ca="1" si="38"/>
        <v>34825.237288135606</v>
      </c>
      <c r="O123" s="89" t="e">
        <f t="shared" ca="1" si="30"/>
        <v>#NAME?</v>
      </c>
      <c r="P123" s="84" t="e">
        <f t="shared" ca="1" si="31"/>
        <v>#NAME?</v>
      </c>
      <c r="Q123" s="84" t="e">
        <f t="shared" ca="1" si="32"/>
        <v>#NAME?</v>
      </c>
      <c r="R123" s="84"/>
      <c r="S123" s="29"/>
    </row>
    <row r="124" spans="1:19">
      <c r="A124">
        <v>4</v>
      </c>
      <c r="B124">
        <v>1786486</v>
      </c>
      <c r="C124">
        <v>590</v>
      </c>
      <c r="D124">
        <v>0</v>
      </c>
      <c r="E124" s="141"/>
      <c r="F124" s="112">
        <f t="shared" si="33"/>
        <v>122</v>
      </c>
      <c r="G124" s="96">
        <f ca="1">PERCENTILE(INDIRECT(ADDRESS((F124-1)*30+F123+3,3)):INDIRECT(ADDRESS(F124*30+F123+3,3)),0.5)</f>
        <v>3261</v>
      </c>
      <c r="H124" s="4">
        <f t="shared" si="27"/>
        <v>92</v>
      </c>
      <c r="I124" s="12">
        <f t="shared" ca="1" si="28"/>
        <v>382.69491525423746</v>
      </c>
      <c r="J124" s="12">
        <f t="shared" ca="1" si="34"/>
        <v>146455.39816144799</v>
      </c>
      <c r="K124" s="12">
        <f t="shared" ca="1" si="35"/>
        <v>35207.93220338985</v>
      </c>
      <c r="L124" s="12">
        <f t="shared" si="36"/>
        <v>8464</v>
      </c>
      <c r="M124" s="12">
        <f t="shared" ca="1" si="37"/>
        <v>145307.31341568529</v>
      </c>
      <c r="N124" s="12">
        <f t="shared" ca="1" si="38"/>
        <v>34931.93220338985</v>
      </c>
      <c r="O124" s="89" t="e">
        <f t="shared" ca="1" si="30"/>
        <v>#NAME?</v>
      </c>
      <c r="P124" s="84" t="e">
        <f t="shared" ca="1" si="31"/>
        <v>#NAME?</v>
      </c>
      <c r="Q124" s="84" t="e">
        <f t="shared" ca="1" si="32"/>
        <v>#NAME?</v>
      </c>
      <c r="R124" s="84"/>
      <c r="S124" s="29"/>
    </row>
    <row r="125" spans="1:19">
      <c r="A125">
        <v>4</v>
      </c>
      <c r="B125">
        <v>1799749</v>
      </c>
      <c r="C125">
        <v>618</v>
      </c>
      <c r="D125">
        <v>0</v>
      </c>
      <c r="E125" s="141"/>
      <c r="F125" s="112">
        <f t="shared" si="33"/>
        <v>123</v>
      </c>
      <c r="G125" s="96">
        <f ca="1">PERCENTILE(INDIRECT(ADDRESS((F125-1)*30+F124+3,3)):INDIRECT(ADDRESS(F125*30+F124+3,3)),0.5)</f>
        <v>3258</v>
      </c>
      <c r="H125" s="4">
        <f t="shared" si="27"/>
        <v>93</v>
      </c>
      <c r="I125" s="12">
        <f t="shared" ca="1" si="28"/>
        <v>379.69491525423746</v>
      </c>
      <c r="J125" s="12">
        <f t="shared" ca="1" si="34"/>
        <v>144168.22866992257</v>
      </c>
      <c r="K125" s="12">
        <f t="shared" ca="1" si="35"/>
        <v>35311.627118644086</v>
      </c>
      <c r="L125" s="12">
        <f t="shared" si="36"/>
        <v>8649</v>
      </c>
      <c r="M125" s="12">
        <f t="shared" ca="1" si="37"/>
        <v>144168.22866992257</v>
      </c>
      <c r="N125" s="12">
        <f t="shared" ca="1" si="38"/>
        <v>35311.627118644086</v>
      </c>
      <c r="O125" s="89" t="e">
        <f t="shared" ca="1" si="30"/>
        <v>#NAME?</v>
      </c>
      <c r="P125" s="84" t="e">
        <f t="shared" ca="1" si="31"/>
        <v>#NAME?</v>
      </c>
      <c r="Q125" s="84" t="e">
        <f t="shared" ca="1" si="32"/>
        <v>#NAME?</v>
      </c>
      <c r="R125" s="84"/>
      <c r="S125" s="29"/>
    </row>
    <row r="126" spans="1:19">
      <c r="A126">
        <v>4</v>
      </c>
      <c r="B126">
        <v>1813060</v>
      </c>
      <c r="C126">
        <v>610</v>
      </c>
      <c r="D126">
        <v>0</v>
      </c>
      <c r="E126" s="141"/>
      <c r="F126" s="112">
        <f t="shared" si="33"/>
        <v>124</v>
      </c>
      <c r="G126" s="96">
        <f ca="1">PERCENTILE(INDIRECT(ADDRESS((F126-1)*30+F125+3,3)):INDIRECT(ADDRESS(F126*30+F125+3,3)),0.5)</f>
        <v>3258</v>
      </c>
      <c r="H126" s="4">
        <f t="shared" si="27"/>
        <v>94</v>
      </c>
      <c r="I126" s="12">
        <f t="shared" ca="1" si="28"/>
        <v>379.69491525423746</v>
      </c>
      <c r="J126" s="12">
        <f t="shared" ca="1" si="34"/>
        <v>144168.22866992257</v>
      </c>
      <c r="K126" s="12">
        <f t="shared" ca="1" si="35"/>
        <v>35691.322033898323</v>
      </c>
      <c r="L126" s="12">
        <f t="shared" si="36"/>
        <v>8836</v>
      </c>
      <c r="M126" s="12">
        <f t="shared" ca="1" si="37"/>
        <v>142269.75409365137</v>
      </c>
      <c r="N126" s="12">
        <f t="shared" ca="1" si="38"/>
        <v>35221.322033898323</v>
      </c>
      <c r="O126" s="89" t="e">
        <f t="shared" ca="1" si="30"/>
        <v>#NAME?</v>
      </c>
      <c r="P126" s="84" t="e">
        <f t="shared" ca="1" si="31"/>
        <v>#NAME?</v>
      </c>
      <c r="Q126" s="84" t="e">
        <f t="shared" ca="1" si="32"/>
        <v>#NAME?</v>
      </c>
      <c r="R126" s="84"/>
      <c r="S126" s="29"/>
    </row>
    <row r="127" spans="1:19">
      <c r="A127">
        <v>5</v>
      </c>
      <c r="B127">
        <v>1825611</v>
      </c>
      <c r="C127">
        <v>767</v>
      </c>
      <c r="D127">
        <v>0</v>
      </c>
      <c r="E127" s="141"/>
      <c r="F127" s="112">
        <f t="shared" si="33"/>
        <v>125</v>
      </c>
      <c r="G127" s="96">
        <f ca="1">PERCENTILE(INDIRECT(ADDRESS((F127-1)*30+F126+3,3)):INDIRECT(ADDRESS(F127*30+F126+3,3)),0.5)</f>
        <v>3253</v>
      </c>
      <c r="H127" s="4">
        <f t="shared" si="27"/>
        <v>95</v>
      </c>
      <c r="I127" s="12">
        <f t="shared" ca="1" si="28"/>
        <v>374.69491525423746</v>
      </c>
      <c r="J127" s="12">
        <f t="shared" ca="1" si="34"/>
        <v>140396.2795173802</v>
      </c>
      <c r="K127" s="12">
        <f t="shared" ca="1" si="35"/>
        <v>35596.016949152559</v>
      </c>
      <c r="L127" s="12">
        <f t="shared" si="36"/>
        <v>9025</v>
      </c>
      <c r="M127" s="12">
        <f t="shared" ca="1" si="37"/>
        <v>143768.53375466831</v>
      </c>
      <c r="N127" s="12">
        <f t="shared" ca="1" si="38"/>
        <v>36451.016949152559</v>
      </c>
      <c r="O127" s="89" t="e">
        <f t="shared" ca="1" si="30"/>
        <v>#NAME?</v>
      </c>
      <c r="P127" s="84" t="e">
        <f t="shared" ca="1" si="31"/>
        <v>#NAME?</v>
      </c>
      <c r="Q127" s="84" t="e">
        <f t="shared" ca="1" si="32"/>
        <v>#NAME?</v>
      </c>
      <c r="R127" s="84"/>
      <c r="S127" s="29"/>
    </row>
    <row r="128" spans="1:19">
      <c r="A128">
        <v>5</v>
      </c>
      <c r="B128">
        <v>1838056</v>
      </c>
      <c r="C128">
        <v>782</v>
      </c>
      <c r="D128">
        <v>0</v>
      </c>
      <c r="E128" s="141"/>
      <c r="F128" s="112">
        <f t="shared" si="33"/>
        <v>126</v>
      </c>
      <c r="G128" s="96">
        <f ca="1">PERCENTILE(INDIRECT(ADDRESS((F128-1)*30+F127+3,3)):INDIRECT(ADDRESS(F128*30+F127+3,3)),0.5)</f>
        <v>3262</v>
      </c>
      <c r="H128" s="4">
        <f t="shared" si="27"/>
        <v>96</v>
      </c>
      <c r="I128" s="12">
        <f t="shared" ca="1" si="28"/>
        <v>383.69491525423746</v>
      </c>
      <c r="J128" s="12">
        <f t="shared" ca="1" si="34"/>
        <v>147221.78799195646</v>
      </c>
      <c r="K128" s="12">
        <f t="shared" ca="1" si="35"/>
        <v>36834.711864406796</v>
      </c>
      <c r="L128" s="12">
        <f t="shared" si="36"/>
        <v>9216</v>
      </c>
      <c r="M128" s="12">
        <f t="shared" ca="1" si="37"/>
        <v>147221.78799195646</v>
      </c>
      <c r="N128" s="12">
        <f t="shared" ca="1" si="38"/>
        <v>36834.711864406796</v>
      </c>
      <c r="O128" s="89" t="e">
        <f t="shared" ca="1" si="30"/>
        <v>#NAME?</v>
      </c>
      <c r="P128" s="84" t="e">
        <f t="shared" ca="1" si="31"/>
        <v>#NAME?</v>
      </c>
      <c r="Q128" s="84" t="e">
        <f t="shared" ca="1" si="32"/>
        <v>#NAME?</v>
      </c>
      <c r="R128" s="84"/>
      <c r="S128" s="29"/>
    </row>
    <row r="129" spans="1:19">
      <c r="A129">
        <v>5</v>
      </c>
      <c r="B129">
        <v>1847060</v>
      </c>
      <c r="C129">
        <v>520</v>
      </c>
      <c r="D129">
        <v>0</v>
      </c>
      <c r="E129" s="141"/>
      <c r="F129" s="112">
        <f t="shared" si="33"/>
        <v>127</v>
      </c>
      <c r="G129" s="96">
        <f ca="1">PERCENTILE(INDIRECT(ADDRESS((F129-1)*30+F128+3,3)):INDIRECT(ADDRESS(F129*30+F128+3,3)),0.5)</f>
        <v>3262</v>
      </c>
      <c r="H129" s="4">
        <f t="shared" si="27"/>
        <v>97</v>
      </c>
      <c r="I129" s="12">
        <f t="shared" ca="1" si="28"/>
        <v>383.69491525423746</v>
      </c>
      <c r="J129" s="12">
        <f t="shared" ca="1" si="34"/>
        <v>147221.78799195646</v>
      </c>
      <c r="K129" s="12">
        <f t="shared" ca="1" si="35"/>
        <v>37218.406779661032</v>
      </c>
      <c r="L129" s="12">
        <f t="shared" si="36"/>
        <v>9409</v>
      </c>
      <c r="M129" s="12">
        <f t="shared" ca="1" si="37"/>
        <v>146070.70324619376</v>
      </c>
      <c r="N129" s="12">
        <f t="shared" ca="1" si="38"/>
        <v>36927.406779661032</v>
      </c>
      <c r="O129" s="89" t="e">
        <f t="shared" ca="1" si="30"/>
        <v>#NAME?</v>
      </c>
      <c r="P129" s="84" t="e">
        <f t="shared" ca="1" si="31"/>
        <v>#NAME?</v>
      </c>
      <c r="Q129" s="84" t="e">
        <f t="shared" ca="1" si="32"/>
        <v>#NAME?</v>
      </c>
      <c r="R129" s="84"/>
      <c r="S129" s="29"/>
    </row>
    <row r="130" spans="1:19">
      <c r="A130">
        <v>5</v>
      </c>
      <c r="B130">
        <v>1866999</v>
      </c>
      <c r="C130">
        <v>171</v>
      </c>
      <c r="D130">
        <v>0</v>
      </c>
      <c r="E130" s="141"/>
      <c r="F130" s="112">
        <f t="shared" si="33"/>
        <v>128</v>
      </c>
      <c r="G130" s="96">
        <f ca="1">PERCENTILE(INDIRECT(ADDRESS((F130-1)*30+F129+3,3)):INDIRECT(ADDRESS(F130*30+F129+3,3)),0.5)</f>
        <v>3259</v>
      </c>
      <c r="H130" s="4">
        <f t="shared" si="27"/>
        <v>98</v>
      </c>
      <c r="I130" s="12">
        <f t="shared" ca="1" si="28"/>
        <v>380.69491525423746</v>
      </c>
      <c r="J130" s="12">
        <f t="shared" ca="1" si="34"/>
        <v>144928.61850043104</v>
      </c>
      <c r="K130" s="12">
        <f t="shared" ca="1" si="35"/>
        <v>37308.101694915269</v>
      </c>
      <c r="L130" s="12">
        <f t="shared" si="36"/>
        <v>9604</v>
      </c>
      <c r="M130" s="12">
        <f t="shared" ca="1" si="37"/>
        <v>146451.39816144799</v>
      </c>
      <c r="N130" s="12">
        <f t="shared" ca="1" si="38"/>
        <v>37700.101694915269</v>
      </c>
      <c r="O130" s="89" t="e">
        <f t="shared" ca="1" si="30"/>
        <v>#NAME?</v>
      </c>
      <c r="P130" s="84" t="e">
        <f t="shared" ca="1" si="31"/>
        <v>#NAME?</v>
      </c>
      <c r="Q130" s="84" t="e">
        <f t="shared" ca="1" si="32"/>
        <v>#NAME?</v>
      </c>
      <c r="R130" s="84"/>
      <c r="S130" s="29"/>
    </row>
    <row r="131" spans="1:19">
      <c r="A131">
        <v>5</v>
      </c>
      <c r="B131">
        <v>1879632</v>
      </c>
      <c r="C131">
        <v>730</v>
      </c>
      <c r="D131">
        <v>0</v>
      </c>
      <c r="E131" s="141"/>
      <c r="F131" s="112">
        <f t="shared" si="33"/>
        <v>129</v>
      </c>
      <c r="G131" s="96">
        <f ca="1">PERCENTILE(INDIRECT(ADDRESS((F131-1)*30+F130+3,3)):INDIRECT(ADDRESS(F131*30+F130+3,3)),0.5)</f>
        <v>3263</v>
      </c>
      <c r="H131" s="4">
        <f t="shared" ref="H131:H194" si="39">F131-$T$2</f>
        <v>99</v>
      </c>
      <c r="I131" s="12">
        <f t="shared" ref="I131:I194" ca="1" si="40">G131-$T$3</f>
        <v>384.69491525423746</v>
      </c>
      <c r="J131" s="12">
        <f t="shared" ca="1" si="34"/>
        <v>147990.17782246493</v>
      </c>
      <c r="K131" s="12">
        <f t="shared" ca="1" si="35"/>
        <v>38084.796610169506</v>
      </c>
      <c r="L131" s="12">
        <f t="shared" si="36"/>
        <v>9801</v>
      </c>
      <c r="M131" s="12">
        <f t="shared" ca="1" si="37"/>
        <v>145682.00833093951</v>
      </c>
      <c r="N131" s="12">
        <f t="shared" ca="1" si="38"/>
        <v>37490.796610169506</v>
      </c>
      <c r="O131" s="89" t="e">
        <f t="shared" ca="1" si="30"/>
        <v>#NAME?</v>
      </c>
      <c r="P131" s="84" t="e">
        <f t="shared" ca="1" si="31"/>
        <v>#NAME?</v>
      </c>
      <c r="Q131" s="84" t="e">
        <f t="shared" ca="1" si="32"/>
        <v>#NAME?</v>
      </c>
      <c r="R131" s="84"/>
      <c r="S131" s="29"/>
    </row>
    <row r="132" spans="1:19">
      <c r="A132">
        <v>5</v>
      </c>
      <c r="B132">
        <v>1892169</v>
      </c>
      <c r="C132">
        <v>755</v>
      </c>
      <c r="D132">
        <v>0</v>
      </c>
      <c r="E132" s="141"/>
      <c r="F132" s="112">
        <f t="shared" si="33"/>
        <v>130</v>
      </c>
      <c r="G132" s="96">
        <f ca="1">PERCENTILE(INDIRECT(ADDRESS((F132-1)*30+F131+3,3)):INDIRECT(ADDRESS(F132*30+F131+3,3)),0.5)</f>
        <v>3257</v>
      </c>
      <c r="H132" s="4">
        <f t="shared" si="39"/>
        <v>100</v>
      </c>
      <c r="I132" s="12">
        <f t="shared" ca="1" si="40"/>
        <v>378.69491525423746</v>
      </c>
      <c r="J132" s="12">
        <f t="shared" ca="1" si="34"/>
        <v>143409.83883941409</v>
      </c>
      <c r="K132" s="12">
        <f t="shared" ca="1" si="35"/>
        <v>37869.491525423742</v>
      </c>
      <c r="L132" s="12">
        <f t="shared" si="36"/>
        <v>10000</v>
      </c>
      <c r="M132" s="12">
        <f t="shared" ca="1" si="37"/>
        <v>145303.31341568529</v>
      </c>
      <c r="N132" s="12">
        <f t="shared" ca="1" si="38"/>
        <v>38369.491525423742</v>
      </c>
      <c r="O132" s="89" t="e">
        <f t="shared" ref="O132:O195" ca="1" si="41">G131*$T$9+F131*$T$10</f>
        <v>#NAME?</v>
      </c>
      <c r="P132" s="84" t="e">
        <f t="shared" ref="P132:P195" ca="1" si="42">G131*$Z$10+$Z$11*F131</f>
        <v>#NAME?</v>
      </c>
      <c r="Q132" s="84" t="e">
        <f t="shared" ref="Q132:Q195" ca="1" si="43">G131*$AF$10+$AF$11*F131</f>
        <v>#NAME?</v>
      </c>
      <c r="R132" s="84"/>
      <c r="S132" s="29"/>
    </row>
    <row r="133" spans="1:19">
      <c r="A133">
        <v>5</v>
      </c>
      <c r="B133">
        <v>1904667</v>
      </c>
      <c r="C133">
        <v>772</v>
      </c>
      <c r="D133">
        <v>0</v>
      </c>
      <c r="E133" s="141"/>
      <c r="F133" s="112">
        <f t="shared" ref="F133:F196" si="44">F132+1</f>
        <v>131</v>
      </c>
      <c r="G133" s="96">
        <f ca="1">PERCENTILE(INDIRECT(ADDRESS((F133-1)*30+F132+3,3)):INDIRECT(ADDRESS(F133*30+F132+3,3)),0.5)</f>
        <v>3262</v>
      </c>
      <c r="H133" s="4">
        <f t="shared" si="39"/>
        <v>101</v>
      </c>
      <c r="I133" s="12">
        <f t="shared" ca="1" si="40"/>
        <v>383.69491525423746</v>
      </c>
      <c r="J133" s="12">
        <f t="shared" ca="1" si="34"/>
        <v>147221.78799195646</v>
      </c>
      <c r="K133" s="12">
        <f t="shared" ca="1" si="35"/>
        <v>38753.186440677986</v>
      </c>
      <c r="L133" s="12">
        <f t="shared" si="36"/>
        <v>10201</v>
      </c>
      <c r="M133" s="12">
        <f t="shared" ca="1" si="37"/>
        <v>148372.87273771918</v>
      </c>
      <c r="N133" s="12">
        <f t="shared" ca="1" si="38"/>
        <v>39056.186440677986</v>
      </c>
      <c r="O133" s="89" t="e">
        <f t="shared" ca="1" si="41"/>
        <v>#NAME?</v>
      </c>
      <c r="P133" s="84" t="e">
        <f t="shared" ca="1" si="42"/>
        <v>#NAME?</v>
      </c>
      <c r="Q133" s="84" t="e">
        <f t="shared" ca="1" si="43"/>
        <v>#NAME?</v>
      </c>
      <c r="R133" s="84"/>
      <c r="S133" s="29"/>
    </row>
    <row r="134" spans="1:19">
      <c r="A134">
        <v>5</v>
      </c>
      <c r="B134">
        <v>1917277</v>
      </c>
      <c r="C134">
        <v>744</v>
      </c>
      <c r="D134">
        <v>0</v>
      </c>
      <c r="E134" s="141"/>
      <c r="F134" s="112">
        <f t="shared" si="44"/>
        <v>132</v>
      </c>
      <c r="G134" s="96">
        <f ca="1">PERCENTILE(INDIRECT(ADDRESS((F134-1)*30+F133+3,3)):INDIRECT(ADDRESS(F134*30+F133+3,3)),0.5)</f>
        <v>3265</v>
      </c>
      <c r="H134" s="4">
        <f t="shared" si="39"/>
        <v>102</v>
      </c>
      <c r="I134" s="12">
        <f t="shared" ca="1" si="40"/>
        <v>386.69491525423746</v>
      </c>
      <c r="J134" s="12">
        <f t="shared" ca="1" si="34"/>
        <v>149532.95748348188</v>
      </c>
      <c r="K134" s="12">
        <f t="shared" ca="1" si="35"/>
        <v>39442.881355932223</v>
      </c>
      <c r="L134" s="12">
        <f t="shared" si="36"/>
        <v>10404</v>
      </c>
      <c r="M134" s="12">
        <f t="shared" ca="1" si="37"/>
        <v>149919.65239873613</v>
      </c>
      <c r="N134" s="12">
        <f t="shared" ca="1" si="38"/>
        <v>39544.881355932223</v>
      </c>
      <c r="O134" s="89" t="e">
        <f t="shared" ca="1" si="41"/>
        <v>#NAME?</v>
      </c>
      <c r="P134" s="84" t="e">
        <f t="shared" ca="1" si="42"/>
        <v>#NAME?</v>
      </c>
      <c r="Q134" s="84" t="e">
        <f t="shared" ca="1" si="43"/>
        <v>#NAME?</v>
      </c>
      <c r="R134" s="84"/>
      <c r="S134" s="29"/>
    </row>
    <row r="135" spans="1:19">
      <c r="A135">
        <v>5</v>
      </c>
      <c r="B135">
        <v>1927547</v>
      </c>
      <c r="C135">
        <v>566</v>
      </c>
      <c r="D135">
        <v>0</v>
      </c>
      <c r="E135" s="141"/>
      <c r="F135" s="112">
        <f t="shared" si="44"/>
        <v>133</v>
      </c>
      <c r="G135" s="96">
        <f ca="1">PERCENTILE(INDIRECT(ADDRESS((F135-1)*30+F134+3,3)):INDIRECT(ADDRESS(F135*30+F134+3,3)),0.5)</f>
        <v>3266</v>
      </c>
      <c r="H135" s="4">
        <f t="shared" si="39"/>
        <v>103</v>
      </c>
      <c r="I135" s="12">
        <f t="shared" ca="1" si="40"/>
        <v>387.69491525423746</v>
      </c>
      <c r="J135" s="12">
        <f t="shared" ca="1" si="34"/>
        <v>150307.34731399035</v>
      </c>
      <c r="K135" s="12">
        <f t="shared" ca="1" si="35"/>
        <v>39932.576271186459</v>
      </c>
      <c r="L135" s="12">
        <f t="shared" si="36"/>
        <v>10609</v>
      </c>
      <c r="M135" s="12">
        <f t="shared" ca="1" si="37"/>
        <v>147593.48290721071</v>
      </c>
      <c r="N135" s="12">
        <f t="shared" ca="1" si="38"/>
        <v>39211.576271186459</v>
      </c>
      <c r="O135" s="89" t="e">
        <f t="shared" ca="1" si="41"/>
        <v>#NAME?</v>
      </c>
      <c r="P135" s="84" t="e">
        <f t="shared" ca="1" si="42"/>
        <v>#NAME?</v>
      </c>
      <c r="Q135" s="84" t="e">
        <f t="shared" ca="1" si="43"/>
        <v>#NAME?</v>
      </c>
      <c r="R135" s="84"/>
      <c r="S135" s="29"/>
    </row>
    <row r="136" spans="1:19">
      <c r="A136">
        <v>5</v>
      </c>
      <c r="B136">
        <v>1927486</v>
      </c>
      <c r="C136">
        <v>12</v>
      </c>
      <c r="D136">
        <v>0</v>
      </c>
      <c r="E136" s="141"/>
      <c r="F136" s="112">
        <f t="shared" si="44"/>
        <v>134</v>
      </c>
      <c r="G136" s="96">
        <f ca="1">PERCENTILE(INDIRECT(ADDRESS((F136-1)*30+F135+3,3)):INDIRECT(ADDRESS(F136*30+F135+3,3)),0.5)</f>
        <v>3259</v>
      </c>
      <c r="H136" s="4">
        <f t="shared" si="39"/>
        <v>104</v>
      </c>
      <c r="I136" s="12">
        <f t="shared" ca="1" si="40"/>
        <v>380.69491525423746</v>
      </c>
      <c r="J136" s="12">
        <f t="shared" ca="1" si="34"/>
        <v>144928.61850043104</v>
      </c>
      <c r="K136" s="12">
        <f t="shared" ca="1" si="35"/>
        <v>39592.271186440696</v>
      </c>
      <c r="L136" s="12">
        <f t="shared" si="36"/>
        <v>10816</v>
      </c>
      <c r="M136" s="12">
        <f t="shared" ca="1" si="37"/>
        <v>147212.78799195646</v>
      </c>
      <c r="N136" s="12">
        <f t="shared" ca="1" si="38"/>
        <v>40216.271186440696</v>
      </c>
      <c r="O136" s="89" t="e">
        <f t="shared" ca="1" si="41"/>
        <v>#NAME?</v>
      </c>
      <c r="P136" s="84" t="e">
        <f t="shared" ca="1" si="42"/>
        <v>#NAME?</v>
      </c>
      <c r="Q136" s="84" t="e">
        <f t="shared" ca="1" si="43"/>
        <v>#NAME?</v>
      </c>
      <c r="R136" s="84"/>
      <c r="S136" s="29"/>
    </row>
    <row r="137" spans="1:19">
      <c r="A137">
        <v>5</v>
      </c>
      <c r="B137">
        <v>1927395</v>
      </c>
      <c r="C137">
        <v>18</v>
      </c>
      <c r="D137">
        <v>0</v>
      </c>
      <c r="E137" s="141"/>
      <c r="F137" s="112">
        <f t="shared" si="44"/>
        <v>135</v>
      </c>
      <c r="G137" s="96">
        <f ca="1">PERCENTILE(INDIRECT(ADDRESS((F137-1)*30+F136+3,3)):INDIRECT(ADDRESS(F137*30+F136+3,3)),0.5)</f>
        <v>3265</v>
      </c>
      <c r="H137" s="4">
        <f t="shared" si="39"/>
        <v>105</v>
      </c>
      <c r="I137" s="12">
        <f t="shared" ca="1" si="40"/>
        <v>386.69491525423746</v>
      </c>
      <c r="J137" s="12">
        <f t="shared" ca="1" si="34"/>
        <v>149532.95748348188</v>
      </c>
      <c r="K137" s="12">
        <f t="shared" ca="1" si="35"/>
        <v>40602.966101694932</v>
      </c>
      <c r="L137" s="12">
        <f t="shared" si="36"/>
        <v>11025</v>
      </c>
      <c r="M137" s="12">
        <f t="shared" ca="1" si="37"/>
        <v>149532.95748348188</v>
      </c>
      <c r="N137" s="12">
        <f t="shared" ca="1" si="38"/>
        <v>40602.966101694932</v>
      </c>
      <c r="O137" s="89" t="e">
        <f t="shared" ca="1" si="41"/>
        <v>#NAME?</v>
      </c>
      <c r="P137" s="84" t="e">
        <f t="shared" ca="1" si="42"/>
        <v>#NAME?</v>
      </c>
      <c r="Q137" s="84" t="e">
        <f t="shared" ca="1" si="43"/>
        <v>#NAME?</v>
      </c>
      <c r="R137" s="84"/>
      <c r="S137" s="29"/>
    </row>
    <row r="138" spans="1:19">
      <c r="A138">
        <v>5</v>
      </c>
      <c r="B138">
        <v>1927329</v>
      </c>
      <c r="C138">
        <v>13</v>
      </c>
      <c r="D138">
        <v>0</v>
      </c>
      <c r="E138" s="141"/>
      <c r="F138" s="112">
        <f t="shared" si="44"/>
        <v>136</v>
      </c>
      <c r="G138" s="96">
        <f ca="1">PERCENTILE(INDIRECT(ADDRESS((F138-1)*30+F137+3,3)):INDIRECT(ADDRESS(F138*30+F137+3,3)),0.5)</f>
        <v>3265</v>
      </c>
      <c r="H138" s="4">
        <f t="shared" si="39"/>
        <v>106</v>
      </c>
      <c r="I138" s="12">
        <f t="shared" ca="1" si="40"/>
        <v>386.69491525423746</v>
      </c>
      <c r="J138" s="12">
        <f t="shared" ca="1" si="34"/>
        <v>149532.95748348188</v>
      </c>
      <c r="K138" s="12">
        <f t="shared" ca="1" si="35"/>
        <v>40989.661016949169</v>
      </c>
      <c r="L138" s="12">
        <f t="shared" si="36"/>
        <v>11236</v>
      </c>
      <c r="M138" s="12">
        <f t="shared" ca="1" si="37"/>
        <v>146439.39816144799</v>
      </c>
      <c r="N138" s="12">
        <f t="shared" ca="1" si="38"/>
        <v>40141.661016949169</v>
      </c>
      <c r="O138" s="89" t="e">
        <f t="shared" ca="1" si="41"/>
        <v>#NAME?</v>
      </c>
      <c r="P138" s="84" t="e">
        <f t="shared" ca="1" si="42"/>
        <v>#NAME?</v>
      </c>
      <c r="Q138" s="84" t="e">
        <f t="shared" ca="1" si="43"/>
        <v>#NAME?</v>
      </c>
      <c r="R138" s="84"/>
      <c r="S138" s="29"/>
    </row>
    <row r="139" spans="1:19">
      <c r="A139">
        <v>5</v>
      </c>
      <c r="B139">
        <v>1993426</v>
      </c>
      <c r="C139">
        <v>342</v>
      </c>
      <c r="D139">
        <v>0</v>
      </c>
      <c r="E139" s="141"/>
      <c r="F139" s="112">
        <f t="shared" si="44"/>
        <v>137</v>
      </c>
      <c r="G139" s="96">
        <f ca="1">PERCENTILE(INDIRECT(ADDRESS((F139-1)*30+F138+3,3)):INDIRECT(ADDRESS(F139*30+F138+3,3)),0.5)</f>
        <v>3257</v>
      </c>
      <c r="H139" s="4">
        <f t="shared" si="39"/>
        <v>107</v>
      </c>
      <c r="I139" s="12">
        <f t="shared" ca="1" si="40"/>
        <v>378.69491525423746</v>
      </c>
      <c r="J139" s="12">
        <f t="shared" ca="1" si="34"/>
        <v>143409.83883941409</v>
      </c>
      <c r="K139" s="12">
        <f t="shared" ca="1" si="35"/>
        <v>40520.355932203405</v>
      </c>
      <c r="L139" s="12">
        <f t="shared" si="36"/>
        <v>11449</v>
      </c>
      <c r="M139" s="12">
        <f t="shared" ca="1" si="37"/>
        <v>145303.31341568529</v>
      </c>
      <c r="N139" s="12">
        <f t="shared" ca="1" si="38"/>
        <v>41055.355932203405</v>
      </c>
      <c r="O139" s="89" t="e">
        <f t="shared" ca="1" si="41"/>
        <v>#NAME?</v>
      </c>
      <c r="P139" s="84" t="e">
        <f t="shared" ca="1" si="42"/>
        <v>#NAME?</v>
      </c>
      <c r="Q139" s="84" t="e">
        <f t="shared" ca="1" si="43"/>
        <v>#NAME?</v>
      </c>
      <c r="R139" s="84"/>
      <c r="S139" s="29"/>
    </row>
    <row r="140" spans="1:19">
      <c r="A140">
        <v>5</v>
      </c>
      <c r="B140">
        <v>2006308</v>
      </c>
      <c r="C140">
        <v>789</v>
      </c>
      <c r="D140">
        <v>0</v>
      </c>
      <c r="E140" s="141"/>
      <c r="F140" s="112">
        <f t="shared" si="44"/>
        <v>138</v>
      </c>
      <c r="G140" s="96">
        <f ca="1">PERCENTILE(INDIRECT(ADDRESS((F140-1)*30+F139+3,3)):INDIRECT(ADDRESS(F140*30+F139+3,3)),0.5)</f>
        <v>3262</v>
      </c>
      <c r="H140" s="4">
        <f t="shared" si="39"/>
        <v>108</v>
      </c>
      <c r="I140" s="12">
        <f t="shared" ca="1" si="40"/>
        <v>383.69491525423746</v>
      </c>
      <c r="J140" s="12">
        <f t="shared" ca="1" si="34"/>
        <v>147221.78799195646</v>
      </c>
      <c r="K140" s="12">
        <f t="shared" ca="1" si="35"/>
        <v>41439.050847457649</v>
      </c>
      <c r="L140" s="12">
        <f t="shared" si="36"/>
        <v>11664</v>
      </c>
      <c r="M140" s="12">
        <f t="shared" ca="1" si="37"/>
        <v>148756.5676529734</v>
      </c>
      <c r="N140" s="12">
        <f t="shared" ca="1" si="38"/>
        <v>41871.050847457649</v>
      </c>
      <c r="O140" s="89" t="e">
        <f t="shared" ca="1" si="41"/>
        <v>#NAME?</v>
      </c>
      <c r="P140" s="84" t="e">
        <f t="shared" ca="1" si="42"/>
        <v>#NAME?</v>
      </c>
      <c r="Q140" s="84" t="e">
        <f t="shared" ca="1" si="43"/>
        <v>#NAME?</v>
      </c>
      <c r="R140" s="84"/>
      <c r="S140" s="29"/>
    </row>
    <row r="141" spans="1:19">
      <c r="A141">
        <v>5</v>
      </c>
      <c r="B141">
        <v>2018462</v>
      </c>
      <c r="C141">
        <v>744</v>
      </c>
      <c r="D141">
        <v>0</v>
      </c>
      <c r="E141" s="141"/>
      <c r="F141" s="112">
        <f t="shared" si="44"/>
        <v>139</v>
      </c>
      <c r="G141" s="96">
        <f ca="1">PERCENTILE(INDIRECT(ADDRESS((F141-1)*30+F140+3,3)):INDIRECT(ADDRESS(F141*30+F140+3,3)),0.5)</f>
        <v>3266</v>
      </c>
      <c r="H141" s="4">
        <f t="shared" si="39"/>
        <v>109</v>
      </c>
      <c r="I141" s="12">
        <f t="shared" ca="1" si="40"/>
        <v>387.69491525423746</v>
      </c>
      <c r="J141" s="12">
        <f t="shared" ca="1" si="34"/>
        <v>150307.34731399035</v>
      </c>
      <c r="K141" s="12">
        <f t="shared" ca="1" si="35"/>
        <v>42258.745762711886</v>
      </c>
      <c r="L141" s="12">
        <f t="shared" si="36"/>
        <v>11881</v>
      </c>
      <c r="M141" s="12">
        <f t="shared" ca="1" si="37"/>
        <v>149919.65239873613</v>
      </c>
      <c r="N141" s="12">
        <f t="shared" ca="1" si="38"/>
        <v>42149.745762711886</v>
      </c>
      <c r="O141" s="89" t="e">
        <f t="shared" ca="1" si="41"/>
        <v>#NAME?</v>
      </c>
      <c r="P141" s="84" t="e">
        <f t="shared" ca="1" si="42"/>
        <v>#NAME?</v>
      </c>
      <c r="Q141" s="84" t="e">
        <f t="shared" ca="1" si="43"/>
        <v>#NAME?</v>
      </c>
      <c r="R141" s="84"/>
      <c r="S141" s="29"/>
    </row>
    <row r="142" spans="1:19">
      <c r="A142">
        <v>5</v>
      </c>
      <c r="B142">
        <v>2031058</v>
      </c>
      <c r="C142">
        <v>742</v>
      </c>
      <c r="D142">
        <v>0</v>
      </c>
      <c r="E142" s="141"/>
      <c r="F142" s="112">
        <f t="shared" si="44"/>
        <v>140</v>
      </c>
      <c r="G142" s="96">
        <f ca="1">PERCENTILE(INDIRECT(ADDRESS((F142-1)*30+F141+3,3)):INDIRECT(ADDRESS(F142*30+F141+3,3)),0.5)</f>
        <v>3265</v>
      </c>
      <c r="H142" s="4">
        <f t="shared" si="39"/>
        <v>110</v>
      </c>
      <c r="I142" s="12">
        <f t="shared" ca="1" si="40"/>
        <v>386.69491525423746</v>
      </c>
      <c r="J142" s="12">
        <f t="shared" ca="1" si="34"/>
        <v>149532.95748348188</v>
      </c>
      <c r="K142" s="12">
        <f t="shared" ca="1" si="35"/>
        <v>42536.440677966122</v>
      </c>
      <c r="L142" s="12">
        <f t="shared" si="36"/>
        <v>12100</v>
      </c>
      <c r="M142" s="12">
        <f t="shared" ca="1" si="37"/>
        <v>147212.78799195646</v>
      </c>
      <c r="N142" s="12">
        <f t="shared" ca="1" si="38"/>
        <v>41876.440677966122</v>
      </c>
      <c r="O142" s="89" t="e">
        <f t="shared" ca="1" si="41"/>
        <v>#NAME?</v>
      </c>
      <c r="P142" s="84" t="e">
        <f t="shared" ca="1" si="42"/>
        <v>#NAME?</v>
      </c>
      <c r="Q142" s="84" t="e">
        <f t="shared" ca="1" si="43"/>
        <v>#NAME?</v>
      </c>
      <c r="R142" s="84"/>
      <c r="S142" s="29"/>
    </row>
    <row r="143" spans="1:19">
      <c r="A143">
        <v>5</v>
      </c>
      <c r="B143">
        <v>2043623</v>
      </c>
      <c r="C143">
        <v>747</v>
      </c>
      <c r="D143">
        <v>0</v>
      </c>
      <c r="E143" s="141"/>
      <c r="F143" s="112">
        <f t="shared" si="44"/>
        <v>141</v>
      </c>
      <c r="G143" s="96">
        <f ca="1">PERCENTILE(INDIRECT(ADDRESS((F143-1)*30+F142+3,3)):INDIRECT(ADDRESS(F143*30+F142+3,3)),0.5)</f>
        <v>3259</v>
      </c>
      <c r="H143" s="4">
        <f t="shared" si="39"/>
        <v>111</v>
      </c>
      <c r="I143" s="12">
        <f t="shared" ca="1" si="40"/>
        <v>380.69491525423746</v>
      </c>
      <c r="J143" s="12">
        <f t="shared" ca="1" si="34"/>
        <v>144928.61850043104</v>
      </c>
      <c r="K143" s="12">
        <f t="shared" ca="1" si="35"/>
        <v>42257.135593220359</v>
      </c>
      <c r="L143" s="12">
        <f t="shared" si="36"/>
        <v>12321</v>
      </c>
      <c r="M143" s="12">
        <f t="shared" ca="1" si="37"/>
        <v>146451.39816144799</v>
      </c>
      <c r="N143" s="12">
        <f t="shared" ca="1" si="38"/>
        <v>42701.135593220359</v>
      </c>
      <c r="O143" s="89" t="e">
        <f t="shared" ca="1" si="41"/>
        <v>#NAME?</v>
      </c>
      <c r="P143" s="84" t="e">
        <f t="shared" ca="1" si="42"/>
        <v>#NAME?</v>
      </c>
      <c r="Q143" s="84" t="e">
        <f t="shared" ca="1" si="43"/>
        <v>#NAME?</v>
      </c>
      <c r="R143" s="84"/>
      <c r="S143" s="29"/>
    </row>
    <row r="144" spans="1:19">
      <c r="A144">
        <v>5</v>
      </c>
      <c r="B144">
        <v>2056210</v>
      </c>
      <c r="C144">
        <v>746</v>
      </c>
      <c r="D144">
        <v>0</v>
      </c>
      <c r="E144" s="141"/>
      <c r="F144" s="112">
        <f t="shared" si="44"/>
        <v>142</v>
      </c>
      <c r="G144" s="96">
        <f ca="1">PERCENTILE(INDIRECT(ADDRESS((F144-1)*30+F143+3,3)):INDIRECT(ADDRESS(F144*30+F143+3,3)),0.5)</f>
        <v>3263</v>
      </c>
      <c r="H144" s="4">
        <f t="shared" si="39"/>
        <v>112</v>
      </c>
      <c r="I144" s="12">
        <f t="shared" ca="1" si="40"/>
        <v>384.69491525423746</v>
      </c>
      <c r="J144" s="12">
        <f t="shared" ca="1" si="34"/>
        <v>147990.17782246493</v>
      </c>
      <c r="K144" s="12">
        <f t="shared" ca="1" si="35"/>
        <v>43085.830508474595</v>
      </c>
      <c r="L144" s="12">
        <f t="shared" si="36"/>
        <v>12544</v>
      </c>
      <c r="M144" s="12">
        <f t="shared" ca="1" si="37"/>
        <v>146836.09307670224</v>
      </c>
      <c r="N144" s="12">
        <f t="shared" ca="1" si="38"/>
        <v>42749.830508474595</v>
      </c>
      <c r="O144" s="89" t="e">
        <f t="shared" ca="1" si="41"/>
        <v>#NAME?</v>
      </c>
      <c r="P144" s="84" t="e">
        <f t="shared" ca="1" si="42"/>
        <v>#NAME?</v>
      </c>
      <c r="Q144" s="84" t="e">
        <f t="shared" ca="1" si="43"/>
        <v>#NAME?</v>
      </c>
      <c r="R144" s="84"/>
      <c r="S144" s="29"/>
    </row>
    <row r="145" spans="1:19">
      <c r="A145">
        <v>5</v>
      </c>
      <c r="B145">
        <v>2068740</v>
      </c>
      <c r="C145">
        <v>755</v>
      </c>
      <c r="D145">
        <v>0</v>
      </c>
      <c r="E145" s="141"/>
      <c r="F145" s="112">
        <f t="shared" si="44"/>
        <v>143</v>
      </c>
      <c r="G145" s="96">
        <f ca="1">PERCENTILE(INDIRECT(ADDRESS((F145-1)*30+F144+3,3)):INDIRECT(ADDRESS(F145*30+F144+3,3)),0.5)</f>
        <v>3260</v>
      </c>
      <c r="H145" s="4">
        <f t="shared" si="39"/>
        <v>113</v>
      </c>
      <c r="I145" s="12">
        <f t="shared" ca="1" si="40"/>
        <v>381.69491525423746</v>
      </c>
      <c r="J145" s="12">
        <f t="shared" ca="1" si="34"/>
        <v>145691.00833093951</v>
      </c>
      <c r="K145" s="12">
        <f t="shared" ca="1" si="35"/>
        <v>43131.525423728832</v>
      </c>
      <c r="L145" s="12">
        <f t="shared" si="36"/>
        <v>12769</v>
      </c>
      <c r="M145" s="12">
        <f t="shared" ca="1" si="37"/>
        <v>144164.22866992257</v>
      </c>
      <c r="N145" s="12">
        <f t="shared" ca="1" si="38"/>
        <v>42679.525423728832</v>
      </c>
      <c r="O145" s="89" t="e">
        <f t="shared" ca="1" si="41"/>
        <v>#NAME?</v>
      </c>
      <c r="P145" s="84" t="e">
        <f t="shared" ca="1" si="42"/>
        <v>#NAME?</v>
      </c>
      <c r="Q145" s="84" t="e">
        <f t="shared" ca="1" si="43"/>
        <v>#NAME?</v>
      </c>
      <c r="R145" s="84"/>
      <c r="S145" s="29"/>
    </row>
    <row r="146" spans="1:19">
      <c r="A146">
        <v>5</v>
      </c>
      <c r="B146">
        <v>2081589</v>
      </c>
      <c r="C146">
        <v>699</v>
      </c>
      <c r="D146">
        <v>0</v>
      </c>
      <c r="E146" s="141"/>
      <c r="F146" s="112">
        <f t="shared" si="44"/>
        <v>144</v>
      </c>
      <c r="G146" s="96">
        <f ca="1">PERCENTILE(INDIRECT(ADDRESS((F146-1)*30+F145+3,3)):INDIRECT(ADDRESS(F146*30+F145+3,3)),0.5)</f>
        <v>3256</v>
      </c>
      <c r="H146" s="4">
        <f t="shared" si="39"/>
        <v>114</v>
      </c>
      <c r="I146" s="12">
        <f t="shared" ca="1" si="40"/>
        <v>377.69491525423746</v>
      </c>
      <c r="J146" s="12">
        <f t="shared" ca="1" si="34"/>
        <v>142653.44900890562</v>
      </c>
      <c r="K146" s="12">
        <f t="shared" ca="1" si="35"/>
        <v>43057.220338983068</v>
      </c>
      <c r="L146" s="12">
        <f t="shared" si="36"/>
        <v>12996</v>
      </c>
      <c r="M146" s="12">
        <f t="shared" ca="1" si="37"/>
        <v>144541.92358517679</v>
      </c>
      <c r="N146" s="12">
        <f t="shared" ca="1" si="38"/>
        <v>43627.220338983068</v>
      </c>
      <c r="O146" s="89" t="e">
        <f t="shared" ca="1" si="41"/>
        <v>#NAME?</v>
      </c>
      <c r="P146" s="84" t="e">
        <f t="shared" ca="1" si="42"/>
        <v>#NAME?</v>
      </c>
      <c r="Q146" s="84" t="e">
        <f t="shared" ca="1" si="43"/>
        <v>#NAME?</v>
      </c>
      <c r="R146" s="84"/>
      <c r="S146" s="29"/>
    </row>
    <row r="147" spans="1:19">
      <c r="A147">
        <v>5</v>
      </c>
      <c r="B147">
        <v>2094019</v>
      </c>
      <c r="C147">
        <v>780</v>
      </c>
      <c r="D147">
        <v>0</v>
      </c>
      <c r="E147" s="141"/>
      <c r="F147" s="112">
        <f t="shared" si="44"/>
        <v>145</v>
      </c>
      <c r="G147" s="96">
        <f ca="1">PERCENTILE(INDIRECT(ADDRESS((F147-1)*30+F146+3,3)):INDIRECT(ADDRESS(F147*30+F146+3,3)),0.5)</f>
        <v>3261</v>
      </c>
      <c r="H147" s="4">
        <f t="shared" si="39"/>
        <v>115</v>
      </c>
      <c r="I147" s="12">
        <f t="shared" ca="1" si="40"/>
        <v>382.69491525423746</v>
      </c>
      <c r="J147" s="12">
        <f t="shared" ca="1" si="34"/>
        <v>146455.39816144799</v>
      </c>
      <c r="K147" s="12">
        <f t="shared" ca="1" si="35"/>
        <v>44009.915254237305</v>
      </c>
      <c r="L147" s="12">
        <f t="shared" si="36"/>
        <v>13225</v>
      </c>
      <c r="M147" s="12">
        <f t="shared" ca="1" si="37"/>
        <v>145690.00833093951</v>
      </c>
      <c r="N147" s="12">
        <f t="shared" ca="1" si="38"/>
        <v>43779.915254237305</v>
      </c>
      <c r="O147" s="89" t="e">
        <f t="shared" ca="1" si="41"/>
        <v>#NAME?</v>
      </c>
      <c r="P147" s="84" t="e">
        <f t="shared" ca="1" si="42"/>
        <v>#NAME?</v>
      </c>
      <c r="Q147" s="84" t="e">
        <f t="shared" ca="1" si="43"/>
        <v>#NAME?</v>
      </c>
      <c r="R147" s="84"/>
      <c r="S147" s="29"/>
    </row>
    <row r="148" spans="1:19">
      <c r="A148">
        <v>5</v>
      </c>
      <c r="B148">
        <v>2106906</v>
      </c>
      <c r="C148">
        <v>689</v>
      </c>
      <c r="D148">
        <v>0</v>
      </c>
      <c r="E148" s="141"/>
      <c r="F148" s="112">
        <f t="shared" si="44"/>
        <v>146</v>
      </c>
      <c r="G148" s="96">
        <f ca="1">PERCENTILE(INDIRECT(ADDRESS((F148-1)*30+F147+3,3)):INDIRECT(ADDRESS(F148*30+F147+3,3)),0.5)</f>
        <v>3259</v>
      </c>
      <c r="H148" s="4">
        <f t="shared" si="39"/>
        <v>116</v>
      </c>
      <c r="I148" s="12">
        <f t="shared" ca="1" si="40"/>
        <v>380.69491525423746</v>
      </c>
      <c r="J148" s="12">
        <f t="shared" ca="1" si="34"/>
        <v>144928.61850043104</v>
      </c>
      <c r="K148" s="12">
        <f t="shared" ca="1" si="35"/>
        <v>44160.610169491541</v>
      </c>
      <c r="L148" s="12">
        <f t="shared" si="36"/>
        <v>13456</v>
      </c>
      <c r="M148" s="12">
        <f t="shared" ca="1" si="37"/>
        <v>145309.31341568529</v>
      </c>
      <c r="N148" s="12">
        <f t="shared" ca="1" si="38"/>
        <v>44276.610169491541</v>
      </c>
      <c r="O148" s="89" t="e">
        <f t="shared" ca="1" si="41"/>
        <v>#NAME?</v>
      </c>
      <c r="P148" s="84" t="e">
        <f t="shared" ca="1" si="42"/>
        <v>#NAME?</v>
      </c>
      <c r="Q148" s="84" t="e">
        <f t="shared" ca="1" si="43"/>
        <v>#NAME?</v>
      </c>
      <c r="R148" s="84"/>
      <c r="S148" s="29"/>
    </row>
    <row r="149" spans="1:19">
      <c r="A149">
        <v>5</v>
      </c>
      <c r="B149">
        <v>2119630</v>
      </c>
      <c r="C149">
        <v>729</v>
      </c>
      <c r="D149">
        <v>0</v>
      </c>
      <c r="E149" s="141"/>
      <c r="F149" s="112">
        <f t="shared" si="44"/>
        <v>147</v>
      </c>
      <c r="G149" s="96">
        <f ca="1">PERCENTILE(INDIRECT(ADDRESS((F149-1)*30+F148+3,3)):INDIRECT(ADDRESS(F149*30+F148+3,3)),0.5)</f>
        <v>3260</v>
      </c>
      <c r="H149" s="4">
        <f t="shared" si="39"/>
        <v>117</v>
      </c>
      <c r="I149" s="12">
        <f t="shared" ca="1" si="40"/>
        <v>381.69491525423746</v>
      </c>
      <c r="J149" s="12">
        <f t="shared" ca="1" si="34"/>
        <v>145691.00833093951</v>
      </c>
      <c r="K149" s="12">
        <f t="shared" ca="1" si="35"/>
        <v>44658.305084745785</v>
      </c>
      <c r="L149" s="12">
        <f t="shared" si="36"/>
        <v>13689</v>
      </c>
      <c r="M149" s="12">
        <f t="shared" ca="1" si="37"/>
        <v>144164.22866992257</v>
      </c>
      <c r="N149" s="12">
        <f t="shared" ca="1" si="38"/>
        <v>44190.305084745785</v>
      </c>
      <c r="O149" s="89" t="e">
        <f t="shared" ca="1" si="41"/>
        <v>#NAME?</v>
      </c>
      <c r="P149" s="84" t="e">
        <f t="shared" ca="1" si="42"/>
        <v>#NAME?</v>
      </c>
      <c r="Q149" s="84" t="e">
        <f t="shared" ca="1" si="43"/>
        <v>#NAME?</v>
      </c>
      <c r="R149" s="84"/>
      <c r="S149" s="29"/>
    </row>
    <row r="150" spans="1:19">
      <c r="A150">
        <v>5</v>
      </c>
      <c r="B150">
        <v>2132047</v>
      </c>
      <c r="C150">
        <v>794</v>
      </c>
      <c r="D150">
        <v>0</v>
      </c>
      <c r="E150" s="141"/>
      <c r="F150" s="112">
        <f t="shared" si="44"/>
        <v>148</v>
      </c>
      <c r="G150" s="96">
        <f ca="1">PERCENTILE(INDIRECT(ADDRESS((F150-1)*30+F149+3,3)):INDIRECT(ADDRESS(F150*30+F149+3,3)),0.5)</f>
        <v>3256</v>
      </c>
      <c r="H150" s="4">
        <f t="shared" si="39"/>
        <v>118</v>
      </c>
      <c r="I150" s="12">
        <f t="shared" ca="1" si="40"/>
        <v>377.69491525423746</v>
      </c>
      <c r="J150" s="12">
        <f t="shared" ca="1" si="34"/>
        <v>142653.44900890562</v>
      </c>
      <c r="K150" s="12">
        <f t="shared" ca="1" si="35"/>
        <v>44568.000000000022</v>
      </c>
      <c r="L150" s="12">
        <f t="shared" si="36"/>
        <v>13924</v>
      </c>
      <c r="M150" s="12">
        <f t="shared" ca="1" si="37"/>
        <v>144164.22866992257</v>
      </c>
      <c r="N150" s="12">
        <f t="shared" ca="1" si="38"/>
        <v>45040.000000000022</v>
      </c>
      <c r="O150" s="89" t="e">
        <f t="shared" ca="1" si="41"/>
        <v>#NAME?</v>
      </c>
      <c r="P150" s="84" t="e">
        <f t="shared" ca="1" si="42"/>
        <v>#NAME?</v>
      </c>
      <c r="Q150" s="84" t="e">
        <f t="shared" ca="1" si="43"/>
        <v>#NAME?</v>
      </c>
      <c r="R150" s="84"/>
      <c r="S150" s="29"/>
    </row>
    <row r="151" spans="1:19">
      <c r="A151">
        <v>5</v>
      </c>
      <c r="B151">
        <v>2144665</v>
      </c>
      <c r="C151">
        <v>751</v>
      </c>
      <c r="D151">
        <v>0</v>
      </c>
      <c r="E151" s="141"/>
      <c r="F151" s="112">
        <f t="shared" si="44"/>
        <v>149</v>
      </c>
      <c r="G151" s="96">
        <f ca="1">PERCENTILE(INDIRECT(ADDRESS((F151-1)*30+F150+3,3)):INDIRECT(ADDRESS(F151*30+F150+3,3)),0.5)</f>
        <v>3260</v>
      </c>
      <c r="H151" s="4">
        <f t="shared" si="39"/>
        <v>119</v>
      </c>
      <c r="I151" s="12">
        <f t="shared" ca="1" si="40"/>
        <v>381.69491525423746</v>
      </c>
      <c r="J151" s="12">
        <f t="shared" ca="1" si="34"/>
        <v>145691.00833093951</v>
      </c>
      <c r="K151" s="12">
        <f t="shared" ca="1" si="35"/>
        <v>45421.694915254258</v>
      </c>
      <c r="L151" s="12">
        <f t="shared" si="36"/>
        <v>14161</v>
      </c>
      <c r="M151" s="12">
        <f t="shared" ca="1" si="37"/>
        <v>144164.22866992257</v>
      </c>
      <c r="N151" s="12">
        <f t="shared" ca="1" si="38"/>
        <v>44945.694915254258</v>
      </c>
      <c r="O151" s="89" t="e">
        <f t="shared" ca="1" si="41"/>
        <v>#NAME?</v>
      </c>
      <c r="P151" s="84" t="e">
        <f t="shared" ca="1" si="42"/>
        <v>#NAME?</v>
      </c>
      <c r="Q151" s="84" t="e">
        <f t="shared" ca="1" si="43"/>
        <v>#NAME?</v>
      </c>
      <c r="R151" s="84"/>
      <c r="S151" s="29"/>
    </row>
    <row r="152" spans="1:19">
      <c r="A152">
        <v>5</v>
      </c>
      <c r="B152">
        <v>2157146</v>
      </c>
      <c r="C152">
        <v>773</v>
      </c>
      <c r="D152">
        <v>0</v>
      </c>
      <c r="E152" s="141"/>
      <c r="F152" s="112">
        <f t="shared" si="44"/>
        <v>150</v>
      </c>
      <c r="G152" s="96">
        <f ca="1">PERCENTILE(INDIRECT(ADDRESS((F152-1)*30+F151+3,3)):INDIRECT(ADDRESS(F152*30+F151+3,3)),0.5)</f>
        <v>3256</v>
      </c>
      <c r="H152" s="4">
        <f t="shared" si="39"/>
        <v>120</v>
      </c>
      <c r="I152" s="12">
        <f t="shared" ca="1" si="40"/>
        <v>377.69491525423746</v>
      </c>
      <c r="J152" s="12">
        <f t="shared" ca="1" si="34"/>
        <v>142653.44900890562</v>
      </c>
      <c r="K152" s="12">
        <f t="shared" ca="1" si="35"/>
        <v>45323.389830508495</v>
      </c>
      <c r="L152" s="12">
        <f t="shared" si="36"/>
        <v>14400</v>
      </c>
      <c r="M152" s="12">
        <f t="shared" ca="1" si="37"/>
        <v>143031.14392415984</v>
      </c>
      <c r="N152" s="12">
        <f t="shared" ca="1" si="38"/>
        <v>45443.389830508495</v>
      </c>
      <c r="O152" s="89" t="e">
        <f t="shared" ca="1" si="41"/>
        <v>#NAME?</v>
      </c>
      <c r="P152" s="84" t="e">
        <f t="shared" ca="1" si="42"/>
        <v>#NAME?</v>
      </c>
      <c r="Q152" s="84" t="e">
        <f t="shared" ca="1" si="43"/>
        <v>#NAME?</v>
      </c>
      <c r="R152" s="84"/>
      <c r="S152" s="29"/>
    </row>
    <row r="153" spans="1:19">
      <c r="A153">
        <v>5</v>
      </c>
      <c r="B153">
        <v>2169900</v>
      </c>
      <c r="C153">
        <v>707</v>
      </c>
      <c r="D153">
        <v>0</v>
      </c>
      <c r="E153" s="141"/>
      <c r="F153" s="112">
        <f t="shared" si="44"/>
        <v>151</v>
      </c>
      <c r="G153" s="96">
        <f ca="1">PERCENTILE(INDIRECT(ADDRESS((F153-1)*30+F152+3,3)):INDIRECT(ADDRESS(F153*30+F152+3,3)),0.5)</f>
        <v>3257</v>
      </c>
      <c r="H153" s="4">
        <f t="shared" si="39"/>
        <v>121</v>
      </c>
      <c r="I153" s="12">
        <f t="shared" ca="1" si="40"/>
        <v>378.69491525423746</v>
      </c>
      <c r="J153" s="12">
        <f t="shared" ca="1" si="34"/>
        <v>143409.83883941409</v>
      </c>
      <c r="K153" s="12">
        <f t="shared" ca="1" si="35"/>
        <v>45822.084745762731</v>
      </c>
      <c r="L153" s="12">
        <f t="shared" si="36"/>
        <v>14641</v>
      </c>
      <c r="M153" s="12">
        <f t="shared" ca="1" si="37"/>
        <v>144545.92358517679</v>
      </c>
      <c r="N153" s="12">
        <f t="shared" ca="1" si="38"/>
        <v>46185.084745762731</v>
      </c>
      <c r="O153" s="89" t="e">
        <f t="shared" ca="1" si="41"/>
        <v>#NAME?</v>
      </c>
      <c r="P153" s="84" t="e">
        <f t="shared" ca="1" si="42"/>
        <v>#NAME?</v>
      </c>
      <c r="Q153" s="84" t="e">
        <f t="shared" ca="1" si="43"/>
        <v>#NAME?</v>
      </c>
      <c r="R153" s="84"/>
      <c r="S153" s="29"/>
    </row>
    <row r="154" spans="1:19">
      <c r="A154">
        <v>5</v>
      </c>
      <c r="B154">
        <v>2182476</v>
      </c>
      <c r="C154">
        <v>761</v>
      </c>
      <c r="D154">
        <v>0</v>
      </c>
      <c r="E154" s="141"/>
      <c r="F154" s="112">
        <f t="shared" si="44"/>
        <v>152</v>
      </c>
      <c r="G154" s="96">
        <f ca="1">PERCENTILE(INDIRECT(ADDRESS((F154-1)*30+F153+3,3)):INDIRECT(ADDRESS(F154*30+F153+3,3)),0.5)</f>
        <v>3260</v>
      </c>
      <c r="H154" s="4">
        <f t="shared" si="39"/>
        <v>122</v>
      </c>
      <c r="I154" s="12">
        <f t="shared" ca="1" si="40"/>
        <v>381.69491525423746</v>
      </c>
      <c r="J154" s="12">
        <f t="shared" ca="1" si="34"/>
        <v>145691.00833093951</v>
      </c>
      <c r="K154" s="12">
        <f t="shared" ca="1" si="35"/>
        <v>46566.779661016968</v>
      </c>
      <c r="L154" s="12">
        <f t="shared" si="36"/>
        <v>14884</v>
      </c>
      <c r="M154" s="12">
        <f t="shared" ca="1" si="37"/>
        <v>144545.92358517679</v>
      </c>
      <c r="N154" s="12">
        <f t="shared" ca="1" si="38"/>
        <v>46200.779661016968</v>
      </c>
      <c r="O154" s="89" t="e">
        <f t="shared" ca="1" si="41"/>
        <v>#NAME?</v>
      </c>
      <c r="P154" s="84" t="e">
        <f t="shared" ca="1" si="42"/>
        <v>#NAME?</v>
      </c>
      <c r="Q154" s="84" t="e">
        <f t="shared" ca="1" si="43"/>
        <v>#NAME?</v>
      </c>
      <c r="R154" s="84"/>
      <c r="S154" s="29"/>
    </row>
    <row r="155" spans="1:19">
      <c r="A155">
        <v>5</v>
      </c>
      <c r="B155">
        <v>2195056</v>
      </c>
      <c r="C155">
        <v>770</v>
      </c>
      <c r="D155">
        <v>0</v>
      </c>
      <c r="E155" s="141"/>
      <c r="F155" s="112">
        <f t="shared" si="44"/>
        <v>153</v>
      </c>
      <c r="G155" s="96">
        <f ca="1">PERCENTILE(INDIRECT(ADDRESS((F155-1)*30+F154+3,3)):INDIRECT(ADDRESS(F155*30+F154+3,3)),0.5)</f>
        <v>3257</v>
      </c>
      <c r="H155" s="4">
        <f t="shared" si="39"/>
        <v>123</v>
      </c>
      <c r="I155" s="12">
        <f t="shared" ca="1" si="40"/>
        <v>378.69491525423746</v>
      </c>
      <c r="J155" s="12">
        <f t="shared" ca="1" si="34"/>
        <v>143409.83883941409</v>
      </c>
      <c r="K155" s="12">
        <f t="shared" ca="1" si="35"/>
        <v>46579.474576271205</v>
      </c>
      <c r="L155" s="12">
        <f t="shared" si="36"/>
        <v>15129</v>
      </c>
      <c r="M155" s="12">
        <f t="shared" ca="1" si="37"/>
        <v>143788.53375466831</v>
      </c>
      <c r="N155" s="12">
        <f t="shared" ca="1" si="38"/>
        <v>46702.474576271205</v>
      </c>
      <c r="O155" s="89" t="e">
        <f t="shared" ca="1" si="41"/>
        <v>#NAME?</v>
      </c>
      <c r="P155" s="84" t="e">
        <f t="shared" ca="1" si="42"/>
        <v>#NAME?</v>
      </c>
      <c r="Q155" s="84" t="e">
        <f t="shared" ca="1" si="43"/>
        <v>#NAME?</v>
      </c>
      <c r="R155" s="84"/>
      <c r="S155" s="29"/>
    </row>
    <row r="156" spans="1:19">
      <c r="A156">
        <v>5</v>
      </c>
      <c r="B156">
        <v>2207862</v>
      </c>
      <c r="C156">
        <v>694</v>
      </c>
      <c r="D156">
        <v>0</v>
      </c>
      <c r="E156" s="141"/>
      <c r="F156" s="112">
        <f t="shared" si="44"/>
        <v>154</v>
      </c>
      <c r="G156" s="96">
        <f ca="1">PERCENTILE(INDIRECT(ADDRESS((F156-1)*30+F155+3,3)):INDIRECT(ADDRESS(F156*30+F155+3,3)),0.5)</f>
        <v>3258</v>
      </c>
      <c r="H156" s="4">
        <f t="shared" si="39"/>
        <v>124</v>
      </c>
      <c r="I156" s="12">
        <f t="shared" ca="1" si="40"/>
        <v>379.69491525423746</v>
      </c>
      <c r="J156" s="12">
        <f t="shared" ca="1" si="34"/>
        <v>144168.22866992257</v>
      </c>
      <c r="K156" s="12">
        <f t="shared" ca="1" si="35"/>
        <v>47082.169491525448</v>
      </c>
      <c r="L156" s="12">
        <f t="shared" si="36"/>
        <v>15376</v>
      </c>
      <c r="M156" s="12">
        <f t="shared" ca="1" si="37"/>
        <v>144547.92358517679</v>
      </c>
      <c r="N156" s="12">
        <f t="shared" ca="1" si="38"/>
        <v>47206.169491525448</v>
      </c>
      <c r="O156" s="89" t="e">
        <f t="shared" ca="1" si="41"/>
        <v>#NAME?</v>
      </c>
      <c r="P156" s="84" t="e">
        <f t="shared" ca="1" si="42"/>
        <v>#NAME?</v>
      </c>
      <c r="Q156" s="84" t="e">
        <f t="shared" ca="1" si="43"/>
        <v>#NAME?</v>
      </c>
      <c r="R156" s="84"/>
      <c r="S156" s="29"/>
    </row>
    <row r="157" spans="1:19">
      <c r="A157">
        <v>5</v>
      </c>
      <c r="B157">
        <v>2220422</v>
      </c>
      <c r="C157">
        <v>770</v>
      </c>
      <c r="D157">
        <v>0</v>
      </c>
      <c r="E157" s="141"/>
      <c r="F157" s="112">
        <f t="shared" si="44"/>
        <v>155</v>
      </c>
      <c r="G157" s="96">
        <f ca="1">PERCENTILE(INDIRECT(ADDRESS((F157-1)*30+F156+3,3)):INDIRECT(ADDRESS(F157*30+F156+3,3)),0.5)</f>
        <v>3259</v>
      </c>
      <c r="H157" s="4">
        <f t="shared" si="39"/>
        <v>125</v>
      </c>
      <c r="I157" s="12">
        <f t="shared" ca="1" si="40"/>
        <v>380.69491525423746</v>
      </c>
      <c r="J157" s="12">
        <f t="shared" ca="1" si="34"/>
        <v>144928.61850043104</v>
      </c>
      <c r="K157" s="12">
        <f t="shared" ca="1" si="35"/>
        <v>47586.864406779685</v>
      </c>
      <c r="L157" s="12">
        <f t="shared" si="36"/>
        <v>15625</v>
      </c>
      <c r="M157" s="12">
        <f t="shared" ca="1" si="37"/>
        <v>142644.44900890562</v>
      </c>
      <c r="N157" s="12">
        <f t="shared" ca="1" si="38"/>
        <v>46836.864406779685</v>
      </c>
      <c r="O157" s="89" t="e">
        <f t="shared" ca="1" si="41"/>
        <v>#NAME?</v>
      </c>
      <c r="P157" s="84" t="e">
        <f t="shared" ca="1" si="42"/>
        <v>#NAME?</v>
      </c>
      <c r="Q157" s="84" t="e">
        <f t="shared" ca="1" si="43"/>
        <v>#NAME?</v>
      </c>
      <c r="R157" s="84"/>
      <c r="S157" s="29"/>
    </row>
    <row r="158" spans="1:19">
      <c r="A158">
        <v>6</v>
      </c>
      <c r="B158">
        <v>2232473</v>
      </c>
      <c r="C158">
        <v>878</v>
      </c>
      <c r="D158">
        <v>0</v>
      </c>
      <c r="E158" s="141"/>
      <c r="F158" s="112">
        <f t="shared" si="44"/>
        <v>156</v>
      </c>
      <c r="G158" s="96">
        <f ca="1">PERCENTILE(INDIRECT(ADDRESS((F158-1)*30+F157+3,3)):INDIRECT(ADDRESS(F158*30+F157+3,3)),0.5)</f>
        <v>3253</v>
      </c>
      <c r="H158" s="4">
        <f t="shared" si="39"/>
        <v>126</v>
      </c>
      <c r="I158" s="12">
        <f t="shared" ca="1" si="40"/>
        <v>374.69491525423746</v>
      </c>
      <c r="J158" s="12">
        <f t="shared" ca="1" si="34"/>
        <v>140396.2795173802</v>
      </c>
      <c r="K158" s="12">
        <f t="shared" ca="1" si="35"/>
        <v>47211.559322033921</v>
      </c>
      <c r="L158" s="12">
        <f t="shared" si="36"/>
        <v>15876</v>
      </c>
      <c r="M158" s="12">
        <f t="shared" ca="1" si="37"/>
        <v>142269.75409365137</v>
      </c>
      <c r="N158" s="12">
        <f t="shared" ca="1" si="38"/>
        <v>47841.559322033921</v>
      </c>
      <c r="O158" s="89" t="e">
        <f t="shared" ca="1" si="41"/>
        <v>#NAME?</v>
      </c>
      <c r="P158" s="84" t="e">
        <f t="shared" ca="1" si="42"/>
        <v>#NAME?</v>
      </c>
      <c r="Q158" s="84" t="e">
        <f t="shared" ca="1" si="43"/>
        <v>#NAME?</v>
      </c>
      <c r="R158" s="84"/>
      <c r="S158" s="29"/>
    </row>
    <row r="159" spans="1:19">
      <c r="A159">
        <v>6</v>
      </c>
      <c r="B159">
        <v>2244407</v>
      </c>
      <c r="C159">
        <v>903</v>
      </c>
      <c r="D159">
        <v>0</v>
      </c>
      <c r="E159" s="141"/>
      <c r="F159" s="112">
        <f t="shared" si="44"/>
        <v>157</v>
      </c>
      <c r="G159" s="96">
        <f ca="1">PERCENTILE(INDIRECT(ADDRESS((F159-1)*30+F158+3,3)):INDIRECT(ADDRESS(F159*30+F158+3,3)),0.5)</f>
        <v>3258</v>
      </c>
      <c r="H159" s="4">
        <f t="shared" si="39"/>
        <v>127</v>
      </c>
      <c r="I159" s="12">
        <f t="shared" ca="1" si="40"/>
        <v>379.69491525423746</v>
      </c>
      <c r="J159" s="12">
        <f t="shared" ca="1" si="34"/>
        <v>144168.22866992257</v>
      </c>
      <c r="K159" s="12">
        <f t="shared" ca="1" si="35"/>
        <v>48221.254237288158</v>
      </c>
      <c r="L159" s="12">
        <f t="shared" si="36"/>
        <v>16129</v>
      </c>
      <c r="M159" s="12">
        <f t="shared" ca="1" si="37"/>
        <v>144927.61850043104</v>
      </c>
      <c r="N159" s="12">
        <f t="shared" ca="1" si="38"/>
        <v>48475.254237288158</v>
      </c>
      <c r="O159" s="89" t="e">
        <f t="shared" ca="1" si="41"/>
        <v>#NAME?</v>
      </c>
      <c r="P159" s="84" t="e">
        <f t="shared" ca="1" si="42"/>
        <v>#NAME?</v>
      </c>
      <c r="Q159" s="84" t="e">
        <f t="shared" ca="1" si="43"/>
        <v>#NAME?</v>
      </c>
      <c r="R159" s="84"/>
      <c r="S159" s="29"/>
    </row>
    <row r="160" spans="1:19">
      <c r="A160">
        <v>6</v>
      </c>
      <c r="B160">
        <v>2256374</v>
      </c>
      <c r="C160">
        <v>878</v>
      </c>
      <c r="D160">
        <v>0</v>
      </c>
      <c r="E160" s="141"/>
      <c r="F160" s="112">
        <f t="shared" si="44"/>
        <v>158</v>
      </c>
      <c r="G160" s="96">
        <f ca="1">PERCENTILE(INDIRECT(ADDRESS((F160-1)*30+F159+3,3)):INDIRECT(ADDRESS(F160*30+F159+3,3)),0.5)</f>
        <v>3260</v>
      </c>
      <c r="H160" s="4">
        <f t="shared" si="39"/>
        <v>128</v>
      </c>
      <c r="I160" s="12">
        <f t="shared" ca="1" si="40"/>
        <v>381.69491525423746</v>
      </c>
      <c r="J160" s="12">
        <f t="shared" ca="1" si="34"/>
        <v>145691.00833093951</v>
      </c>
      <c r="K160" s="12">
        <f t="shared" ca="1" si="35"/>
        <v>48856.949152542395</v>
      </c>
      <c r="L160" s="12">
        <f t="shared" si="36"/>
        <v>16384</v>
      </c>
      <c r="M160" s="12">
        <f t="shared" ca="1" si="37"/>
        <v>143400.83883941409</v>
      </c>
      <c r="N160" s="12">
        <f t="shared" ca="1" si="38"/>
        <v>48088.949152542395</v>
      </c>
      <c r="O160" s="89" t="e">
        <f t="shared" ca="1" si="41"/>
        <v>#NAME?</v>
      </c>
      <c r="P160" s="84" t="e">
        <f t="shared" ca="1" si="42"/>
        <v>#NAME?</v>
      </c>
      <c r="Q160" s="84" t="e">
        <f t="shared" ca="1" si="43"/>
        <v>#NAME?</v>
      </c>
      <c r="R160" s="84"/>
      <c r="S160" s="29"/>
    </row>
    <row r="161" spans="1:19">
      <c r="A161">
        <v>6</v>
      </c>
      <c r="B161">
        <v>2268697</v>
      </c>
      <c r="C161">
        <v>802</v>
      </c>
      <c r="D161">
        <v>0</v>
      </c>
      <c r="E161" s="141"/>
      <c r="F161" s="112">
        <f t="shared" si="44"/>
        <v>159</v>
      </c>
      <c r="G161" s="96">
        <f ca="1">PERCENTILE(INDIRECT(ADDRESS((F161-1)*30+F160+3,3)):INDIRECT(ADDRESS(F161*30+F160+3,3)),0.5)</f>
        <v>3254</v>
      </c>
      <c r="H161" s="4">
        <f t="shared" si="39"/>
        <v>129</v>
      </c>
      <c r="I161" s="12">
        <f t="shared" ca="1" si="40"/>
        <v>375.69491525423746</v>
      </c>
      <c r="J161" s="12">
        <f t="shared" ca="1" si="34"/>
        <v>141146.66934788867</v>
      </c>
      <c r="K161" s="12">
        <f t="shared" ca="1" si="35"/>
        <v>48464.644067796631</v>
      </c>
      <c r="L161" s="12">
        <f t="shared" si="36"/>
        <v>16641</v>
      </c>
      <c r="M161" s="12">
        <f t="shared" ca="1" si="37"/>
        <v>139643.88968687173</v>
      </c>
      <c r="N161" s="12">
        <f t="shared" ca="1" si="38"/>
        <v>47948.644067796631</v>
      </c>
      <c r="O161" s="89" t="e">
        <f t="shared" ca="1" si="41"/>
        <v>#NAME?</v>
      </c>
      <c r="P161" s="84" t="e">
        <f t="shared" ca="1" si="42"/>
        <v>#NAME?</v>
      </c>
      <c r="Q161" s="84" t="e">
        <f t="shared" ca="1" si="43"/>
        <v>#NAME?</v>
      </c>
      <c r="R161" s="84"/>
      <c r="S161" s="29"/>
    </row>
    <row r="162" spans="1:19">
      <c r="A162">
        <v>6</v>
      </c>
      <c r="B162">
        <v>2272029</v>
      </c>
      <c r="C162">
        <v>319</v>
      </c>
      <c r="D162">
        <v>0</v>
      </c>
      <c r="E162" s="141"/>
      <c r="F162" s="112">
        <f t="shared" si="44"/>
        <v>160</v>
      </c>
      <c r="G162" s="96">
        <f ca="1">PERCENTILE(INDIRECT(ADDRESS((F162-1)*30+F161+3,3)):INDIRECT(ADDRESS(F162*30+F161+3,3)),0.5)</f>
        <v>3250</v>
      </c>
      <c r="H162" s="4">
        <f t="shared" si="39"/>
        <v>130</v>
      </c>
      <c r="I162" s="12">
        <f t="shared" ca="1" si="40"/>
        <v>371.69491525423746</v>
      </c>
      <c r="J162" s="12">
        <f t="shared" ca="1" si="34"/>
        <v>138157.11002585475</v>
      </c>
      <c r="K162" s="12">
        <f t="shared" ca="1" si="35"/>
        <v>48320.338983050868</v>
      </c>
      <c r="L162" s="12">
        <f t="shared" si="36"/>
        <v>16900</v>
      </c>
      <c r="M162" s="12">
        <f t="shared" ca="1" si="37"/>
        <v>138528.804941109</v>
      </c>
      <c r="N162" s="12">
        <f t="shared" ca="1" si="38"/>
        <v>48450.338983050868</v>
      </c>
      <c r="O162" s="89" t="e">
        <f t="shared" ca="1" si="41"/>
        <v>#NAME?</v>
      </c>
      <c r="P162" s="84" t="e">
        <f t="shared" ca="1" si="42"/>
        <v>#NAME?</v>
      </c>
      <c r="Q162" s="84" t="e">
        <f t="shared" ca="1" si="43"/>
        <v>#NAME?</v>
      </c>
      <c r="R162" s="84"/>
      <c r="S162" s="29"/>
    </row>
    <row r="163" spans="1:19">
      <c r="A163">
        <v>6</v>
      </c>
      <c r="B163">
        <v>2271932</v>
      </c>
      <c r="C163">
        <v>19</v>
      </c>
      <c r="D163">
        <v>0</v>
      </c>
      <c r="E163" s="141"/>
      <c r="F163" s="112">
        <f t="shared" si="44"/>
        <v>161</v>
      </c>
      <c r="G163" s="96">
        <f ca="1">PERCENTILE(INDIRECT(ADDRESS((F163-1)*30+F162+3,3)):INDIRECT(ADDRESS(F163*30+F162+3,3)),0.5)</f>
        <v>3251</v>
      </c>
      <c r="H163" s="4">
        <f t="shared" si="39"/>
        <v>131</v>
      </c>
      <c r="I163" s="12">
        <f t="shared" ca="1" si="40"/>
        <v>372.69491525423746</v>
      </c>
      <c r="J163" s="12">
        <f t="shared" ca="1" si="34"/>
        <v>138901.49985636325</v>
      </c>
      <c r="K163" s="12">
        <f t="shared" ca="1" si="35"/>
        <v>48823.033898305104</v>
      </c>
      <c r="L163" s="12">
        <f t="shared" si="36"/>
        <v>17161</v>
      </c>
      <c r="M163" s="12">
        <f t="shared" ca="1" si="37"/>
        <v>138156.11002585475</v>
      </c>
      <c r="N163" s="12">
        <f t="shared" ca="1" si="38"/>
        <v>48561.033898305104</v>
      </c>
      <c r="O163" s="89" t="e">
        <f t="shared" ca="1" si="41"/>
        <v>#NAME?</v>
      </c>
      <c r="P163" s="84" t="e">
        <f t="shared" ca="1" si="42"/>
        <v>#NAME?</v>
      </c>
      <c r="Q163" s="84" t="e">
        <f t="shared" ca="1" si="43"/>
        <v>#NAME?</v>
      </c>
      <c r="R163" s="84"/>
      <c r="S163" s="29"/>
    </row>
    <row r="164" spans="1:19">
      <c r="A164">
        <v>6</v>
      </c>
      <c r="B164">
        <v>2313895</v>
      </c>
      <c r="C164">
        <v>341</v>
      </c>
      <c r="D164">
        <v>0</v>
      </c>
      <c r="E164" s="141"/>
      <c r="F164" s="112">
        <f t="shared" si="44"/>
        <v>162</v>
      </c>
      <c r="G164" s="96">
        <f ca="1">PERCENTILE(INDIRECT(ADDRESS((F164-1)*30+F163+3,3)):INDIRECT(ADDRESS(F164*30+F163+3,3)),0.5)</f>
        <v>3249</v>
      </c>
      <c r="H164" s="4">
        <f t="shared" si="39"/>
        <v>132</v>
      </c>
      <c r="I164" s="12">
        <f t="shared" ca="1" si="40"/>
        <v>370.69491525423746</v>
      </c>
      <c r="J164" s="12">
        <f t="shared" ref="J164:J227" ca="1" si="45">I164*I164</f>
        <v>137414.72019534628</v>
      </c>
      <c r="K164" s="12">
        <f t="shared" ref="K164:K227" ca="1" si="46">H164*I164</f>
        <v>48931.728813559341</v>
      </c>
      <c r="L164" s="12">
        <f t="shared" ref="L164:L227" si="47">H164*H164</f>
        <v>17424</v>
      </c>
      <c r="M164" s="12">
        <f t="shared" ref="M164:M227" ca="1" si="48">I164*I165</f>
        <v>138897.49985636325</v>
      </c>
      <c r="N164" s="12">
        <f t="shared" ref="N164:N227" ca="1" si="49">H164*I165</f>
        <v>49459.728813559341</v>
      </c>
      <c r="O164" s="89" t="e">
        <f t="shared" ca="1" si="41"/>
        <v>#NAME?</v>
      </c>
      <c r="P164" s="84" t="e">
        <f t="shared" ca="1" si="42"/>
        <v>#NAME?</v>
      </c>
      <c r="Q164" s="84" t="e">
        <f t="shared" ca="1" si="43"/>
        <v>#NAME?</v>
      </c>
      <c r="R164" s="84"/>
      <c r="S164" s="29"/>
    </row>
    <row r="165" spans="1:19">
      <c r="A165">
        <v>6</v>
      </c>
      <c r="B165">
        <v>2326022</v>
      </c>
      <c r="C165">
        <v>837</v>
      </c>
      <c r="D165">
        <v>0</v>
      </c>
      <c r="E165" s="141"/>
      <c r="F165" s="112">
        <f t="shared" si="44"/>
        <v>163</v>
      </c>
      <c r="G165" s="96">
        <f ca="1">PERCENTILE(INDIRECT(ADDRESS((F165-1)*30+F164+3,3)):INDIRECT(ADDRESS(F165*30+F164+3,3)),0.5)</f>
        <v>3253</v>
      </c>
      <c r="H165" s="4">
        <f t="shared" si="39"/>
        <v>133</v>
      </c>
      <c r="I165" s="12">
        <f t="shared" ca="1" si="40"/>
        <v>374.69491525423746</v>
      </c>
      <c r="J165" s="12">
        <f t="shared" ca="1" si="45"/>
        <v>140396.2795173802</v>
      </c>
      <c r="K165" s="12">
        <f t="shared" ca="1" si="46"/>
        <v>49834.423728813585</v>
      </c>
      <c r="L165" s="12">
        <f t="shared" si="47"/>
        <v>17689</v>
      </c>
      <c r="M165" s="12">
        <f t="shared" ca="1" si="48"/>
        <v>140021.58460212595</v>
      </c>
      <c r="N165" s="12">
        <f t="shared" ca="1" si="49"/>
        <v>49701.423728813585</v>
      </c>
      <c r="O165" s="89" t="e">
        <f t="shared" ca="1" si="41"/>
        <v>#NAME?</v>
      </c>
      <c r="P165" s="84" t="e">
        <f t="shared" ca="1" si="42"/>
        <v>#NAME?</v>
      </c>
      <c r="Q165" s="84" t="e">
        <f t="shared" ca="1" si="43"/>
        <v>#NAME?</v>
      </c>
      <c r="R165" s="84"/>
      <c r="S165" s="29"/>
    </row>
    <row r="166" spans="1:19">
      <c r="A166">
        <v>6</v>
      </c>
      <c r="B166">
        <v>2338178</v>
      </c>
      <c r="C166">
        <v>821</v>
      </c>
      <c r="D166">
        <v>0</v>
      </c>
      <c r="E166" s="141"/>
      <c r="F166" s="112">
        <f t="shared" si="44"/>
        <v>164</v>
      </c>
      <c r="G166" s="96">
        <f ca="1">PERCENTILE(INDIRECT(ADDRESS((F166-1)*30+F165+3,3)):INDIRECT(ADDRESS(F166*30+F165+3,3)),0.5)</f>
        <v>3252</v>
      </c>
      <c r="H166" s="4">
        <f t="shared" si="39"/>
        <v>134</v>
      </c>
      <c r="I166" s="12">
        <f t="shared" ca="1" si="40"/>
        <v>373.69491525423746</v>
      </c>
      <c r="J166" s="12">
        <f t="shared" ca="1" si="45"/>
        <v>139647.88968687173</v>
      </c>
      <c r="K166" s="12">
        <f t="shared" ca="1" si="46"/>
        <v>50075.118644067821</v>
      </c>
      <c r="L166" s="12">
        <f t="shared" si="47"/>
        <v>17956</v>
      </c>
      <c r="M166" s="12">
        <f t="shared" ca="1" si="48"/>
        <v>141516.3642631429</v>
      </c>
      <c r="N166" s="12">
        <f t="shared" ca="1" si="49"/>
        <v>50745.118644067821</v>
      </c>
      <c r="O166" s="89" t="e">
        <f t="shared" ca="1" si="41"/>
        <v>#NAME?</v>
      </c>
      <c r="P166" s="84" t="e">
        <f t="shared" ca="1" si="42"/>
        <v>#NAME?</v>
      </c>
      <c r="Q166" s="84" t="e">
        <f t="shared" ca="1" si="43"/>
        <v>#NAME?</v>
      </c>
      <c r="R166" s="84"/>
      <c r="S166" s="29"/>
    </row>
    <row r="167" spans="1:19">
      <c r="A167">
        <v>6</v>
      </c>
      <c r="B167">
        <v>2350122</v>
      </c>
      <c r="C167">
        <v>879</v>
      </c>
      <c r="D167">
        <v>0</v>
      </c>
      <c r="E167" s="141"/>
      <c r="F167" s="112">
        <f t="shared" si="44"/>
        <v>165</v>
      </c>
      <c r="G167" s="96">
        <f ca="1">PERCENTILE(INDIRECT(ADDRESS((F167-1)*30+F166+3,3)):INDIRECT(ADDRESS(F167*30+F166+3,3)),0.5)</f>
        <v>3257</v>
      </c>
      <c r="H167" s="4">
        <f t="shared" si="39"/>
        <v>135</v>
      </c>
      <c r="I167" s="12">
        <f t="shared" ca="1" si="40"/>
        <v>378.69491525423746</v>
      </c>
      <c r="J167" s="12">
        <f t="shared" ca="1" si="45"/>
        <v>143409.83883941409</v>
      </c>
      <c r="K167" s="12">
        <f t="shared" ca="1" si="46"/>
        <v>51123.813559322058</v>
      </c>
      <c r="L167" s="12">
        <f t="shared" si="47"/>
        <v>18225</v>
      </c>
      <c r="M167" s="12">
        <f t="shared" ca="1" si="48"/>
        <v>141895.05917839715</v>
      </c>
      <c r="N167" s="12">
        <f t="shared" ca="1" si="49"/>
        <v>50583.813559322058</v>
      </c>
      <c r="O167" s="89" t="e">
        <f t="shared" ca="1" si="41"/>
        <v>#NAME?</v>
      </c>
      <c r="P167" s="84" t="e">
        <f t="shared" ca="1" si="42"/>
        <v>#NAME?</v>
      </c>
      <c r="Q167" s="84" t="e">
        <f t="shared" ca="1" si="43"/>
        <v>#NAME?</v>
      </c>
      <c r="R167" s="84"/>
      <c r="S167" s="29"/>
    </row>
    <row r="168" spans="1:19">
      <c r="A168">
        <v>6</v>
      </c>
      <c r="B168">
        <v>2363490</v>
      </c>
      <c r="C168">
        <v>580</v>
      </c>
      <c r="D168">
        <v>0</v>
      </c>
      <c r="E168" s="141"/>
      <c r="F168" s="112">
        <f t="shared" si="44"/>
        <v>166</v>
      </c>
      <c r="G168" s="96">
        <f ca="1">PERCENTILE(INDIRECT(ADDRESS((F168-1)*30+F167+3,3)):INDIRECT(ADDRESS(F168*30+F167+3,3)),0.5)</f>
        <v>3253</v>
      </c>
      <c r="H168" s="4">
        <f t="shared" si="39"/>
        <v>136</v>
      </c>
      <c r="I168" s="12">
        <f t="shared" ca="1" si="40"/>
        <v>374.69491525423746</v>
      </c>
      <c r="J168" s="12">
        <f t="shared" ca="1" si="45"/>
        <v>140396.2795173802</v>
      </c>
      <c r="K168" s="12">
        <f t="shared" ca="1" si="46"/>
        <v>50958.508474576294</v>
      </c>
      <c r="L168" s="12">
        <f t="shared" si="47"/>
        <v>18496</v>
      </c>
      <c r="M168" s="12">
        <f t="shared" ca="1" si="48"/>
        <v>138148.11002585475</v>
      </c>
      <c r="N168" s="12">
        <f t="shared" ca="1" si="49"/>
        <v>50142.508474576294</v>
      </c>
      <c r="O168" s="89" t="e">
        <f t="shared" ca="1" si="41"/>
        <v>#NAME?</v>
      </c>
      <c r="P168" s="84" t="e">
        <f t="shared" ca="1" si="42"/>
        <v>#NAME?</v>
      </c>
      <c r="Q168" s="84" t="e">
        <f t="shared" ca="1" si="43"/>
        <v>#NAME?</v>
      </c>
      <c r="R168" s="84"/>
      <c r="S168" s="29"/>
    </row>
    <row r="169" spans="1:19">
      <c r="A169">
        <v>6</v>
      </c>
      <c r="B169">
        <v>2375467</v>
      </c>
      <c r="C169">
        <v>879</v>
      </c>
      <c r="D169">
        <v>0</v>
      </c>
      <c r="E169" s="141"/>
      <c r="F169" s="112">
        <f t="shared" si="44"/>
        <v>167</v>
      </c>
      <c r="G169" s="96">
        <f ca="1">PERCENTILE(INDIRECT(ADDRESS((F169-1)*30+F168+3,3)):INDIRECT(ADDRESS(F169*30+F168+3,3)),0.5)</f>
        <v>3247</v>
      </c>
      <c r="H169" s="4">
        <f t="shared" si="39"/>
        <v>137</v>
      </c>
      <c r="I169" s="12">
        <f t="shared" ca="1" si="40"/>
        <v>368.69491525423746</v>
      </c>
      <c r="J169" s="12">
        <f t="shared" ca="1" si="45"/>
        <v>135935.94053432933</v>
      </c>
      <c r="K169" s="12">
        <f t="shared" ca="1" si="46"/>
        <v>50511.203389830531</v>
      </c>
      <c r="L169" s="12">
        <f t="shared" si="47"/>
        <v>18769</v>
      </c>
      <c r="M169" s="12">
        <f t="shared" ca="1" si="48"/>
        <v>139622.88968687173</v>
      </c>
      <c r="N169" s="12">
        <f t="shared" ca="1" si="49"/>
        <v>51881.203389830531</v>
      </c>
      <c r="O169" s="89" t="e">
        <f t="shared" ca="1" si="41"/>
        <v>#NAME?</v>
      </c>
      <c r="P169" s="84" t="e">
        <f t="shared" ca="1" si="42"/>
        <v>#NAME?</v>
      </c>
      <c r="Q169" s="84" t="e">
        <f t="shared" ca="1" si="43"/>
        <v>#NAME?</v>
      </c>
      <c r="R169" s="84"/>
      <c r="S169" s="29"/>
    </row>
    <row r="170" spans="1:19">
      <c r="A170">
        <v>6</v>
      </c>
      <c r="B170">
        <v>2387654</v>
      </c>
      <c r="C170">
        <v>834</v>
      </c>
      <c r="D170">
        <v>0</v>
      </c>
      <c r="E170" s="141"/>
      <c r="F170" s="112">
        <f t="shared" si="44"/>
        <v>168</v>
      </c>
      <c r="G170" s="96">
        <f ca="1">PERCENTILE(INDIRECT(ADDRESS((F170-1)*30+F169+3,3)):INDIRECT(ADDRESS(F170*30+F169+3,3)),0.5)</f>
        <v>3257</v>
      </c>
      <c r="H170" s="4">
        <f t="shared" si="39"/>
        <v>138</v>
      </c>
      <c r="I170" s="12">
        <f t="shared" ca="1" si="40"/>
        <v>378.69491525423746</v>
      </c>
      <c r="J170" s="12">
        <f t="shared" ca="1" si="45"/>
        <v>143409.83883941409</v>
      </c>
      <c r="K170" s="12">
        <f t="shared" ca="1" si="46"/>
        <v>52259.898305084767</v>
      </c>
      <c r="L170" s="12">
        <f t="shared" si="47"/>
        <v>19044</v>
      </c>
      <c r="M170" s="12">
        <f t="shared" ca="1" si="48"/>
        <v>142652.44900890562</v>
      </c>
      <c r="N170" s="12">
        <f t="shared" ca="1" si="49"/>
        <v>51983.898305084767</v>
      </c>
      <c r="O170" s="89" t="e">
        <f t="shared" ca="1" si="41"/>
        <v>#NAME?</v>
      </c>
      <c r="P170" s="84" t="e">
        <f t="shared" ca="1" si="42"/>
        <v>#NAME?</v>
      </c>
      <c r="Q170" s="84" t="e">
        <f t="shared" ca="1" si="43"/>
        <v>#NAME?</v>
      </c>
      <c r="R170" s="84"/>
      <c r="S170" s="29"/>
    </row>
    <row r="171" spans="1:19">
      <c r="A171">
        <v>6</v>
      </c>
      <c r="B171">
        <v>2400923</v>
      </c>
      <c r="C171">
        <v>911</v>
      </c>
      <c r="D171">
        <v>0</v>
      </c>
      <c r="E171" s="141"/>
      <c r="F171" s="112">
        <f t="shared" si="44"/>
        <v>169</v>
      </c>
      <c r="G171" s="96">
        <f ca="1">PERCENTILE(INDIRECT(ADDRESS((F171-1)*30+F170+3,3)):INDIRECT(ADDRESS(F171*30+F170+3,3)),0.5)</f>
        <v>3255</v>
      </c>
      <c r="H171" s="4">
        <f t="shared" si="39"/>
        <v>139</v>
      </c>
      <c r="I171" s="12">
        <f t="shared" ca="1" si="40"/>
        <v>376.69491525423746</v>
      </c>
      <c r="J171" s="12">
        <f t="shared" ca="1" si="45"/>
        <v>141899.05917839715</v>
      </c>
      <c r="K171" s="12">
        <f t="shared" ca="1" si="46"/>
        <v>52360.593220339004</v>
      </c>
      <c r="L171" s="12">
        <f t="shared" si="47"/>
        <v>19321</v>
      </c>
      <c r="M171" s="12">
        <f t="shared" ca="1" si="48"/>
        <v>141522.3642631429</v>
      </c>
      <c r="N171" s="12">
        <f t="shared" ca="1" si="49"/>
        <v>52221.593220339004</v>
      </c>
      <c r="O171" s="89" t="e">
        <f t="shared" ca="1" si="41"/>
        <v>#NAME?</v>
      </c>
      <c r="P171" s="84" t="e">
        <f t="shared" ca="1" si="42"/>
        <v>#NAME?</v>
      </c>
      <c r="Q171" s="84" t="e">
        <f t="shared" ca="1" si="43"/>
        <v>#NAME?</v>
      </c>
      <c r="R171" s="84"/>
      <c r="S171" s="29"/>
    </row>
    <row r="172" spans="1:19">
      <c r="A172">
        <v>6</v>
      </c>
      <c r="B172">
        <v>2411707</v>
      </c>
      <c r="C172">
        <v>822</v>
      </c>
      <c r="D172">
        <v>0</v>
      </c>
      <c r="E172" s="141"/>
      <c r="F172" s="112">
        <f t="shared" si="44"/>
        <v>170</v>
      </c>
      <c r="G172" s="96">
        <f ca="1">PERCENTILE(INDIRECT(ADDRESS((F172-1)*30+F171+3,3)):INDIRECT(ADDRESS(F172*30+F171+3,3)),0.5)</f>
        <v>3254</v>
      </c>
      <c r="H172" s="4">
        <f t="shared" si="39"/>
        <v>140</v>
      </c>
      <c r="I172" s="12">
        <f t="shared" ca="1" si="40"/>
        <v>375.69491525423746</v>
      </c>
      <c r="J172" s="12">
        <f t="shared" ca="1" si="45"/>
        <v>141146.66934788867</v>
      </c>
      <c r="K172" s="12">
        <f t="shared" ca="1" si="46"/>
        <v>52597.288135593248</v>
      </c>
      <c r="L172" s="12">
        <f t="shared" si="47"/>
        <v>19600</v>
      </c>
      <c r="M172" s="12">
        <f t="shared" ca="1" si="48"/>
        <v>141146.66934788867</v>
      </c>
      <c r="N172" s="12">
        <f t="shared" ca="1" si="49"/>
        <v>52597.288135593248</v>
      </c>
      <c r="O172" s="89" t="e">
        <f t="shared" ca="1" si="41"/>
        <v>#NAME?</v>
      </c>
      <c r="P172" s="84" t="e">
        <f t="shared" ca="1" si="42"/>
        <v>#NAME?</v>
      </c>
      <c r="Q172" s="84" t="e">
        <f t="shared" ca="1" si="43"/>
        <v>#NAME?</v>
      </c>
      <c r="R172" s="84"/>
      <c r="S172" s="29"/>
    </row>
    <row r="173" spans="1:19">
      <c r="A173">
        <v>6</v>
      </c>
      <c r="B173">
        <v>2423571</v>
      </c>
      <c r="C173">
        <v>897</v>
      </c>
      <c r="D173">
        <v>0</v>
      </c>
      <c r="E173" s="141"/>
      <c r="F173" s="112">
        <f t="shared" si="44"/>
        <v>171</v>
      </c>
      <c r="G173" s="96">
        <f ca="1">PERCENTILE(INDIRECT(ADDRESS((F173-1)*30+F172+3,3)):INDIRECT(ADDRESS(F173*30+F172+3,3)),0.5)</f>
        <v>3254</v>
      </c>
      <c r="H173" s="4">
        <f t="shared" si="39"/>
        <v>141</v>
      </c>
      <c r="I173" s="12">
        <f t="shared" ca="1" si="40"/>
        <v>375.69491525423746</v>
      </c>
      <c r="J173" s="12">
        <f t="shared" ca="1" si="45"/>
        <v>141146.66934788867</v>
      </c>
      <c r="K173" s="12">
        <f t="shared" ca="1" si="46"/>
        <v>52972.983050847484</v>
      </c>
      <c r="L173" s="12">
        <f t="shared" si="47"/>
        <v>19881</v>
      </c>
      <c r="M173" s="12">
        <f t="shared" ca="1" si="48"/>
        <v>140019.58460212595</v>
      </c>
      <c r="N173" s="12">
        <f t="shared" ca="1" si="49"/>
        <v>52549.983050847484</v>
      </c>
      <c r="O173" s="89" t="e">
        <f t="shared" ca="1" si="41"/>
        <v>#NAME?</v>
      </c>
      <c r="P173" s="84" t="e">
        <f t="shared" ca="1" si="42"/>
        <v>#NAME?</v>
      </c>
      <c r="Q173" s="84" t="e">
        <f t="shared" ca="1" si="43"/>
        <v>#NAME?</v>
      </c>
      <c r="R173" s="84"/>
      <c r="S173" s="29"/>
    </row>
    <row r="174" spans="1:19">
      <c r="A174">
        <v>6</v>
      </c>
      <c r="B174">
        <v>2435473</v>
      </c>
      <c r="C174">
        <v>890</v>
      </c>
      <c r="D174">
        <v>0</v>
      </c>
      <c r="E174" s="141"/>
      <c r="F174" s="112">
        <f t="shared" si="44"/>
        <v>172</v>
      </c>
      <c r="G174" s="96">
        <f ca="1">PERCENTILE(INDIRECT(ADDRESS((F174-1)*30+F173+3,3)):INDIRECT(ADDRESS(F174*30+F173+3,3)),0.5)</f>
        <v>3251</v>
      </c>
      <c r="H174" s="4">
        <f t="shared" si="39"/>
        <v>142</v>
      </c>
      <c r="I174" s="12">
        <f t="shared" ca="1" si="40"/>
        <v>372.69491525423746</v>
      </c>
      <c r="J174" s="12">
        <f t="shared" ca="1" si="45"/>
        <v>138901.49985636325</v>
      </c>
      <c r="K174" s="12">
        <f t="shared" ca="1" si="46"/>
        <v>52922.677966101721</v>
      </c>
      <c r="L174" s="12">
        <f t="shared" si="47"/>
        <v>20164</v>
      </c>
      <c r="M174" s="12">
        <f t="shared" ca="1" si="48"/>
        <v>139646.88968687173</v>
      </c>
      <c r="N174" s="12">
        <f t="shared" ca="1" si="49"/>
        <v>53206.677966101721</v>
      </c>
      <c r="O174" s="89" t="e">
        <f t="shared" ca="1" si="41"/>
        <v>#NAME?</v>
      </c>
      <c r="P174" s="84" t="e">
        <f t="shared" ca="1" si="42"/>
        <v>#NAME?</v>
      </c>
      <c r="Q174" s="84" t="e">
        <f t="shared" ca="1" si="43"/>
        <v>#NAME?</v>
      </c>
      <c r="R174" s="84"/>
      <c r="S174" s="29"/>
    </row>
    <row r="175" spans="1:19">
      <c r="A175">
        <v>6</v>
      </c>
      <c r="B175">
        <v>2447349</v>
      </c>
      <c r="C175">
        <v>892</v>
      </c>
      <c r="D175">
        <v>0</v>
      </c>
      <c r="E175" s="141"/>
      <c r="F175" s="112">
        <f t="shared" si="44"/>
        <v>173</v>
      </c>
      <c r="G175" s="96">
        <f ca="1">PERCENTILE(INDIRECT(ADDRESS((F175-1)*30+F174+3,3)):INDIRECT(ADDRESS(F175*30+F174+3,3)),0.5)</f>
        <v>3253</v>
      </c>
      <c r="H175" s="4">
        <f t="shared" si="39"/>
        <v>143</v>
      </c>
      <c r="I175" s="12">
        <f t="shared" ca="1" si="40"/>
        <v>374.69491525423746</v>
      </c>
      <c r="J175" s="12">
        <f t="shared" ca="1" si="45"/>
        <v>140396.2795173802</v>
      </c>
      <c r="K175" s="12">
        <f t="shared" ca="1" si="46"/>
        <v>53581.372881355957</v>
      </c>
      <c r="L175" s="12">
        <f t="shared" si="47"/>
        <v>20449</v>
      </c>
      <c r="M175" s="12">
        <f t="shared" ca="1" si="48"/>
        <v>139646.88968687173</v>
      </c>
      <c r="N175" s="12">
        <f t="shared" ca="1" si="49"/>
        <v>53295.372881355957</v>
      </c>
      <c r="O175" s="89" t="e">
        <f t="shared" ca="1" si="41"/>
        <v>#NAME?</v>
      </c>
      <c r="P175" s="84" t="e">
        <f t="shared" ca="1" si="42"/>
        <v>#NAME?</v>
      </c>
      <c r="Q175" s="84" t="e">
        <f t="shared" ca="1" si="43"/>
        <v>#NAME?</v>
      </c>
      <c r="R175" s="84"/>
      <c r="S175" s="29"/>
    </row>
    <row r="176" spans="1:19">
      <c r="A176">
        <v>6</v>
      </c>
      <c r="B176">
        <v>2460155</v>
      </c>
      <c r="C176">
        <v>853</v>
      </c>
      <c r="D176">
        <v>0</v>
      </c>
      <c r="E176" s="141"/>
      <c r="F176" s="112">
        <f t="shared" si="44"/>
        <v>174</v>
      </c>
      <c r="G176" s="96">
        <f ca="1">PERCENTILE(INDIRECT(ADDRESS((F176-1)*30+F175+3,3)):INDIRECT(ADDRESS(F176*30+F175+3,3)),0.5)</f>
        <v>3251</v>
      </c>
      <c r="H176" s="4">
        <f t="shared" si="39"/>
        <v>144</v>
      </c>
      <c r="I176" s="12">
        <f t="shared" ca="1" si="40"/>
        <v>372.69491525423746</v>
      </c>
      <c r="J176" s="12">
        <f t="shared" ca="1" si="45"/>
        <v>138901.49985636325</v>
      </c>
      <c r="K176" s="12">
        <f t="shared" ca="1" si="46"/>
        <v>53668.067796610194</v>
      </c>
      <c r="L176" s="12">
        <f t="shared" si="47"/>
        <v>20736</v>
      </c>
      <c r="M176" s="12">
        <f t="shared" ca="1" si="48"/>
        <v>138901.49985636325</v>
      </c>
      <c r="N176" s="12">
        <f t="shared" ca="1" si="49"/>
        <v>53668.067796610194</v>
      </c>
      <c r="O176" s="89" t="e">
        <f t="shared" ca="1" si="41"/>
        <v>#NAME?</v>
      </c>
      <c r="P176" s="84" t="e">
        <f t="shared" ca="1" si="42"/>
        <v>#NAME?</v>
      </c>
      <c r="Q176" s="84" t="e">
        <f t="shared" ca="1" si="43"/>
        <v>#NAME?</v>
      </c>
      <c r="R176" s="84"/>
      <c r="S176" s="29"/>
    </row>
    <row r="177" spans="1:19">
      <c r="A177">
        <v>6</v>
      </c>
      <c r="B177">
        <v>2465861</v>
      </c>
      <c r="C177">
        <v>491</v>
      </c>
      <c r="D177">
        <v>0</v>
      </c>
      <c r="E177" s="141"/>
      <c r="F177" s="112">
        <f t="shared" si="44"/>
        <v>175</v>
      </c>
      <c r="G177" s="96">
        <f ca="1">PERCENTILE(INDIRECT(ADDRESS((F177-1)*30+F176+3,3)):INDIRECT(ADDRESS(F177*30+F176+3,3)),0.5)</f>
        <v>3251</v>
      </c>
      <c r="H177" s="4">
        <f t="shared" si="39"/>
        <v>145</v>
      </c>
      <c r="I177" s="12">
        <f t="shared" ca="1" si="40"/>
        <v>372.69491525423746</v>
      </c>
      <c r="J177" s="12">
        <f t="shared" ca="1" si="45"/>
        <v>138901.49985636325</v>
      </c>
      <c r="K177" s="12">
        <f t="shared" ca="1" si="46"/>
        <v>54040.76271186443</v>
      </c>
      <c r="L177" s="12">
        <f t="shared" si="47"/>
        <v>21025</v>
      </c>
      <c r="M177" s="12">
        <f t="shared" ca="1" si="48"/>
        <v>138901.49985636325</v>
      </c>
      <c r="N177" s="12">
        <f t="shared" ca="1" si="49"/>
        <v>54040.76271186443</v>
      </c>
      <c r="O177" s="89" t="e">
        <f t="shared" ca="1" si="41"/>
        <v>#NAME?</v>
      </c>
      <c r="P177" s="84" t="e">
        <f t="shared" ca="1" si="42"/>
        <v>#NAME?</v>
      </c>
      <c r="Q177" s="84" t="e">
        <f t="shared" ca="1" si="43"/>
        <v>#NAME?</v>
      </c>
      <c r="R177" s="84"/>
      <c r="S177" s="29"/>
    </row>
    <row r="178" spans="1:19">
      <c r="A178">
        <v>6</v>
      </c>
      <c r="B178">
        <v>2488422</v>
      </c>
      <c r="C178">
        <v>199</v>
      </c>
      <c r="D178">
        <v>0</v>
      </c>
      <c r="E178" s="141"/>
      <c r="F178" s="112">
        <f t="shared" si="44"/>
        <v>176</v>
      </c>
      <c r="G178" s="96">
        <f ca="1">PERCENTILE(INDIRECT(ADDRESS((F178-1)*30+F177+3,3)):INDIRECT(ADDRESS(F178*30+F177+3,3)),0.5)</f>
        <v>3251</v>
      </c>
      <c r="H178" s="4">
        <f t="shared" si="39"/>
        <v>146</v>
      </c>
      <c r="I178" s="12">
        <f t="shared" ca="1" si="40"/>
        <v>372.69491525423746</v>
      </c>
      <c r="J178" s="12">
        <f t="shared" ca="1" si="45"/>
        <v>138901.49985636325</v>
      </c>
      <c r="K178" s="12">
        <f t="shared" ca="1" si="46"/>
        <v>54413.457627118667</v>
      </c>
      <c r="L178" s="12">
        <f t="shared" si="47"/>
        <v>21316</v>
      </c>
      <c r="M178" s="12">
        <f t="shared" ca="1" si="48"/>
        <v>137783.41511060053</v>
      </c>
      <c r="N178" s="12">
        <f t="shared" ca="1" si="49"/>
        <v>53975.457627118667</v>
      </c>
      <c r="O178" s="89" t="e">
        <f t="shared" ca="1" si="41"/>
        <v>#NAME?</v>
      </c>
      <c r="P178" s="84" t="e">
        <f t="shared" ca="1" si="42"/>
        <v>#NAME?</v>
      </c>
      <c r="Q178" s="84" t="e">
        <f t="shared" ca="1" si="43"/>
        <v>#NAME?</v>
      </c>
      <c r="R178" s="84"/>
      <c r="S178" s="29"/>
    </row>
    <row r="179" spans="1:19">
      <c r="A179">
        <v>6</v>
      </c>
      <c r="B179">
        <v>2500639</v>
      </c>
      <c r="C179">
        <v>831</v>
      </c>
      <c r="D179">
        <v>0</v>
      </c>
      <c r="E179" s="141"/>
      <c r="F179" s="112">
        <f t="shared" si="44"/>
        <v>177</v>
      </c>
      <c r="G179" s="96">
        <f ca="1">PERCENTILE(INDIRECT(ADDRESS((F179-1)*30+F178+3,3)):INDIRECT(ADDRESS(F179*30+F178+3,3)),0.5)</f>
        <v>3248</v>
      </c>
      <c r="H179" s="4">
        <f t="shared" si="39"/>
        <v>147</v>
      </c>
      <c r="I179" s="12">
        <f t="shared" ca="1" si="40"/>
        <v>369.69491525423746</v>
      </c>
      <c r="J179" s="12">
        <f t="shared" ca="1" si="45"/>
        <v>136674.33036483781</v>
      </c>
      <c r="K179" s="12">
        <f t="shared" ca="1" si="46"/>
        <v>54345.152542372904</v>
      </c>
      <c r="L179" s="12">
        <f t="shared" si="47"/>
        <v>21609</v>
      </c>
      <c r="M179" s="12">
        <f t="shared" ca="1" si="48"/>
        <v>138153.11002585475</v>
      </c>
      <c r="N179" s="12">
        <f t="shared" ca="1" si="49"/>
        <v>54933.152542372904</v>
      </c>
      <c r="O179" s="89" t="e">
        <f t="shared" ca="1" si="41"/>
        <v>#NAME?</v>
      </c>
      <c r="P179" s="84" t="e">
        <f t="shared" ca="1" si="42"/>
        <v>#NAME?</v>
      </c>
      <c r="Q179" s="84" t="e">
        <f t="shared" ca="1" si="43"/>
        <v>#NAME?</v>
      </c>
      <c r="R179" s="84"/>
      <c r="S179" s="29"/>
    </row>
    <row r="180" spans="1:19">
      <c r="A180">
        <v>6</v>
      </c>
      <c r="B180">
        <v>2512584</v>
      </c>
      <c r="C180">
        <v>873</v>
      </c>
      <c r="D180">
        <v>0</v>
      </c>
      <c r="E180" s="141"/>
      <c r="F180" s="112">
        <f t="shared" si="44"/>
        <v>178</v>
      </c>
      <c r="G180" s="96">
        <f ca="1">PERCENTILE(INDIRECT(ADDRESS((F180-1)*30+F179+3,3)):INDIRECT(ADDRESS(F180*30+F179+3,3)),0.5)</f>
        <v>3252</v>
      </c>
      <c r="H180" s="4">
        <f t="shared" si="39"/>
        <v>148</v>
      </c>
      <c r="I180" s="12">
        <f t="shared" ca="1" si="40"/>
        <v>373.69491525423746</v>
      </c>
      <c r="J180" s="12">
        <f t="shared" ca="1" si="45"/>
        <v>139647.88968687173</v>
      </c>
      <c r="K180" s="12">
        <f t="shared" ca="1" si="46"/>
        <v>55306.84745762714</v>
      </c>
      <c r="L180" s="12">
        <f t="shared" si="47"/>
        <v>21904</v>
      </c>
      <c r="M180" s="12">
        <f t="shared" ca="1" si="48"/>
        <v>140768.97443263442</v>
      </c>
      <c r="N180" s="12">
        <f t="shared" ca="1" si="49"/>
        <v>55750.84745762714</v>
      </c>
      <c r="O180" s="89" t="e">
        <f t="shared" ca="1" si="41"/>
        <v>#NAME?</v>
      </c>
      <c r="P180" s="84" t="e">
        <f t="shared" ca="1" si="42"/>
        <v>#NAME?</v>
      </c>
      <c r="Q180" s="84" t="e">
        <f t="shared" ca="1" si="43"/>
        <v>#NAME?</v>
      </c>
      <c r="R180" s="84"/>
      <c r="S180" s="29"/>
    </row>
    <row r="181" spans="1:19">
      <c r="A181">
        <v>6</v>
      </c>
      <c r="B181">
        <v>2524548</v>
      </c>
      <c r="C181">
        <v>891</v>
      </c>
      <c r="D181">
        <v>0</v>
      </c>
      <c r="E181" s="141"/>
      <c r="F181" s="112">
        <f t="shared" si="44"/>
        <v>179</v>
      </c>
      <c r="G181" s="96">
        <f ca="1">PERCENTILE(INDIRECT(ADDRESS((F181-1)*30+F180+3,3)):INDIRECT(ADDRESS(F181*30+F180+3,3)),0.5)</f>
        <v>3255</v>
      </c>
      <c r="H181" s="4">
        <f t="shared" si="39"/>
        <v>149</v>
      </c>
      <c r="I181" s="12">
        <f t="shared" ca="1" si="40"/>
        <v>376.69491525423746</v>
      </c>
      <c r="J181" s="12">
        <f t="shared" ca="1" si="45"/>
        <v>141899.05917839715</v>
      </c>
      <c r="K181" s="12">
        <f t="shared" ca="1" si="46"/>
        <v>56127.542372881384</v>
      </c>
      <c r="L181" s="12">
        <f t="shared" si="47"/>
        <v>22201</v>
      </c>
      <c r="M181" s="12">
        <f t="shared" ca="1" si="48"/>
        <v>140768.97443263442</v>
      </c>
      <c r="N181" s="12">
        <f t="shared" ca="1" si="49"/>
        <v>55680.542372881384</v>
      </c>
      <c r="O181" s="89" t="e">
        <f t="shared" ca="1" si="41"/>
        <v>#NAME?</v>
      </c>
      <c r="P181" s="84" t="e">
        <f t="shared" ca="1" si="42"/>
        <v>#NAME?</v>
      </c>
      <c r="Q181" s="84" t="e">
        <f t="shared" ca="1" si="43"/>
        <v>#NAME?</v>
      </c>
      <c r="R181" s="84"/>
      <c r="S181" s="29"/>
    </row>
    <row r="182" spans="1:19">
      <c r="A182">
        <v>6</v>
      </c>
      <c r="B182">
        <v>2536430</v>
      </c>
      <c r="C182">
        <v>877</v>
      </c>
      <c r="D182">
        <v>0</v>
      </c>
      <c r="E182" s="141"/>
      <c r="F182" s="113">
        <f t="shared" si="44"/>
        <v>180</v>
      </c>
      <c r="G182" s="96">
        <f ca="1">PERCENTILE(INDIRECT(ADDRESS((F182-1)*30+F181+3,3)):INDIRECT(ADDRESS(F182*30+F181+3,3)),0.5)</f>
        <v>3252</v>
      </c>
      <c r="H182" s="4">
        <f t="shared" si="39"/>
        <v>150</v>
      </c>
      <c r="I182" s="12">
        <f t="shared" ca="1" si="40"/>
        <v>373.69491525423746</v>
      </c>
      <c r="J182" s="12">
        <f t="shared" ca="1" si="45"/>
        <v>139647.88968687173</v>
      </c>
      <c r="K182" s="12">
        <f t="shared" ca="1" si="46"/>
        <v>56054.23728813562</v>
      </c>
      <c r="L182" s="12">
        <f t="shared" si="47"/>
        <v>22500</v>
      </c>
      <c r="M182" s="12">
        <f t="shared" ca="1" si="48"/>
        <v>138153.11002585475</v>
      </c>
      <c r="N182" s="12">
        <f t="shared" ca="1" si="49"/>
        <v>55454.23728813562</v>
      </c>
      <c r="O182" s="89" t="e">
        <f t="shared" ca="1" si="41"/>
        <v>#NAME?</v>
      </c>
      <c r="P182" s="84" t="e">
        <f t="shared" ca="1" si="42"/>
        <v>#NAME?</v>
      </c>
      <c r="Q182" s="84" t="e">
        <f t="shared" ca="1" si="43"/>
        <v>#NAME?</v>
      </c>
      <c r="R182" s="86"/>
      <c r="S182" s="29"/>
    </row>
    <row r="183" spans="1:19">
      <c r="A183">
        <v>6</v>
      </c>
      <c r="B183">
        <v>2546102</v>
      </c>
      <c r="C183">
        <v>682</v>
      </c>
      <c r="D183">
        <v>0</v>
      </c>
      <c r="E183" s="141"/>
      <c r="F183" s="112">
        <f t="shared" si="44"/>
        <v>181</v>
      </c>
      <c r="G183" s="96">
        <f ca="1">PERCENTILE(INDIRECT(ADDRESS((F183-1)*30+F182+3,3)):INDIRECT(ADDRESS(F183*30+F182+3,3)),0.5)</f>
        <v>3248</v>
      </c>
      <c r="H183" s="4">
        <f t="shared" si="39"/>
        <v>151</v>
      </c>
      <c r="I183" s="12">
        <f t="shared" ca="1" si="40"/>
        <v>369.69491525423746</v>
      </c>
      <c r="J183" s="12">
        <f t="shared" ca="1" si="45"/>
        <v>136674.33036483781</v>
      </c>
      <c r="K183" s="12">
        <f t="shared" ca="1" si="46"/>
        <v>55823.932203389857</v>
      </c>
      <c r="L183" s="12">
        <f t="shared" si="47"/>
        <v>22801</v>
      </c>
      <c r="M183" s="12">
        <f t="shared" ca="1" si="48"/>
        <v>137413.72019534628</v>
      </c>
      <c r="N183" s="12">
        <f t="shared" ca="1" si="49"/>
        <v>56125.932203389857</v>
      </c>
      <c r="O183" s="89" t="e">
        <f t="shared" ca="1" si="41"/>
        <v>#NAME?</v>
      </c>
      <c r="P183" s="84" t="e">
        <f t="shared" ca="1" si="42"/>
        <v>#NAME?</v>
      </c>
      <c r="Q183" s="84" t="e">
        <f t="shared" ca="1" si="43"/>
        <v>#NAME?</v>
      </c>
      <c r="R183" s="84"/>
      <c r="S183" s="29"/>
    </row>
    <row r="184" spans="1:19">
      <c r="A184">
        <v>6</v>
      </c>
      <c r="B184">
        <v>2561097</v>
      </c>
      <c r="C184">
        <v>15</v>
      </c>
      <c r="D184">
        <v>0</v>
      </c>
      <c r="E184" s="141"/>
      <c r="F184" s="112">
        <f t="shared" si="44"/>
        <v>182</v>
      </c>
      <c r="G184" s="96">
        <f ca="1">PERCENTILE(INDIRECT(ADDRESS((F184-1)*30+F183+3,3)):INDIRECT(ADDRESS(F184*30+F183+3,3)),0.5)</f>
        <v>3250</v>
      </c>
      <c r="H184" s="4">
        <f t="shared" si="39"/>
        <v>152</v>
      </c>
      <c r="I184" s="12">
        <f t="shared" ca="1" si="40"/>
        <v>371.69491525423746</v>
      </c>
      <c r="J184" s="12">
        <f t="shared" ca="1" si="45"/>
        <v>138157.11002585475</v>
      </c>
      <c r="K184" s="12">
        <f t="shared" ca="1" si="46"/>
        <v>56497.627118644094</v>
      </c>
      <c r="L184" s="12">
        <f t="shared" si="47"/>
        <v>23104</v>
      </c>
      <c r="M184" s="12">
        <f t="shared" ca="1" si="48"/>
        <v>137413.72019534628</v>
      </c>
      <c r="N184" s="12">
        <f t="shared" ca="1" si="49"/>
        <v>56193.627118644094</v>
      </c>
      <c r="O184" s="89" t="e">
        <f t="shared" ca="1" si="41"/>
        <v>#NAME?</v>
      </c>
      <c r="P184" s="84" t="e">
        <f t="shared" ca="1" si="42"/>
        <v>#NAME?</v>
      </c>
      <c r="Q184" s="84" t="e">
        <f t="shared" ca="1" si="43"/>
        <v>#NAME?</v>
      </c>
      <c r="R184" s="84"/>
      <c r="S184" s="29"/>
    </row>
    <row r="185" spans="1:19">
      <c r="A185">
        <v>6</v>
      </c>
      <c r="B185">
        <v>2577406</v>
      </c>
      <c r="C185">
        <v>869</v>
      </c>
      <c r="D185">
        <v>0</v>
      </c>
      <c r="E185" s="141"/>
      <c r="F185" s="112">
        <f t="shared" si="44"/>
        <v>183</v>
      </c>
      <c r="G185" s="96">
        <f ca="1">PERCENTILE(INDIRECT(ADDRESS((F185-1)*30+F184+3,3)):INDIRECT(ADDRESS(F185*30+F184+3,3)),0.5)</f>
        <v>3248</v>
      </c>
      <c r="H185" s="4">
        <f t="shared" si="39"/>
        <v>153</v>
      </c>
      <c r="I185" s="12">
        <f t="shared" ca="1" si="40"/>
        <v>369.69491525423746</v>
      </c>
      <c r="J185" s="12">
        <f t="shared" ca="1" si="45"/>
        <v>136674.33036483781</v>
      </c>
      <c r="K185" s="12">
        <f t="shared" ca="1" si="46"/>
        <v>56563.32203389833</v>
      </c>
      <c r="L185" s="12">
        <f t="shared" si="47"/>
        <v>23409</v>
      </c>
      <c r="M185" s="12">
        <f t="shared" ca="1" si="48"/>
        <v>137044.02528009206</v>
      </c>
      <c r="N185" s="12">
        <f t="shared" ca="1" si="49"/>
        <v>56716.32203389833</v>
      </c>
      <c r="O185" s="89" t="e">
        <f t="shared" ca="1" si="41"/>
        <v>#NAME?</v>
      </c>
      <c r="P185" s="84" t="e">
        <f t="shared" ca="1" si="42"/>
        <v>#NAME?</v>
      </c>
      <c r="Q185" s="84" t="e">
        <f t="shared" ca="1" si="43"/>
        <v>#NAME?</v>
      </c>
      <c r="R185" s="84"/>
      <c r="S185" s="29"/>
    </row>
    <row r="186" spans="1:19">
      <c r="A186">
        <v>6</v>
      </c>
      <c r="B186">
        <v>2589877</v>
      </c>
      <c r="C186">
        <v>782</v>
      </c>
      <c r="D186">
        <v>0</v>
      </c>
      <c r="E186" s="141"/>
      <c r="F186" s="112">
        <f t="shared" si="44"/>
        <v>184</v>
      </c>
      <c r="G186" s="96">
        <f ca="1">PERCENTILE(INDIRECT(ADDRESS((F186-1)*30+F185+3,3)):INDIRECT(ADDRESS(F186*30+F185+3,3)),0.5)</f>
        <v>3249</v>
      </c>
      <c r="H186" s="4">
        <f t="shared" si="39"/>
        <v>154</v>
      </c>
      <c r="I186" s="12">
        <f t="shared" ca="1" si="40"/>
        <v>370.69491525423746</v>
      </c>
      <c r="J186" s="12">
        <f t="shared" ca="1" si="45"/>
        <v>137414.72019534628</v>
      </c>
      <c r="K186" s="12">
        <f t="shared" ca="1" si="46"/>
        <v>57087.016949152567</v>
      </c>
      <c r="L186" s="12">
        <f t="shared" si="47"/>
        <v>23716</v>
      </c>
      <c r="M186" s="12">
        <f t="shared" ca="1" si="48"/>
        <v>139638.88968687173</v>
      </c>
      <c r="N186" s="12">
        <f t="shared" ca="1" si="49"/>
        <v>58011.016949152567</v>
      </c>
      <c r="O186" s="89" t="e">
        <f t="shared" ca="1" si="41"/>
        <v>#NAME?</v>
      </c>
      <c r="P186" s="84" t="e">
        <f t="shared" ca="1" si="42"/>
        <v>#NAME?</v>
      </c>
      <c r="Q186" s="84" t="e">
        <f t="shared" ca="1" si="43"/>
        <v>#NAME?</v>
      </c>
      <c r="R186" s="84"/>
      <c r="S186" s="29"/>
    </row>
    <row r="187" spans="1:19">
      <c r="A187">
        <v>6</v>
      </c>
      <c r="B187">
        <v>2601593</v>
      </c>
      <c r="C187">
        <v>925</v>
      </c>
      <c r="D187">
        <v>0</v>
      </c>
      <c r="E187" s="141"/>
      <c r="F187" s="112">
        <f t="shared" si="44"/>
        <v>185</v>
      </c>
      <c r="G187" s="96">
        <f ca="1">PERCENTILE(INDIRECT(ADDRESS((F187-1)*30+F186+3,3)):INDIRECT(ADDRESS(F187*30+F186+3,3)),0.5)</f>
        <v>3255</v>
      </c>
      <c r="H187" s="4">
        <f t="shared" si="39"/>
        <v>155</v>
      </c>
      <c r="I187" s="12">
        <f t="shared" ca="1" si="40"/>
        <v>376.69491525423746</v>
      </c>
      <c r="J187" s="12">
        <f t="shared" ca="1" si="45"/>
        <v>141899.05917839715</v>
      </c>
      <c r="K187" s="12">
        <f t="shared" ca="1" si="46"/>
        <v>58387.711864406803</v>
      </c>
      <c r="L187" s="12">
        <f t="shared" si="47"/>
        <v>24025</v>
      </c>
      <c r="M187" s="12">
        <f t="shared" ca="1" si="48"/>
        <v>141145.66934788867</v>
      </c>
      <c r="N187" s="12">
        <f t="shared" ca="1" si="49"/>
        <v>58077.711864406803</v>
      </c>
      <c r="O187" s="89" t="e">
        <f t="shared" ca="1" si="41"/>
        <v>#NAME?</v>
      </c>
      <c r="P187" s="84" t="e">
        <f t="shared" ca="1" si="42"/>
        <v>#NAME?</v>
      </c>
      <c r="Q187" s="84" t="e">
        <f t="shared" ca="1" si="43"/>
        <v>#NAME?</v>
      </c>
      <c r="R187" s="84"/>
      <c r="S187" s="29"/>
    </row>
    <row r="188" spans="1:19">
      <c r="A188">
        <v>6</v>
      </c>
      <c r="B188">
        <v>2613774</v>
      </c>
      <c r="C188">
        <v>822</v>
      </c>
      <c r="D188">
        <v>0</v>
      </c>
      <c r="E188" s="141"/>
      <c r="F188" s="112">
        <f t="shared" si="44"/>
        <v>186</v>
      </c>
      <c r="G188" s="96">
        <f ca="1">PERCENTILE(INDIRECT(ADDRESS((F188-1)*30+F187+3,3)):INDIRECT(ADDRESS(F188*30+F187+3,3)),0.5)</f>
        <v>3253</v>
      </c>
      <c r="H188" s="4">
        <f t="shared" si="39"/>
        <v>156</v>
      </c>
      <c r="I188" s="12">
        <f t="shared" ca="1" si="40"/>
        <v>374.69491525423746</v>
      </c>
      <c r="J188" s="12">
        <f t="shared" ca="1" si="45"/>
        <v>140396.2795173802</v>
      </c>
      <c r="K188" s="12">
        <f t="shared" ca="1" si="46"/>
        <v>58452.406779661047</v>
      </c>
      <c r="L188" s="12">
        <f t="shared" si="47"/>
        <v>24336</v>
      </c>
      <c r="M188" s="12">
        <f t="shared" ca="1" si="48"/>
        <v>143019.14392415984</v>
      </c>
      <c r="N188" s="12">
        <f t="shared" ca="1" si="49"/>
        <v>59544.406779661047</v>
      </c>
      <c r="O188" s="89" t="e">
        <f t="shared" ca="1" si="41"/>
        <v>#NAME?</v>
      </c>
      <c r="P188" s="84" t="e">
        <f t="shared" ca="1" si="42"/>
        <v>#NAME?</v>
      </c>
      <c r="Q188" s="84" t="e">
        <f t="shared" ca="1" si="43"/>
        <v>#NAME?</v>
      </c>
      <c r="R188" s="84"/>
      <c r="S188" s="29"/>
    </row>
    <row r="189" spans="1:19">
      <c r="A189">
        <v>7</v>
      </c>
      <c r="B189">
        <v>2625026</v>
      </c>
      <c r="C189">
        <v>1029</v>
      </c>
      <c r="D189">
        <v>0</v>
      </c>
      <c r="E189" s="141"/>
      <c r="F189" s="112">
        <f t="shared" si="44"/>
        <v>187</v>
      </c>
      <c r="G189" s="96">
        <f ca="1">PERCENTILE(INDIRECT(ADDRESS((F189-1)*30+F188+3,3)):INDIRECT(ADDRESS(F189*30+F188+3,3)),0.5)</f>
        <v>3260</v>
      </c>
      <c r="H189" s="4">
        <f t="shared" si="39"/>
        <v>157</v>
      </c>
      <c r="I189" s="12">
        <f t="shared" ca="1" si="40"/>
        <v>381.69491525423746</v>
      </c>
      <c r="J189" s="12">
        <f t="shared" ca="1" si="45"/>
        <v>145691.00833093951</v>
      </c>
      <c r="K189" s="12">
        <f t="shared" ca="1" si="46"/>
        <v>59926.101694915284</v>
      </c>
      <c r="L189" s="12">
        <f t="shared" si="47"/>
        <v>24649</v>
      </c>
      <c r="M189" s="12">
        <f t="shared" ca="1" si="48"/>
        <v>143782.53375466831</v>
      </c>
      <c r="N189" s="12">
        <f t="shared" ca="1" si="49"/>
        <v>59141.101694915284</v>
      </c>
      <c r="O189" s="89" t="e">
        <f t="shared" ca="1" si="41"/>
        <v>#NAME?</v>
      </c>
      <c r="P189" s="84" t="e">
        <f t="shared" ca="1" si="42"/>
        <v>#NAME?</v>
      </c>
      <c r="Q189" s="84" t="e">
        <f t="shared" ca="1" si="43"/>
        <v>#NAME?</v>
      </c>
      <c r="R189" s="84"/>
      <c r="S189" s="29"/>
    </row>
    <row r="190" spans="1:19">
      <c r="A190">
        <v>7</v>
      </c>
      <c r="B190">
        <v>2636336</v>
      </c>
      <c r="C190">
        <v>1013</v>
      </c>
      <c r="D190">
        <v>0</v>
      </c>
      <c r="E190" s="141"/>
      <c r="F190" s="112">
        <f t="shared" si="44"/>
        <v>188</v>
      </c>
      <c r="G190" s="96">
        <f ca="1">PERCENTILE(INDIRECT(ADDRESS((F190-1)*30+F189+3,3)):INDIRECT(ADDRESS(F190*30+F189+3,3)),0.5)</f>
        <v>3255</v>
      </c>
      <c r="H190" s="4">
        <f t="shared" si="39"/>
        <v>158</v>
      </c>
      <c r="I190" s="12">
        <f t="shared" ca="1" si="40"/>
        <v>376.69491525423746</v>
      </c>
      <c r="J190" s="12">
        <f t="shared" ca="1" si="45"/>
        <v>141899.05917839715</v>
      </c>
      <c r="K190" s="12">
        <f t="shared" ca="1" si="46"/>
        <v>59517.79661016952</v>
      </c>
      <c r="L190" s="12">
        <f t="shared" si="47"/>
        <v>24964</v>
      </c>
      <c r="M190" s="12">
        <f t="shared" ca="1" si="48"/>
        <v>141145.66934788867</v>
      </c>
      <c r="N190" s="12">
        <f t="shared" ca="1" si="49"/>
        <v>59201.79661016952</v>
      </c>
      <c r="O190" s="89" t="e">
        <f t="shared" ca="1" si="41"/>
        <v>#NAME?</v>
      </c>
      <c r="P190" s="84" t="e">
        <f t="shared" ca="1" si="42"/>
        <v>#NAME?</v>
      </c>
      <c r="Q190" s="84" t="e">
        <f t="shared" ca="1" si="43"/>
        <v>#NAME?</v>
      </c>
      <c r="R190" s="84"/>
      <c r="S190" s="29"/>
    </row>
    <row r="191" spans="1:19">
      <c r="A191">
        <v>7</v>
      </c>
      <c r="B191">
        <v>2647744</v>
      </c>
      <c r="C191">
        <v>998</v>
      </c>
      <c r="D191">
        <v>0</v>
      </c>
      <c r="E191" s="141"/>
      <c r="F191" s="112">
        <f t="shared" si="44"/>
        <v>189</v>
      </c>
      <c r="G191" s="96">
        <f ca="1">PERCENTILE(INDIRECT(ADDRESS((F191-1)*30+F190+3,3)):INDIRECT(ADDRESS(F191*30+F190+3,3)),0.5)</f>
        <v>3253</v>
      </c>
      <c r="H191" s="4">
        <f t="shared" si="39"/>
        <v>159</v>
      </c>
      <c r="I191" s="12">
        <f t="shared" ca="1" si="40"/>
        <v>374.69491525423746</v>
      </c>
      <c r="J191" s="12">
        <f t="shared" ca="1" si="45"/>
        <v>140396.2795173802</v>
      </c>
      <c r="K191" s="12">
        <f t="shared" ca="1" si="46"/>
        <v>59576.491525423757</v>
      </c>
      <c r="L191" s="12">
        <f t="shared" si="47"/>
        <v>25281</v>
      </c>
      <c r="M191" s="12">
        <f t="shared" ca="1" si="48"/>
        <v>140396.2795173802</v>
      </c>
      <c r="N191" s="12">
        <f t="shared" ca="1" si="49"/>
        <v>59576.491525423757</v>
      </c>
      <c r="O191" s="89" t="e">
        <f t="shared" ca="1" si="41"/>
        <v>#NAME?</v>
      </c>
      <c r="P191" s="84" t="e">
        <f t="shared" ca="1" si="42"/>
        <v>#NAME?</v>
      </c>
      <c r="Q191" s="84" t="e">
        <f t="shared" ca="1" si="43"/>
        <v>#NAME?</v>
      </c>
      <c r="R191" s="84"/>
      <c r="S191" s="29"/>
    </row>
    <row r="192" spans="1:19">
      <c r="A192">
        <v>7</v>
      </c>
      <c r="B192">
        <v>2647889</v>
      </c>
      <c r="C192">
        <v>45</v>
      </c>
      <c r="D192">
        <v>0</v>
      </c>
      <c r="E192" s="141"/>
      <c r="F192" s="112">
        <f t="shared" si="44"/>
        <v>190</v>
      </c>
      <c r="G192" s="96">
        <f ca="1">PERCENTILE(INDIRECT(ADDRESS((F192-1)*30+F191+3,3)):INDIRECT(ADDRESS(F192*30+F191+3,3)),0.5)</f>
        <v>3253</v>
      </c>
      <c r="H192" s="4">
        <f t="shared" si="39"/>
        <v>160</v>
      </c>
      <c r="I192" s="12">
        <f t="shared" ca="1" si="40"/>
        <v>374.69491525423746</v>
      </c>
      <c r="J192" s="12">
        <f t="shared" ca="1" si="45"/>
        <v>140396.2795173802</v>
      </c>
      <c r="K192" s="12">
        <f t="shared" ca="1" si="46"/>
        <v>59951.186440677993</v>
      </c>
      <c r="L192" s="12">
        <f t="shared" si="47"/>
        <v>25600</v>
      </c>
      <c r="M192" s="12">
        <f t="shared" ca="1" si="48"/>
        <v>140021.58460212595</v>
      </c>
      <c r="N192" s="12">
        <f t="shared" ca="1" si="49"/>
        <v>59791.186440677993</v>
      </c>
      <c r="O192" s="89" t="e">
        <f t="shared" ca="1" si="41"/>
        <v>#NAME?</v>
      </c>
      <c r="P192" s="84" t="e">
        <f t="shared" ca="1" si="42"/>
        <v>#NAME?</v>
      </c>
      <c r="Q192" s="84" t="e">
        <f t="shared" ca="1" si="43"/>
        <v>#NAME?</v>
      </c>
      <c r="R192" s="84"/>
      <c r="S192" s="29"/>
    </row>
    <row r="193" spans="1:19">
      <c r="A193">
        <v>7</v>
      </c>
      <c r="B193">
        <v>2647783</v>
      </c>
      <c r="C193">
        <v>21</v>
      </c>
      <c r="D193">
        <v>0</v>
      </c>
      <c r="E193" s="141"/>
      <c r="F193" s="112">
        <f t="shared" si="44"/>
        <v>191</v>
      </c>
      <c r="G193" s="96">
        <f ca="1">PERCENTILE(INDIRECT(ADDRESS((F193-1)*30+F192+3,3)):INDIRECT(ADDRESS(F193*30+F192+3,3)),0.5)</f>
        <v>3252</v>
      </c>
      <c r="H193" s="4">
        <f t="shared" si="39"/>
        <v>161</v>
      </c>
      <c r="I193" s="12">
        <f t="shared" ca="1" si="40"/>
        <v>373.69491525423746</v>
      </c>
      <c r="J193" s="12">
        <f t="shared" ca="1" si="45"/>
        <v>139647.88968687173</v>
      </c>
      <c r="K193" s="12">
        <f t="shared" ca="1" si="46"/>
        <v>60164.88135593223</v>
      </c>
      <c r="L193" s="12">
        <f t="shared" si="47"/>
        <v>25921</v>
      </c>
      <c r="M193" s="12">
        <f t="shared" ca="1" si="48"/>
        <v>139647.88968687173</v>
      </c>
      <c r="N193" s="12">
        <f t="shared" ca="1" si="49"/>
        <v>60164.88135593223</v>
      </c>
      <c r="O193" s="89" t="e">
        <f t="shared" ca="1" si="41"/>
        <v>#NAME?</v>
      </c>
      <c r="P193" s="84" t="e">
        <f t="shared" ca="1" si="42"/>
        <v>#NAME?</v>
      </c>
      <c r="Q193" s="84" t="e">
        <f t="shared" ca="1" si="43"/>
        <v>#NAME?</v>
      </c>
      <c r="R193" s="84"/>
      <c r="S193" s="29"/>
    </row>
    <row r="194" spans="1:19">
      <c r="A194">
        <v>7</v>
      </c>
      <c r="B194">
        <v>2692583</v>
      </c>
      <c r="C194">
        <v>668</v>
      </c>
      <c r="D194">
        <v>0</v>
      </c>
      <c r="E194" s="141"/>
      <c r="F194" s="112">
        <f t="shared" si="44"/>
        <v>192</v>
      </c>
      <c r="G194" s="96">
        <f ca="1">PERCENTILE(INDIRECT(ADDRESS((F194-1)*30+F193+3,3)):INDIRECT(ADDRESS(F194*30+F193+3,3)),0.5)</f>
        <v>3252</v>
      </c>
      <c r="H194" s="4">
        <f t="shared" si="39"/>
        <v>162</v>
      </c>
      <c r="I194" s="12">
        <f t="shared" ca="1" si="40"/>
        <v>373.69491525423746</v>
      </c>
      <c r="J194" s="12">
        <f t="shared" ca="1" si="45"/>
        <v>139647.88968687173</v>
      </c>
      <c r="K194" s="12">
        <f t="shared" ca="1" si="46"/>
        <v>60538.576271186466</v>
      </c>
      <c r="L194" s="12">
        <f t="shared" si="47"/>
        <v>26244</v>
      </c>
      <c r="M194" s="12">
        <f t="shared" ca="1" si="48"/>
        <v>137779.41511060053</v>
      </c>
      <c r="N194" s="12">
        <f t="shared" ca="1" si="49"/>
        <v>59728.576271186466</v>
      </c>
      <c r="O194" s="89" t="e">
        <f t="shared" ca="1" si="41"/>
        <v>#NAME?</v>
      </c>
      <c r="P194" s="84" t="e">
        <f t="shared" ca="1" si="42"/>
        <v>#NAME?</v>
      </c>
      <c r="Q194" s="84" t="e">
        <f t="shared" ca="1" si="43"/>
        <v>#NAME?</v>
      </c>
      <c r="R194" s="84"/>
      <c r="S194" s="29"/>
    </row>
    <row r="195" spans="1:19">
      <c r="A195">
        <v>7</v>
      </c>
      <c r="B195">
        <v>2704047</v>
      </c>
      <c r="C195">
        <v>976</v>
      </c>
      <c r="D195">
        <v>0</v>
      </c>
      <c r="E195" s="141"/>
      <c r="F195" s="112">
        <f t="shared" si="44"/>
        <v>193</v>
      </c>
      <c r="G195" s="96">
        <f ca="1">PERCENTILE(INDIRECT(ADDRESS((F195-1)*30+F194+3,3)):INDIRECT(ADDRESS(F195*30+F194+3,3)),0.5)</f>
        <v>3247</v>
      </c>
      <c r="H195" s="4">
        <f t="shared" ref="H195:H258" si="50">F195-$T$2</f>
        <v>163</v>
      </c>
      <c r="I195" s="12">
        <f t="shared" ref="I195:I258" ca="1" si="51">G195-$T$3</f>
        <v>368.69491525423746</v>
      </c>
      <c r="J195" s="12">
        <f t="shared" ca="1" si="45"/>
        <v>135935.94053432933</v>
      </c>
      <c r="K195" s="12">
        <f t="shared" ca="1" si="46"/>
        <v>60097.271186440703</v>
      </c>
      <c r="L195" s="12">
        <f t="shared" si="47"/>
        <v>26569</v>
      </c>
      <c r="M195" s="12">
        <f t="shared" ca="1" si="48"/>
        <v>137779.41511060053</v>
      </c>
      <c r="N195" s="12">
        <f t="shared" ca="1" si="49"/>
        <v>60912.271186440703</v>
      </c>
      <c r="O195" s="89" t="e">
        <f t="shared" ca="1" si="41"/>
        <v>#NAME?</v>
      </c>
      <c r="P195" s="84" t="e">
        <f t="shared" ca="1" si="42"/>
        <v>#NAME?</v>
      </c>
      <c r="Q195" s="84" t="e">
        <f t="shared" ca="1" si="43"/>
        <v>#NAME?</v>
      </c>
      <c r="R195" s="84"/>
      <c r="S195" s="29"/>
    </row>
    <row r="196" spans="1:19">
      <c r="A196">
        <v>7</v>
      </c>
      <c r="B196">
        <v>2715330</v>
      </c>
      <c r="C196">
        <v>1023</v>
      </c>
      <c r="D196">
        <v>0</v>
      </c>
      <c r="E196" s="141"/>
      <c r="F196" s="112">
        <f t="shared" si="44"/>
        <v>194</v>
      </c>
      <c r="G196" s="96">
        <f ca="1">PERCENTILE(INDIRECT(ADDRESS((F196-1)*30+F195+3,3)):INDIRECT(ADDRESS(F196*30+F195+3,3)),0.5)</f>
        <v>3252</v>
      </c>
      <c r="H196" s="4">
        <f t="shared" si="50"/>
        <v>164</v>
      </c>
      <c r="I196" s="12">
        <f t="shared" ca="1" si="51"/>
        <v>373.69491525423746</v>
      </c>
      <c r="J196" s="12">
        <f t="shared" ca="1" si="45"/>
        <v>139647.88968687173</v>
      </c>
      <c r="K196" s="12">
        <f t="shared" ca="1" si="46"/>
        <v>61285.966101694939</v>
      </c>
      <c r="L196" s="12">
        <f t="shared" si="47"/>
        <v>26896</v>
      </c>
      <c r="M196" s="12">
        <f t="shared" ca="1" si="48"/>
        <v>138153.11002585475</v>
      </c>
      <c r="N196" s="12">
        <f t="shared" ca="1" si="49"/>
        <v>60629.966101694939</v>
      </c>
      <c r="O196" s="89" t="e">
        <f t="shared" ref="O196:O259" ca="1" si="52">G195*$T$9+F195*$T$10</f>
        <v>#NAME?</v>
      </c>
      <c r="P196" s="84" t="e">
        <f t="shared" ref="P196:P259" ca="1" si="53">G195*$Z$10+$Z$11*F195</f>
        <v>#NAME?</v>
      </c>
      <c r="Q196" s="84" t="e">
        <f t="shared" ref="Q196:Q259" ca="1" si="54">G195*$AF$10+$AF$11*F195</f>
        <v>#NAME?</v>
      </c>
      <c r="R196" s="84"/>
      <c r="S196" s="29"/>
    </row>
    <row r="197" spans="1:19">
      <c r="A197">
        <v>7</v>
      </c>
      <c r="B197">
        <v>2726867</v>
      </c>
      <c r="C197">
        <v>964</v>
      </c>
      <c r="D197">
        <v>0</v>
      </c>
      <c r="E197" s="141"/>
      <c r="F197" s="112">
        <f t="shared" ref="F197:F260" si="55">F196+1</f>
        <v>195</v>
      </c>
      <c r="G197" s="96">
        <f ca="1">PERCENTILE(INDIRECT(ADDRESS((F197-1)*30+F196+3,3)):INDIRECT(ADDRESS(F197*30+F196+3,3)),0.5)</f>
        <v>3248</v>
      </c>
      <c r="H197" s="4">
        <f t="shared" si="50"/>
        <v>165</v>
      </c>
      <c r="I197" s="12">
        <f t="shared" ca="1" si="51"/>
        <v>369.69491525423746</v>
      </c>
      <c r="J197" s="12">
        <f t="shared" ca="1" si="45"/>
        <v>136674.33036483781</v>
      </c>
      <c r="K197" s="12">
        <f t="shared" ca="1" si="46"/>
        <v>60999.661016949183</v>
      </c>
      <c r="L197" s="12">
        <f t="shared" si="47"/>
        <v>27225</v>
      </c>
      <c r="M197" s="12">
        <f t="shared" ca="1" si="48"/>
        <v>137413.72019534628</v>
      </c>
      <c r="N197" s="12">
        <f t="shared" ca="1" si="49"/>
        <v>61329.661016949183</v>
      </c>
      <c r="O197" s="89" t="e">
        <f t="shared" ca="1" si="52"/>
        <v>#NAME?</v>
      </c>
      <c r="P197" s="84" t="e">
        <f t="shared" ca="1" si="53"/>
        <v>#NAME?</v>
      </c>
      <c r="Q197" s="84" t="e">
        <f t="shared" ca="1" si="54"/>
        <v>#NAME?</v>
      </c>
      <c r="R197" s="84"/>
      <c r="S197" s="29"/>
    </row>
    <row r="198" spans="1:19">
      <c r="A198">
        <v>7</v>
      </c>
      <c r="B198">
        <v>2738501</v>
      </c>
      <c r="C198">
        <v>934</v>
      </c>
      <c r="D198">
        <v>0</v>
      </c>
      <c r="E198" s="141"/>
      <c r="F198" s="112">
        <f t="shared" si="55"/>
        <v>196</v>
      </c>
      <c r="G198" s="96">
        <f ca="1">PERCENTILE(INDIRECT(ADDRESS((F198-1)*30+F197+3,3)):INDIRECT(ADDRESS(F198*30+F197+3,3)),0.5)</f>
        <v>3250</v>
      </c>
      <c r="H198" s="4">
        <f t="shared" si="50"/>
        <v>166</v>
      </c>
      <c r="I198" s="12">
        <f t="shared" ca="1" si="51"/>
        <v>371.69491525423746</v>
      </c>
      <c r="J198" s="12">
        <f t="shared" ca="1" si="45"/>
        <v>138157.11002585475</v>
      </c>
      <c r="K198" s="12">
        <f t="shared" ca="1" si="46"/>
        <v>61701.35593220342</v>
      </c>
      <c r="L198" s="12">
        <f t="shared" si="47"/>
        <v>27556</v>
      </c>
      <c r="M198" s="12">
        <f t="shared" ca="1" si="48"/>
        <v>137785.41511060053</v>
      </c>
      <c r="N198" s="12">
        <f t="shared" ca="1" si="49"/>
        <v>61535.35593220342</v>
      </c>
      <c r="O198" s="89" t="e">
        <f t="shared" ca="1" si="52"/>
        <v>#NAME?</v>
      </c>
      <c r="P198" s="84" t="e">
        <f t="shared" ca="1" si="53"/>
        <v>#NAME?</v>
      </c>
      <c r="Q198" s="84" t="e">
        <f t="shared" ca="1" si="54"/>
        <v>#NAME?</v>
      </c>
      <c r="R198" s="84"/>
      <c r="S198" s="29"/>
    </row>
    <row r="199" spans="1:19">
      <c r="A199">
        <v>7</v>
      </c>
      <c r="B199">
        <v>2751605</v>
      </c>
      <c r="C199">
        <v>622</v>
      </c>
      <c r="D199">
        <v>0</v>
      </c>
      <c r="E199" s="141"/>
      <c r="F199" s="112">
        <f t="shared" si="55"/>
        <v>197</v>
      </c>
      <c r="G199" s="96">
        <f ca="1">PERCENTILE(INDIRECT(ADDRESS((F199-1)*30+F198+3,3)):INDIRECT(ADDRESS(F199*30+F198+3,3)),0.5)</f>
        <v>3249</v>
      </c>
      <c r="H199" s="4">
        <f t="shared" si="50"/>
        <v>167</v>
      </c>
      <c r="I199" s="12">
        <f t="shared" ca="1" si="51"/>
        <v>370.69491525423746</v>
      </c>
      <c r="J199" s="12">
        <f t="shared" ca="1" si="45"/>
        <v>137414.72019534628</v>
      </c>
      <c r="K199" s="12">
        <f t="shared" ca="1" si="46"/>
        <v>61906.050847457656</v>
      </c>
      <c r="L199" s="12">
        <f t="shared" si="47"/>
        <v>27889</v>
      </c>
      <c r="M199" s="12">
        <f t="shared" ca="1" si="48"/>
        <v>137414.72019534628</v>
      </c>
      <c r="N199" s="12">
        <f t="shared" ca="1" si="49"/>
        <v>61906.050847457656</v>
      </c>
      <c r="O199" s="89" t="e">
        <f t="shared" ca="1" si="52"/>
        <v>#NAME?</v>
      </c>
      <c r="P199" s="84" t="e">
        <f t="shared" ca="1" si="53"/>
        <v>#NAME?</v>
      </c>
      <c r="Q199" s="84" t="e">
        <f t="shared" ca="1" si="54"/>
        <v>#NAME?</v>
      </c>
      <c r="R199" s="84"/>
      <c r="S199" s="29"/>
    </row>
    <row r="200" spans="1:19">
      <c r="A200">
        <v>7</v>
      </c>
      <c r="B200">
        <v>2763148</v>
      </c>
      <c r="C200">
        <v>970</v>
      </c>
      <c r="D200">
        <v>0</v>
      </c>
      <c r="E200" s="141"/>
      <c r="F200" s="112">
        <f t="shared" si="55"/>
        <v>198</v>
      </c>
      <c r="G200" s="96">
        <f ca="1">PERCENTILE(INDIRECT(ADDRESS((F200-1)*30+F199+3,3)):INDIRECT(ADDRESS(F200*30+F199+3,3)),0.5)</f>
        <v>3249</v>
      </c>
      <c r="H200" s="4">
        <f t="shared" si="50"/>
        <v>168</v>
      </c>
      <c r="I200" s="12">
        <f t="shared" ca="1" si="51"/>
        <v>370.69491525423746</v>
      </c>
      <c r="J200" s="12">
        <f t="shared" ca="1" si="45"/>
        <v>137414.72019534628</v>
      </c>
      <c r="K200" s="12">
        <f t="shared" ca="1" si="46"/>
        <v>62276.745762711893</v>
      </c>
      <c r="L200" s="12">
        <f t="shared" si="47"/>
        <v>28224</v>
      </c>
      <c r="M200" s="12">
        <f t="shared" ca="1" si="48"/>
        <v>136302.63544958358</v>
      </c>
      <c r="N200" s="12">
        <f t="shared" ca="1" si="49"/>
        <v>61772.745762711893</v>
      </c>
      <c r="O200" s="89" t="e">
        <f t="shared" ca="1" si="52"/>
        <v>#NAME?</v>
      </c>
      <c r="P200" s="84" t="e">
        <f t="shared" ca="1" si="53"/>
        <v>#NAME?</v>
      </c>
      <c r="Q200" s="84" t="e">
        <f t="shared" ca="1" si="54"/>
        <v>#NAME?</v>
      </c>
      <c r="R200" s="84"/>
      <c r="S200" s="29"/>
    </row>
    <row r="201" spans="1:19">
      <c r="A201">
        <v>7</v>
      </c>
      <c r="B201">
        <v>2774471</v>
      </c>
      <c r="C201">
        <v>998</v>
      </c>
      <c r="D201">
        <v>0</v>
      </c>
      <c r="E201" s="141"/>
      <c r="F201" s="112">
        <f t="shared" si="55"/>
        <v>199</v>
      </c>
      <c r="G201" s="96">
        <f ca="1">PERCENTILE(INDIRECT(ADDRESS((F201-1)*30+F200+3,3)):INDIRECT(ADDRESS(F201*30+F200+3,3)),0.5)</f>
        <v>3246</v>
      </c>
      <c r="H201" s="4">
        <f t="shared" si="50"/>
        <v>169</v>
      </c>
      <c r="I201" s="12">
        <f t="shared" ca="1" si="51"/>
        <v>367.69491525423746</v>
      </c>
      <c r="J201" s="12">
        <f t="shared" ca="1" si="45"/>
        <v>135199.55070382086</v>
      </c>
      <c r="K201" s="12">
        <f t="shared" ca="1" si="46"/>
        <v>62140.440677966129</v>
      </c>
      <c r="L201" s="12">
        <f t="shared" si="47"/>
        <v>28561</v>
      </c>
      <c r="M201" s="12">
        <f t="shared" ca="1" si="48"/>
        <v>136302.63544958358</v>
      </c>
      <c r="N201" s="12">
        <f t="shared" ca="1" si="49"/>
        <v>62647.440677966129</v>
      </c>
      <c r="O201" s="89" t="e">
        <f t="shared" ca="1" si="52"/>
        <v>#NAME?</v>
      </c>
      <c r="P201" s="84" t="e">
        <f t="shared" ca="1" si="53"/>
        <v>#NAME?</v>
      </c>
      <c r="Q201" s="84" t="e">
        <f t="shared" ca="1" si="54"/>
        <v>#NAME?</v>
      </c>
      <c r="R201" s="84"/>
      <c r="S201" s="29"/>
    </row>
    <row r="202" spans="1:19">
      <c r="A202">
        <v>7</v>
      </c>
      <c r="B202">
        <v>2786029</v>
      </c>
      <c r="C202">
        <v>959</v>
      </c>
      <c r="D202">
        <v>0</v>
      </c>
      <c r="E202" s="141"/>
      <c r="F202" s="112">
        <f t="shared" si="55"/>
        <v>200</v>
      </c>
      <c r="G202" s="96">
        <f ca="1">PERCENTILE(INDIRECT(ADDRESS((F202-1)*30+F201+3,3)):INDIRECT(ADDRESS(F202*30+F201+3,3)),0.5)</f>
        <v>3249</v>
      </c>
      <c r="H202" s="4">
        <f t="shared" si="50"/>
        <v>170</v>
      </c>
      <c r="I202" s="12">
        <f t="shared" ca="1" si="51"/>
        <v>370.69491525423746</v>
      </c>
      <c r="J202" s="12">
        <f t="shared" ca="1" si="45"/>
        <v>137414.72019534628</v>
      </c>
      <c r="K202" s="12">
        <f t="shared" ca="1" si="46"/>
        <v>63018.135593220366</v>
      </c>
      <c r="L202" s="12">
        <f t="shared" si="47"/>
        <v>28900</v>
      </c>
      <c r="M202" s="12">
        <f t="shared" ca="1" si="48"/>
        <v>137785.41511060053</v>
      </c>
      <c r="N202" s="12">
        <f t="shared" ca="1" si="49"/>
        <v>63188.135593220366</v>
      </c>
      <c r="O202" s="89" t="e">
        <f t="shared" ca="1" si="52"/>
        <v>#NAME?</v>
      </c>
      <c r="P202" s="84" t="e">
        <f t="shared" ca="1" si="53"/>
        <v>#NAME?</v>
      </c>
      <c r="Q202" s="84" t="e">
        <f t="shared" ca="1" si="54"/>
        <v>#NAME?</v>
      </c>
      <c r="R202" s="84"/>
      <c r="S202" s="29"/>
    </row>
    <row r="203" spans="1:19">
      <c r="A203">
        <v>7</v>
      </c>
      <c r="B203">
        <v>2797739</v>
      </c>
      <c r="C203">
        <v>939</v>
      </c>
      <c r="D203">
        <v>0</v>
      </c>
      <c r="E203" s="141"/>
      <c r="F203" s="112">
        <f t="shared" si="55"/>
        <v>201</v>
      </c>
      <c r="G203" s="96">
        <f ca="1">PERCENTILE(INDIRECT(ADDRESS((F203-1)*30+F202+3,3)):INDIRECT(ADDRESS(F203*30+F202+3,3)),0.5)</f>
        <v>3250</v>
      </c>
      <c r="H203" s="4">
        <f t="shared" si="50"/>
        <v>171</v>
      </c>
      <c r="I203" s="12">
        <f t="shared" ca="1" si="51"/>
        <v>371.69491525423746</v>
      </c>
      <c r="J203" s="12">
        <f t="shared" ca="1" si="45"/>
        <v>138157.11002585475</v>
      </c>
      <c r="K203" s="12">
        <f t="shared" ca="1" si="46"/>
        <v>63559.830508474603</v>
      </c>
      <c r="L203" s="12">
        <f t="shared" si="47"/>
        <v>29241</v>
      </c>
      <c r="M203" s="12">
        <f t="shared" ca="1" si="48"/>
        <v>138900.49985636325</v>
      </c>
      <c r="N203" s="12">
        <f t="shared" ca="1" si="49"/>
        <v>63901.830508474603</v>
      </c>
      <c r="O203" s="89" t="e">
        <f t="shared" ca="1" si="52"/>
        <v>#NAME?</v>
      </c>
      <c r="P203" s="84" t="e">
        <f t="shared" ca="1" si="53"/>
        <v>#NAME?</v>
      </c>
      <c r="Q203" s="84" t="e">
        <f t="shared" ca="1" si="54"/>
        <v>#NAME?</v>
      </c>
      <c r="R203" s="84"/>
      <c r="S203" s="29"/>
    </row>
    <row r="204" spans="1:19">
      <c r="A204">
        <v>7</v>
      </c>
      <c r="B204">
        <v>2809463</v>
      </c>
      <c r="C204">
        <v>920</v>
      </c>
      <c r="D204">
        <v>0</v>
      </c>
      <c r="E204" s="141"/>
      <c r="F204" s="112">
        <f t="shared" si="55"/>
        <v>202</v>
      </c>
      <c r="G204" s="96">
        <f ca="1">PERCENTILE(INDIRECT(ADDRESS((F204-1)*30+F203+3,3)):INDIRECT(ADDRESS(F204*30+F203+3,3)),0.5)</f>
        <v>3252</v>
      </c>
      <c r="H204" s="4">
        <f t="shared" si="50"/>
        <v>172</v>
      </c>
      <c r="I204" s="12">
        <f t="shared" ca="1" si="51"/>
        <v>373.69491525423746</v>
      </c>
      <c r="J204" s="12">
        <f t="shared" ca="1" si="45"/>
        <v>139647.88968687173</v>
      </c>
      <c r="K204" s="12">
        <f t="shared" ca="1" si="46"/>
        <v>64275.525423728846</v>
      </c>
      <c r="L204" s="12">
        <f t="shared" si="47"/>
        <v>29584</v>
      </c>
      <c r="M204" s="12">
        <f t="shared" ca="1" si="48"/>
        <v>140021.58460212595</v>
      </c>
      <c r="N204" s="12">
        <f t="shared" ca="1" si="49"/>
        <v>64447.525423728846</v>
      </c>
      <c r="O204" s="89" t="e">
        <f t="shared" ca="1" si="52"/>
        <v>#NAME?</v>
      </c>
      <c r="P204" s="84" t="e">
        <f t="shared" ca="1" si="53"/>
        <v>#NAME?</v>
      </c>
      <c r="Q204" s="84" t="e">
        <f t="shared" ca="1" si="54"/>
        <v>#NAME?</v>
      </c>
      <c r="R204" s="84"/>
      <c r="S204" s="29"/>
    </row>
    <row r="205" spans="1:19">
      <c r="A205">
        <v>7</v>
      </c>
      <c r="B205">
        <v>2820604</v>
      </c>
      <c r="C205">
        <v>1045</v>
      </c>
      <c r="D205">
        <v>0</v>
      </c>
      <c r="E205" s="141"/>
      <c r="F205" s="112">
        <f t="shared" si="55"/>
        <v>203</v>
      </c>
      <c r="G205" s="96">
        <f ca="1">PERCENTILE(INDIRECT(ADDRESS((F205-1)*30+F204+3,3)):INDIRECT(ADDRESS(F205*30+F204+3,3)),0.5)</f>
        <v>3253</v>
      </c>
      <c r="H205" s="4">
        <f t="shared" si="50"/>
        <v>173</v>
      </c>
      <c r="I205" s="12">
        <f t="shared" ca="1" si="51"/>
        <v>374.69491525423746</v>
      </c>
      <c r="J205" s="12">
        <f t="shared" ca="1" si="45"/>
        <v>140396.2795173802</v>
      </c>
      <c r="K205" s="12">
        <f t="shared" ca="1" si="46"/>
        <v>64822.220338983083</v>
      </c>
      <c r="L205" s="12">
        <f t="shared" si="47"/>
        <v>29929</v>
      </c>
      <c r="M205" s="12">
        <f t="shared" ca="1" si="48"/>
        <v>138522.804941109</v>
      </c>
      <c r="N205" s="12">
        <f t="shared" ca="1" si="49"/>
        <v>63957.220338983083</v>
      </c>
      <c r="O205" s="89" t="e">
        <f t="shared" ca="1" si="52"/>
        <v>#NAME?</v>
      </c>
      <c r="P205" s="84" t="e">
        <f t="shared" ca="1" si="53"/>
        <v>#NAME?</v>
      </c>
      <c r="Q205" s="84" t="e">
        <f t="shared" ca="1" si="54"/>
        <v>#NAME?</v>
      </c>
      <c r="R205" s="84"/>
      <c r="S205" s="29"/>
    </row>
    <row r="206" spans="1:19">
      <c r="A206">
        <v>7</v>
      </c>
      <c r="B206">
        <v>2832057</v>
      </c>
      <c r="C206">
        <v>987</v>
      </c>
      <c r="D206">
        <v>0</v>
      </c>
      <c r="E206" s="141"/>
      <c r="F206" s="112">
        <f t="shared" si="55"/>
        <v>204</v>
      </c>
      <c r="G206" s="96">
        <f ca="1">PERCENTILE(INDIRECT(ADDRESS((F206-1)*30+F205+3,3)):INDIRECT(ADDRESS(F206*30+F205+3,3)),0.5)</f>
        <v>3248</v>
      </c>
      <c r="H206" s="4">
        <f t="shared" si="50"/>
        <v>174</v>
      </c>
      <c r="I206" s="12">
        <f t="shared" ca="1" si="51"/>
        <v>369.69491525423746</v>
      </c>
      <c r="J206" s="12">
        <f t="shared" ca="1" si="45"/>
        <v>136674.33036483781</v>
      </c>
      <c r="K206" s="12">
        <f t="shared" ca="1" si="46"/>
        <v>64326.915254237319</v>
      </c>
      <c r="L206" s="12">
        <f t="shared" si="47"/>
        <v>30276</v>
      </c>
      <c r="M206" s="12">
        <f t="shared" ca="1" si="48"/>
        <v>137783.41511060053</v>
      </c>
      <c r="N206" s="12">
        <f t="shared" ca="1" si="49"/>
        <v>64848.915254237319</v>
      </c>
      <c r="O206" s="89" t="e">
        <f t="shared" ca="1" si="52"/>
        <v>#NAME?</v>
      </c>
      <c r="P206" s="84" t="e">
        <f t="shared" ca="1" si="53"/>
        <v>#NAME?</v>
      </c>
      <c r="Q206" s="84" t="e">
        <f t="shared" ca="1" si="54"/>
        <v>#NAME?</v>
      </c>
      <c r="R206" s="84"/>
      <c r="S206" s="29"/>
    </row>
    <row r="207" spans="1:19">
      <c r="A207">
        <v>7</v>
      </c>
      <c r="B207">
        <v>2843864</v>
      </c>
      <c r="C207">
        <v>906</v>
      </c>
      <c r="D207">
        <v>0</v>
      </c>
      <c r="E207" s="141"/>
      <c r="F207" s="112">
        <f t="shared" si="55"/>
        <v>205</v>
      </c>
      <c r="G207" s="96">
        <f ca="1">PERCENTILE(INDIRECT(ADDRESS((F207-1)*30+F206+3,3)):INDIRECT(ADDRESS(F207*30+F206+3,3)),0.5)</f>
        <v>3251</v>
      </c>
      <c r="H207" s="4">
        <f t="shared" si="50"/>
        <v>175</v>
      </c>
      <c r="I207" s="12">
        <f t="shared" ca="1" si="51"/>
        <v>372.69491525423746</v>
      </c>
      <c r="J207" s="12">
        <f t="shared" ca="1" si="45"/>
        <v>138901.49985636325</v>
      </c>
      <c r="K207" s="12">
        <f t="shared" ca="1" si="46"/>
        <v>65221.610169491556</v>
      </c>
      <c r="L207" s="12">
        <f t="shared" si="47"/>
        <v>30625</v>
      </c>
      <c r="M207" s="12">
        <f t="shared" ca="1" si="48"/>
        <v>139646.88968687173</v>
      </c>
      <c r="N207" s="12">
        <f t="shared" ca="1" si="49"/>
        <v>65571.610169491556</v>
      </c>
      <c r="O207" s="89" t="e">
        <f t="shared" ca="1" si="52"/>
        <v>#NAME?</v>
      </c>
      <c r="P207" s="84" t="e">
        <f t="shared" ca="1" si="53"/>
        <v>#NAME?</v>
      </c>
      <c r="Q207" s="84" t="e">
        <f t="shared" ca="1" si="54"/>
        <v>#NAME?</v>
      </c>
      <c r="R207" s="84"/>
      <c r="S207" s="29"/>
    </row>
    <row r="208" spans="1:19">
      <c r="A208">
        <v>7</v>
      </c>
      <c r="B208">
        <v>2855155</v>
      </c>
      <c r="C208">
        <v>1016</v>
      </c>
      <c r="D208">
        <v>0</v>
      </c>
      <c r="E208" s="141"/>
      <c r="F208" s="112">
        <f t="shared" si="55"/>
        <v>206</v>
      </c>
      <c r="G208" s="96">
        <f ca="1">PERCENTILE(INDIRECT(ADDRESS((F208-1)*30+F207+3,3)):INDIRECT(ADDRESS(F208*30+F207+3,3)),0.5)</f>
        <v>3253</v>
      </c>
      <c r="H208" s="4">
        <f t="shared" si="50"/>
        <v>176</v>
      </c>
      <c r="I208" s="12">
        <f t="shared" ca="1" si="51"/>
        <v>374.69491525423746</v>
      </c>
      <c r="J208" s="12">
        <f t="shared" ca="1" si="45"/>
        <v>140396.2795173802</v>
      </c>
      <c r="K208" s="12">
        <f t="shared" ca="1" si="46"/>
        <v>65946.305084745793</v>
      </c>
      <c r="L208" s="12">
        <f t="shared" si="47"/>
        <v>30976</v>
      </c>
      <c r="M208" s="12">
        <f t="shared" ca="1" si="48"/>
        <v>141145.66934788867</v>
      </c>
      <c r="N208" s="12">
        <f t="shared" ca="1" si="49"/>
        <v>66298.305084745793</v>
      </c>
      <c r="O208" s="89" t="e">
        <f t="shared" ca="1" si="52"/>
        <v>#NAME?</v>
      </c>
      <c r="P208" s="84" t="e">
        <f t="shared" ca="1" si="53"/>
        <v>#NAME?</v>
      </c>
      <c r="Q208" s="84" t="e">
        <f t="shared" ca="1" si="54"/>
        <v>#NAME?</v>
      </c>
      <c r="R208" s="84"/>
      <c r="S208" s="29"/>
    </row>
    <row r="209" spans="1:19">
      <c r="A209">
        <v>7</v>
      </c>
      <c r="B209">
        <v>2858983</v>
      </c>
      <c r="C209">
        <v>407</v>
      </c>
      <c r="D209">
        <v>0</v>
      </c>
      <c r="E209" s="141"/>
      <c r="F209" s="112">
        <f t="shared" si="55"/>
        <v>207</v>
      </c>
      <c r="G209" s="96">
        <f ca="1">PERCENTILE(INDIRECT(ADDRESS((F209-1)*30+F208+3,3)):INDIRECT(ADDRESS(F209*30+F208+3,3)),0.5)</f>
        <v>3255</v>
      </c>
      <c r="H209" s="4">
        <f t="shared" si="50"/>
        <v>177</v>
      </c>
      <c r="I209" s="12">
        <f t="shared" ca="1" si="51"/>
        <v>376.69491525423746</v>
      </c>
      <c r="J209" s="12">
        <f t="shared" ca="1" si="45"/>
        <v>141899.05917839715</v>
      </c>
      <c r="K209" s="12">
        <f t="shared" ca="1" si="46"/>
        <v>66675.000000000029</v>
      </c>
      <c r="L209" s="12">
        <f t="shared" si="47"/>
        <v>31329</v>
      </c>
      <c r="M209" s="12">
        <f t="shared" ca="1" si="48"/>
        <v>144535.92358517679</v>
      </c>
      <c r="N209" s="12">
        <f t="shared" ca="1" si="49"/>
        <v>67914.000000000029</v>
      </c>
      <c r="O209" s="89" t="e">
        <f t="shared" ca="1" si="52"/>
        <v>#NAME?</v>
      </c>
      <c r="P209" s="84" t="e">
        <f t="shared" ca="1" si="53"/>
        <v>#NAME?</v>
      </c>
      <c r="Q209" s="84" t="e">
        <f t="shared" ca="1" si="54"/>
        <v>#NAME?</v>
      </c>
      <c r="R209" s="84"/>
      <c r="S209" s="29"/>
    </row>
    <row r="210" spans="1:19">
      <c r="A210">
        <v>7</v>
      </c>
      <c r="B210">
        <v>2884157</v>
      </c>
      <c r="C210">
        <v>305</v>
      </c>
      <c r="D210">
        <v>0</v>
      </c>
      <c r="E210" s="141"/>
      <c r="F210" s="112">
        <f t="shared" si="55"/>
        <v>208</v>
      </c>
      <c r="G210" s="96">
        <f ca="1">PERCENTILE(INDIRECT(ADDRESS((F210-1)*30+F209+3,3)):INDIRECT(ADDRESS(F210*30+F209+3,3)),0.5)</f>
        <v>3262</v>
      </c>
      <c r="H210" s="4">
        <f t="shared" si="50"/>
        <v>178</v>
      </c>
      <c r="I210" s="12">
        <f t="shared" ca="1" si="51"/>
        <v>383.69491525423746</v>
      </c>
      <c r="J210" s="12">
        <f t="shared" ca="1" si="45"/>
        <v>147221.78799195646</v>
      </c>
      <c r="K210" s="12">
        <f t="shared" ca="1" si="46"/>
        <v>68297.694915254266</v>
      </c>
      <c r="L210" s="12">
        <f t="shared" si="47"/>
        <v>31684</v>
      </c>
      <c r="M210" s="12">
        <f t="shared" ca="1" si="48"/>
        <v>143384.83883941409</v>
      </c>
      <c r="N210" s="12">
        <f t="shared" ca="1" si="49"/>
        <v>66517.694915254266</v>
      </c>
      <c r="O210" s="89" t="e">
        <f t="shared" ca="1" si="52"/>
        <v>#NAME?</v>
      </c>
      <c r="P210" s="84" t="e">
        <f t="shared" ca="1" si="53"/>
        <v>#NAME?</v>
      </c>
      <c r="Q210" s="84" t="e">
        <f t="shared" ca="1" si="54"/>
        <v>#NAME?</v>
      </c>
      <c r="R210" s="84"/>
      <c r="S210" s="29"/>
    </row>
    <row r="211" spans="1:19">
      <c r="A211">
        <v>7</v>
      </c>
      <c r="B211">
        <v>2895644</v>
      </c>
      <c r="C211">
        <v>981</v>
      </c>
      <c r="D211">
        <v>0</v>
      </c>
      <c r="E211" s="141"/>
      <c r="F211" s="112">
        <f t="shared" si="55"/>
        <v>209</v>
      </c>
      <c r="G211" s="96">
        <f ca="1">PERCENTILE(INDIRECT(ADDRESS((F211-1)*30+F210+3,3)):INDIRECT(ADDRESS(F211*30+F210+3,3)),0.5)</f>
        <v>3252</v>
      </c>
      <c r="H211" s="4">
        <f t="shared" si="50"/>
        <v>179</v>
      </c>
      <c r="I211" s="12">
        <f t="shared" ca="1" si="51"/>
        <v>373.69491525423746</v>
      </c>
      <c r="J211" s="12">
        <f t="shared" ca="1" si="45"/>
        <v>139647.88968687173</v>
      </c>
      <c r="K211" s="12">
        <f t="shared" ca="1" si="46"/>
        <v>66891.389830508502</v>
      </c>
      <c r="L211" s="12">
        <f t="shared" si="47"/>
        <v>32041</v>
      </c>
      <c r="M211" s="12">
        <f t="shared" ca="1" si="48"/>
        <v>141142.66934788867</v>
      </c>
      <c r="N211" s="12">
        <f t="shared" ca="1" si="49"/>
        <v>67607.389830508502</v>
      </c>
      <c r="O211" s="89" t="e">
        <f t="shared" ca="1" si="52"/>
        <v>#NAME?</v>
      </c>
      <c r="P211" s="84" t="e">
        <f t="shared" ca="1" si="53"/>
        <v>#NAME?</v>
      </c>
      <c r="Q211" s="84" t="e">
        <f t="shared" ca="1" si="54"/>
        <v>#NAME?</v>
      </c>
      <c r="R211" s="84"/>
      <c r="S211" s="29"/>
    </row>
    <row r="212" spans="1:19">
      <c r="A212">
        <v>7</v>
      </c>
      <c r="B212">
        <v>2907506</v>
      </c>
      <c r="C212">
        <v>894</v>
      </c>
      <c r="D212">
        <v>0</v>
      </c>
      <c r="E212" s="141"/>
      <c r="F212" s="112">
        <f t="shared" si="55"/>
        <v>210</v>
      </c>
      <c r="G212" s="96">
        <f ca="1">PERCENTILE(INDIRECT(ADDRESS((F212-1)*30+F211+3,3)):INDIRECT(ADDRESS(F212*30+F211+3,3)),0.5)</f>
        <v>3256</v>
      </c>
      <c r="H212" s="4">
        <f t="shared" si="50"/>
        <v>180</v>
      </c>
      <c r="I212" s="12">
        <f t="shared" ca="1" si="51"/>
        <v>377.69491525423746</v>
      </c>
      <c r="J212" s="12">
        <f t="shared" ca="1" si="45"/>
        <v>142653.44900890562</v>
      </c>
      <c r="K212" s="12">
        <f t="shared" ca="1" si="46"/>
        <v>67985.084745762739</v>
      </c>
      <c r="L212" s="12">
        <f t="shared" si="47"/>
        <v>32400</v>
      </c>
      <c r="M212" s="12">
        <f t="shared" ca="1" si="48"/>
        <v>141898.05917839715</v>
      </c>
      <c r="N212" s="12">
        <f t="shared" ca="1" si="49"/>
        <v>67625.084745762739</v>
      </c>
      <c r="O212" s="89" t="e">
        <f t="shared" ca="1" si="52"/>
        <v>#NAME?</v>
      </c>
      <c r="P212" s="84" t="e">
        <f t="shared" ca="1" si="53"/>
        <v>#NAME?</v>
      </c>
      <c r="Q212" s="84" t="e">
        <f t="shared" ca="1" si="54"/>
        <v>#NAME?</v>
      </c>
      <c r="R212" s="84"/>
      <c r="S212" s="29"/>
    </row>
    <row r="213" spans="1:19">
      <c r="A213">
        <v>7</v>
      </c>
      <c r="B213">
        <v>2918822</v>
      </c>
      <c r="C213">
        <v>1002</v>
      </c>
      <c r="D213">
        <v>0</v>
      </c>
      <c r="E213" s="141"/>
      <c r="F213" s="112">
        <f t="shared" si="55"/>
        <v>211</v>
      </c>
      <c r="G213" s="96">
        <f ca="1">PERCENTILE(INDIRECT(ADDRESS((F213-1)*30+F212+3,3)):INDIRECT(ADDRESS(F213*30+F212+3,3)),0.5)</f>
        <v>3254</v>
      </c>
      <c r="H213" s="4">
        <f t="shared" si="50"/>
        <v>181</v>
      </c>
      <c r="I213" s="12">
        <f t="shared" ca="1" si="51"/>
        <v>375.69491525423746</v>
      </c>
      <c r="J213" s="12">
        <f t="shared" ca="1" si="45"/>
        <v>141146.66934788867</v>
      </c>
      <c r="K213" s="12">
        <f t="shared" ca="1" si="46"/>
        <v>68000.779661016975</v>
      </c>
      <c r="L213" s="12">
        <f t="shared" si="47"/>
        <v>32761</v>
      </c>
      <c r="M213" s="12">
        <f t="shared" ca="1" si="48"/>
        <v>141522.3642631429</v>
      </c>
      <c r="N213" s="12">
        <f t="shared" ca="1" si="49"/>
        <v>68181.779661016975</v>
      </c>
      <c r="O213" s="89" t="e">
        <f t="shared" ca="1" si="52"/>
        <v>#NAME?</v>
      </c>
      <c r="P213" s="84" t="e">
        <f t="shared" ca="1" si="53"/>
        <v>#NAME?</v>
      </c>
      <c r="Q213" s="84" t="e">
        <f t="shared" ca="1" si="54"/>
        <v>#NAME?</v>
      </c>
      <c r="R213" s="84"/>
      <c r="S213" s="29"/>
    </row>
    <row r="214" spans="1:19">
      <c r="A214">
        <v>7</v>
      </c>
      <c r="B214">
        <v>2930366</v>
      </c>
      <c r="C214">
        <v>963</v>
      </c>
      <c r="D214">
        <v>0</v>
      </c>
      <c r="E214" s="141"/>
      <c r="F214" s="112">
        <f t="shared" si="55"/>
        <v>212</v>
      </c>
      <c r="G214" s="96">
        <f ca="1">PERCENTILE(INDIRECT(ADDRESS((F214-1)*30+F213+3,3)):INDIRECT(ADDRESS(F214*30+F213+3,3)),0.5)</f>
        <v>3255</v>
      </c>
      <c r="H214" s="4">
        <f t="shared" si="50"/>
        <v>182</v>
      </c>
      <c r="I214" s="12">
        <f t="shared" ca="1" si="51"/>
        <v>376.69491525423746</v>
      </c>
      <c r="J214" s="12">
        <f t="shared" ca="1" si="45"/>
        <v>141899.05917839715</v>
      </c>
      <c r="K214" s="12">
        <f t="shared" ca="1" si="46"/>
        <v>68558.474576271212</v>
      </c>
      <c r="L214" s="12">
        <f t="shared" si="47"/>
        <v>33124</v>
      </c>
      <c r="M214" s="12">
        <f t="shared" ca="1" si="48"/>
        <v>138132.11002585475</v>
      </c>
      <c r="N214" s="12">
        <f t="shared" ca="1" si="49"/>
        <v>66738.474576271212</v>
      </c>
      <c r="O214" s="89" t="e">
        <f t="shared" ca="1" si="52"/>
        <v>#NAME?</v>
      </c>
      <c r="P214" s="84" t="e">
        <f t="shared" ca="1" si="53"/>
        <v>#NAME?</v>
      </c>
      <c r="Q214" s="84" t="e">
        <f t="shared" ca="1" si="54"/>
        <v>#NAME?</v>
      </c>
      <c r="R214" s="84"/>
      <c r="S214" s="29"/>
    </row>
    <row r="215" spans="1:19">
      <c r="A215">
        <v>7</v>
      </c>
      <c r="B215">
        <v>2941648</v>
      </c>
      <c r="C215">
        <v>1020</v>
      </c>
      <c r="D215">
        <v>0</v>
      </c>
      <c r="E215" s="141"/>
      <c r="F215" s="112">
        <f t="shared" si="55"/>
        <v>213</v>
      </c>
      <c r="G215" s="96">
        <f ca="1">PERCENTILE(INDIRECT(ADDRESS((F215-1)*30+F214+3,3)):INDIRECT(ADDRESS(F215*30+F214+3,3)),0.5)</f>
        <v>3245</v>
      </c>
      <c r="H215" s="4">
        <f t="shared" si="50"/>
        <v>183</v>
      </c>
      <c r="I215" s="12">
        <f t="shared" ca="1" si="51"/>
        <v>366.69491525423746</v>
      </c>
      <c r="J215" s="12">
        <f t="shared" ca="1" si="45"/>
        <v>134465.16087331239</v>
      </c>
      <c r="K215" s="12">
        <f t="shared" ca="1" si="46"/>
        <v>67105.169491525448</v>
      </c>
      <c r="L215" s="12">
        <f t="shared" si="47"/>
        <v>33489</v>
      </c>
      <c r="M215" s="12">
        <f t="shared" ca="1" si="48"/>
        <v>137765.41511060053</v>
      </c>
      <c r="N215" s="12">
        <f t="shared" ca="1" si="49"/>
        <v>68752.169491525448</v>
      </c>
      <c r="O215" s="89" t="e">
        <f t="shared" ca="1" si="52"/>
        <v>#NAME?</v>
      </c>
      <c r="P215" s="84" t="e">
        <f t="shared" ca="1" si="53"/>
        <v>#NAME?</v>
      </c>
      <c r="Q215" s="84" t="e">
        <f t="shared" ca="1" si="54"/>
        <v>#NAME?</v>
      </c>
      <c r="R215" s="84"/>
      <c r="S215" s="29"/>
    </row>
    <row r="216" spans="1:19">
      <c r="A216">
        <v>7</v>
      </c>
      <c r="B216">
        <v>2952907</v>
      </c>
      <c r="C216">
        <v>1013</v>
      </c>
      <c r="D216">
        <v>0</v>
      </c>
      <c r="E216" s="141"/>
      <c r="F216" s="112">
        <f t="shared" si="55"/>
        <v>214</v>
      </c>
      <c r="G216" s="96">
        <f ca="1">PERCENTILE(INDIRECT(ADDRESS((F216-1)*30+F215+3,3)):INDIRECT(ADDRESS(F216*30+F215+3,3)),0.5)</f>
        <v>3254</v>
      </c>
      <c r="H216" s="4">
        <f t="shared" si="50"/>
        <v>184</v>
      </c>
      <c r="I216" s="12">
        <f t="shared" ca="1" si="51"/>
        <v>375.69491525423746</v>
      </c>
      <c r="J216" s="12">
        <f t="shared" ca="1" si="45"/>
        <v>141146.66934788867</v>
      </c>
      <c r="K216" s="12">
        <f t="shared" ca="1" si="46"/>
        <v>69127.864406779699</v>
      </c>
      <c r="L216" s="12">
        <f t="shared" si="47"/>
        <v>33856</v>
      </c>
      <c r="M216" s="12">
        <f t="shared" ca="1" si="48"/>
        <v>139643.88968687173</v>
      </c>
      <c r="N216" s="12">
        <f t="shared" ca="1" si="49"/>
        <v>68391.864406779699</v>
      </c>
      <c r="O216" s="89" t="e">
        <f t="shared" ca="1" si="52"/>
        <v>#NAME?</v>
      </c>
      <c r="P216" s="84" t="e">
        <f t="shared" ca="1" si="53"/>
        <v>#NAME?</v>
      </c>
      <c r="Q216" s="84" t="e">
        <f t="shared" ca="1" si="54"/>
        <v>#NAME?</v>
      </c>
      <c r="R216" s="84"/>
      <c r="S216" s="29"/>
    </row>
    <row r="217" spans="1:19">
      <c r="A217">
        <v>7</v>
      </c>
      <c r="B217">
        <v>2964076</v>
      </c>
      <c r="C217">
        <v>1040</v>
      </c>
      <c r="D217">
        <v>0</v>
      </c>
      <c r="E217" s="141"/>
      <c r="F217" s="112">
        <f t="shared" si="55"/>
        <v>215</v>
      </c>
      <c r="G217" s="96">
        <f ca="1">PERCENTILE(INDIRECT(ADDRESS((F217-1)*30+F216+3,3)):INDIRECT(ADDRESS(F217*30+F216+3,3)),0.5)</f>
        <v>3250</v>
      </c>
      <c r="H217" s="4">
        <f t="shared" si="50"/>
        <v>185</v>
      </c>
      <c r="I217" s="12">
        <f t="shared" ca="1" si="51"/>
        <v>371.69491525423746</v>
      </c>
      <c r="J217" s="12">
        <f t="shared" ca="1" si="45"/>
        <v>138157.11002585475</v>
      </c>
      <c r="K217" s="12">
        <f t="shared" ca="1" si="46"/>
        <v>68763.559322033936</v>
      </c>
      <c r="L217" s="12">
        <f t="shared" si="47"/>
        <v>34225</v>
      </c>
      <c r="M217" s="12">
        <f t="shared" ca="1" si="48"/>
        <v>140387.2795173802</v>
      </c>
      <c r="N217" s="12">
        <f t="shared" ca="1" si="49"/>
        <v>69873.559322033936</v>
      </c>
      <c r="O217" s="89" t="e">
        <f t="shared" ca="1" si="52"/>
        <v>#NAME?</v>
      </c>
      <c r="P217" s="84" t="e">
        <f t="shared" ca="1" si="53"/>
        <v>#NAME?</v>
      </c>
      <c r="Q217" s="84" t="e">
        <f t="shared" ca="1" si="54"/>
        <v>#NAME?</v>
      </c>
      <c r="R217" s="84"/>
      <c r="S217" s="29"/>
    </row>
    <row r="218" spans="1:19">
      <c r="A218">
        <v>7</v>
      </c>
      <c r="B218">
        <v>2975341</v>
      </c>
      <c r="C218">
        <v>1024</v>
      </c>
      <c r="D218">
        <v>0</v>
      </c>
      <c r="E218" s="141"/>
      <c r="F218" s="112">
        <f t="shared" si="55"/>
        <v>216</v>
      </c>
      <c r="G218" s="96">
        <f ca="1">PERCENTILE(INDIRECT(ADDRESS((F218-1)*30+F217+3,3)):INDIRECT(ADDRESS(F218*30+F217+3,3)),0.5)</f>
        <v>3256</v>
      </c>
      <c r="H218" s="4">
        <f t="shared" si="50"/>
        <v>186</v>
      </c>
      <c r="I218" s="12">
        <f t="shared" ca="1" si="51"/>
        <v>377.69491525423746</v>
      </c>
      <c r="J218" s="12">
        <f t="shared" ca="1" si="45"/>
        <v>142653.44900890562</v>
      </c>
      <c r="K218" s="12">
        <f t="shared" ca="1" si="46"/>
        <v>70251.254237288173</v>
      </c>
      <c r="L218" s="12">
        <f t="shared" si="47"/>
        <v>34596</v>
      </c>
      <c r="M218" s="12">
        <f t="shared" ca="1" si="48"/>
        <v>140009.58460212595</v>
      </c>
      <c r="N218" s="12">
        <f t="shared" ca="1" si="49"/>
        <v>68949.254237288173</v>
      </c>
      <c r="O218" s="89" t="e">
        <f t="shared" ca="1" si="52"/>
        <v>#NAME?</v>
      </c>
      <c r="P218" s="84" t="e">
        <f t="shared" ca="1" si="53"/>
        <v>#NAME?</v>
      </c>
      <c r="Q218" s="84" t="e">
        <f t="shared" ca="1" si="54"/>
        <v>#NAME?</v>
      </c>
      <c r="R218" s="84"/>
      <c r="S218" s="29"/>
    </row>
    <row r="219" spans="1:19">
      <c r="A219">
        <v>7</v>
      </c>
      <c r="B219">
        <v>2987023</v>
      </c>
      <c r="C219">
        <v>925</v>
      </c>
      <c r="D219">
        <v>0</v>
      </c>
      <c r="E219" s="141"/>
      <c r="F219" s="112">
        <f t="shared" si="55"/>
        <v>217</v>
      </c>
      <c r="G219" s="96">
        <f ca="1">PERCENTILE(INDIRECT(ADDRESS((F219-1)*30+F218+3,3)):INDIRECT(ADDRESS(F219*30+F218+3,3)),0.5)</f>
        <v>3249</v>
      </c>
      <c r="H219" s="4">
        <f t="shared" si="50"/>
        <v>187</v>
      </c>
      <c r="I219" s="12">
        <f t="shared" ca="1" si="51"/>
        <v>370.69491525423746</v>
      </c>
      <c r="J219" s="12">
        <f t="shared" ca="1" si="45"/>
        <v>137414.72019534628</v>
      </c>
      <c r="K219" s="12">
        <f t="shared" ca="1" si="46"/>
        <v>69319.949152542409</v>
      </c>
      <c r="L219" s="12">
        <f t="shared" si="47"/>
        <v>34969</v>
      </c>
      <c r="M219" s="12">
        <f t="shared" ca="1" si="48"/>
        <v>136302.63544958358</v>
      </c>
      <c r="N219" s="12">
        <f t="shared" ca="1" si="49"/>
        <v>68758.949152542409</v>
      </c>
      <c r="O219" s="89" t="e">
        <f t="shared" ca="1" si="52"/>
        <v>#NAME?</v>
      </c>
      <c r="P219" s="84" t="e">
        <f t="shared" ca="1" si="53"/>
        <v>#NAME?</v>
      </c>
      <c r="Q219" s="84" t="e">
        <f t="shared" ca="1" si="54"/>
        <v>#NAME?</v>
      </c>
      <c r="R219" s="84"/>
      <c r="S219" s="29"/>
    </row>
    <row r="220" spans="1:19">
      <c r="A220">
        <v>8</v>
      </c>
      <c r="B220">
        <v>2997763</v>
      </c>
      <c r="C220">
        <v>1126</v>
      </c>
      <c r="D220">
        <v>0</v>
      </c>
      <c r="E220" s="141"/>
      <c r="F220" s="112">
        <f t="shared" si="55"/>
        <v>218</v>
      </c>
      <c r="G220" s="96">
        <f ca="1">PERCENTILE(INDIRECT(ADDRESS((F220-1)*30+F219+3,3)):INDIRECT(ADDRESS(F220*30+F219+3,3)),0.5)</f>
        <v>3246</v>
      </c>
      <c r="H220" s="4">
        <f t="shared" si="50"/>
        <v>188</v>
      </c>
      <c r="I220" s="12">
        <f t="shared" ca="1" si="51"/>
        <v>367.69491525423746</v>
      </c>
      <c r="J220" s="12">
        <f t="shared" ca="1" si="45"/>
        <v>135199.55070382086</v>
      </c>
      <c r="K220" s="12">
        <f t="shared" ca="1" si="46"/>
        <v>69126.644067796646</v>
      </c>
      <c r="L220" s="12">
        <f t="shared" si="47"/>
        <v>35344</v>
      </c>
      <c r="M220" s="12">
        <f t="shared" ca="1" si="48"/>
        <v>136670.33036483781</v>
      </c>
      <c r="N220" s="12">
        <f t="shared" ca="1" si="49"/>
        <v>69878.644067796646</v>
      </c>
      <c r="O220" s="89" t="e">
        <f t="shared" ca="1" si="52"/>
        <v>#NAME?</v>
      </c>
      <c r="P220" s="84" t="e">
        <f t="shared" ca="1" si="53"/>
        <v>#NAME?</v>
      </c>
      <c r="Q220" s="84" t="e">
        <f t="shared" ca="1" si="54"/>
        <v>#NAME?</v>
      </c>
      <c r="R220" s="84"/>
      <c r="S220" s="29"/>
    </row>
    <row r="221" spans="1:19">
      <c r="A221">
        <v>8</v>
      </c>
      <c r="B221">
        <v>3004887</v>
      </c>
      <c r="C221">
        <v>703</v>
      </c>
      <c r="D221">
        <v>0</v>
      </c>
      <c r="E221" s="141"/>
      <c r="F221" s="112">
        <f t="shared" si="55"/>
        <v>219</v>
      </c>
      <c r="G221" s="96">
        <f ca="1">PERCENTILE(INDIRECT(ADDRESS((F221-1)*30+F220+3,3)):INDIRECT(ADDRESS(F221*30+F220+3,3)),0.5)</f>
        <v>3250</v>
      </c>
      <c r="H221" s="4">
        <f t="shared" si="50"/>
        <v>189</v>
      </c>
      <c r="I221" s="12">
        <f t="shared" ca="1" si="51"/>
        <v>371.69491525423746</v>
      </c>
      <c r="J221" s="12">
        <f t="shared" ca="1" si="45"/>
        <v>138157.11002585475</v>
      </c>
      <c r="K221" s="12">
        <f t="shared" ca="1" si="46"/>
        <v>70250.338983050882</v>
      </c>
      <c r="L221" s="12">
        <f t="shared" si="47"/>
        <v>35721</v>
      </c>
      <c r="M221" s="12">
        <f t="shared" ca="1" si="48"/>
        <v>137042.02528009206</v>
      </c>
      <c r="N221" s="12">
        <f t="shared" ca="1" si="49"/>
        <v>69683.338983050882</v>
      </c>
      <c r="O221" s="89" t="e">
        <f t="shared" ca="1" si="52"/>
        <v>#NAME?</v>
      </c>
      <c r="P221" s="84" t="e">
        <f t="shared" ca="1" si="53"/>
        <v>#NAME?</v>
      </c>
      <c r="Q221" s="84" t="e">
        <f t="shared" ca="1" si="54"/>
        <v>#NAME?</v>
      </c>
      <c r="R221" s="84"/>
      <c r="S221" s="29"/>
    </row>
    <row r="222" spans="1:19">
      <c r="A222">
        <v>8</v>
      </c>
      <c r="B222">
        <v>3004782</v>
      </c>
      <c r="C222">
        <v>21</v>
      </c>
      <c r="D222">
        <v>0</v>
      </c>
      <c r="E222" s="141"/>
      <c r="F222" s="112">
        <f t="shared" si="55"/>
        <v>220</v>
      </c>
      <c r="G222" s="96">
        <f ca="1">PERCENTILE(INDIRECT(ADDRESS((F222-1)*30+F221+3,3)):INDIRECT(ADDRESS(F222*30+F221+3,3)),0.5)</f>
        <v>3247</v>
      </c>
      <c r="H222" s="4">
        <f t="shared" si="50"/>
        <v>190</v>
      </c>
      <c r="I222" s="12">
        <f t="shared" ca="1" si="51"/>
        <v>368.69491525423746</v>
      </c>
      <c r="J222" s="12">
        <f t="shared" ca="1" si="45"/>
        <v>135935.94053432933</v>
      </c>
      <c r="K222" s="12">
        <f t="shared" ca="1" si="46"/>
        <v>70052.033898305119</v>
      </c>
      <c r="L222" s="12">
        <f t="shared" si="47"/>
        <v>36100</v>
      </c>
      <c r="M222" s="12">
        <f t="shared" ca="1" si="48"/>
        <v>138148.11002585475</v>
      </c>
      <c r="N222" s="12">
        <f t="shared" ca="1" si="49"/>
        <v>71192.033898305119</v>
      </c>
      <c r="O222" s="89" t="e">
        <f t="shared" ca="1" si="52"/>
        <v>#NAME?</v>
      </c>
      <c r="P222" s="84" t="e">
        <f t="shared" ca="1" si="53"/>
        <v>#NAME?</v>
      </c>
      <c r="Q222" s="84" t="e">
        <f t="shared" ca="1" si="54"/>
        <v>#NAME?</v>
      </c>
      <c r="R222" s="84"/>
      <c r="S222" s="29"/>
    </row>
    <row r="223" spans="1:19">
      <c r="A223">
        <v>8</v>
      </c>
      <c r="B223">
        <v>3042237</v>
      </c>
      <c r="C223">
        <v>83</v>
      </c>
      <c r="D223">
        <v>0</v>
      </c>
      <c r="E223" s="141"/>
      <c r="F223" s="112">
        <f t="shared" si="55"/>
        <v>221</v>
      </c>
      <c r="G223" s="96">
        <f ca="1">PERCENTILE(INDIRECT(ADDRESS((F223-1)*30+F222+3,3)):INDIRECT(ADDRESS(F223*30+F222+3,3)),0.5)</f>
        <v>3253</v>
      </c>
      <c r="H223" s="4">
        <f t="shared" si="50"/>
        <v>191</v>
      </c>
      <c r="I223" s="12">
        <f t="shared" ca="1" si="51"/>
        <v>374.69491525423746</v>
      </c>
      <c r="J223" s="12">
        <f t="shared" ca="1" si="45"/>
        <v>140396.2795173802</v>
      </c>
      <c r="K223" s="12">
        <f t="shared" ca="1" si="46"/>
        <v>71566.728813559355</v>
      </c>
      <c r="L223" s="12">
        <f t="shared" si="47"/>
        <v>36481</v>
      </c>
      <c r="M223" s="12">
        <f t="shared" ca="1" si="48"/>
        <v>139646.88968687173</v>
      </c>
      <c r="N223" s="12">
        <f t="shared" ca="1" si="49"/>
        <v>71184.728813559355</v>
      </c>
      <c r="O223" s="89" t="e">
        <f t="shared" ca="1" si="52"/>
        <v>#NAME?</v>
      </c>
      <c r="P223" s="84" t="e">
        <f t="shared" ca="1" si="53"/>
        <v>#NAME?</v>
      </c>
      <c r="Q223" s="84" t="e">
        <f t="shared" ca="1" si="54"/>
        <v>#NAME?</v>
      </c>
      <c r="R223" s="84"/>
      <c r="S223" s="29"/>
    </row>
    <row r="224" spans="1:19">
      <c r="A224">
        <v>8</v>
      </c>
      <c r="B224">
        <v>3052937</v>
      </c>
      <c r="C224">
        <v>1138</v>
      </c>
      <c r="D224">
        <v>0</v>
      </c>
      <c r="E224" s="141"/>
      <c r="F224" s="112">
        <f t="shared" si="55"/>
        <v>222</v>
      </c>
      <c r="G224" s="96">
        <f ca="1">PERCENTILE(INDIRECT(ADDRESS((F224-1)*30+F223+3,3)):INDIRECT(ADDRESS(F224*30+F223+3,3)),0.5)</f>
        <v>3251</v>
      </c>
      <c r="H224" s="4">
        <f t="shared" si="50"/>
        <v>192</v>
      </c>
      <c r="I224" s="12">
        <f t="shared" ca="1" si="51"/>
        <v>372.69491525423746</v>
      </c>
      <c r="J224" s="12">
        <f t="shared" ca="1" si="45"/>
        <v>138901.49985636325</v>
      </c>
      <c r="K224" s="12">
        <f t="shared" ca="1" si="46"/>
        <v>71557.423728813592</v>
      </c>
      <c r="L224" s="12">
        <f t="shared" si="47"/>
        <v>36864</v>
      </c>
      <c r="M224" s="12">
        <f t="shared" ca="1" si="48"/>
        <v>135919.94053432933</v>
      </c>
      <c r="N224" s="12">
        <f t="shared" ca="1" si="49"/>
        <v>70021.423728813592</v>
      </c>
      <c r="O224" s="89" t="e">
        <f t="shared" ca="1" si="52"/>
        <v>#NAME?</v>
      </c>
      <c r="P224" s="84" t="e">
        <f t="shared" ca="1" si="53"/>
        <v>#NAME?</v>
      </c>
      <c r="Q224" s="84" t="e">
        <f t="shared" ca="1" si="54"/>
        <v>#NAME?</v>
      </c>
      <c r="R224" s="84"/>
      <c r="S224" s="29"/>
    </row>
    <row r="225" spans="1:19">
      <c r="A225">
        <v>8</v>
      </c>
      <c r="B225">
        <v>3064071</v>
      </c>
      <c r="C225">
        <v>1032</v>
      </c>
      <c r="D225">
        <v>0</v>
      </c>
      <c r="E225" s="141"/>
      <c r="F225" s="112">
        <f t="shared" si="55"/>
        <v>223</v>
      </c>
      <c r="G225" s="96">
        <f ca="1">PERCENTILE(INDIRECT(ADDRESS((F225-1)*30+F224+3,3)):INDIRECT(ADDRESS(F225*30+F224+3,3)),0.5)</f>
        <v>3243</v>
      </c>
      <c r="H225" s="4">
        <f t="shared" si="50"/>
        <v>193</v>
      </c>
      <c r="I225" s="12">
        <f t="shared" ca="1" si="51"/>
        <v>364.69491525423746</v>
      </c>
      <c r="J225" s="12">
        <f t="shared" ca="1" si="45"/>
        <v>133002.38121229544</v>
      </c>
      <c r="K225" s="12">
        <f t="shared" ca="1" si="46"/>
        <v>70386.118644067828</v>
      </c>
      <c r="L225" s="12">
        <f t="shared" si="47"/>
        <v>37249</v>
      </c>
      <c r="M225" s="12">
        <f t="shared" ca="1" si="48"/>
        <v>134825.85578856664</v>
      </c>
      <c r="N225" s="12">
        <f t="shared" ca="1" si="49"/>
        <v>71351.118644067828</v>
      </c>
      <c r="O225" s="89" t="e">
        <f t="shared" ca="1" si="52"/>
        <v>#NAME?</v>
      </c>
      <c r="P225" s="84" t="e">
        <f t="shared" ca="1" si="53"/>
        <v>#NAME?</v>
      </c>
      <c r="Q225" s="84" t="e">
        <f t="shared" ca="1" si="54"/>
        <v>#NAME?</v>
      </c>
      <c r="R225" s="84"/>
      <c r="S225" s="29"/>
    </row>
    <row r="226" spans="1:19">
      <c r="A226">
        <v>8</v>
      </c>
      <c r="B226">
        <v>3074647</v>
      </c>
      <c r="C226">
        <v>1147</v>
      </c>
      <c r="D226">
        <v>0</v>
      </c>
      <c r="E226" s="141"/>
      <c r="F226" s="112">
        <f t="shared" si="55"/>
        <v>224</v>
      </c>
      <c r="G226" s="96">
        <f ca="1">PERCENTILE(INDIRECT(ADDRESS((F226-1)*30+F225+3,3)):INDIRECT(ADDRESS(F226*30+F225+3,3)),0.5)</f>
        <v>3248</v>
      </c>
      <c r="H226" s="4">
        <f t="shared" si="50"/>
        <v>194</v>
      </c>
      <c r="I226" s="12">
        <f t="shared" ca="1" si="51"/>
        <v>369.69491525423746</v>
      </c>
      <c r="J226" s="12">
        <f t="shared" ca="1" si="45"/>
        <v>136674.33036483781</v>
      </c>
      <c r="K226" s="12">
        <f t="shared" ca="1" si="46"/>
        <v>71720.813559322065</v>
      </c>
      <c r="L226" s="12">
        <f t="shared" si="47"/>
        <v>37636</v>
      </c>
      <c r="M226" s="12">
        <f t="shared" ca="1" si="48"/>
        <v>136674.33036483781</v>
      </c>
      <c r="N226" s="12">
        <f t="shared" ca="1" si="49"/>
        <v>71720.813559322065</v>
      </c>
      <c r="O226" s="89" t="e">
        <f t="shared" ca="1" si="52"/>
        <v>#NAME?</v>
      </c>
      <c r="P226" s="84" t="e">
        <f t="shared" ca="1" si="53"/>
        <v>#NAME?</v>
      </c>
      <c r="Q226" s="84" t="e">
        <f t="shared" ca="1" si="54"/>
        <v>#NAME?</v>
      </c>
      <c r="R226" s="84"/>
      <c r="S226" s="29"/>
    </row>
    <row r="227" spans="1:19">
      <c r="A227">
        <v>8</v>
      </c>
      <c r="B227">
        <v>3085984</v>
      </c>
      <c r="C227">
        <v>1090</v>
      </c>
      <c r="D227">
        <v>0</v>
      </c>
      <c r="E227" s="141"/>
      <c r="F227" s="112">
        <f t="shared" si="55"/>
        <v>225</v>
      </c>
      <c r="G227" s="96">
        <f ca="1">PERCENTILE(INDIRECT(ADDRESS((F227-1)*30+F226+3,3)):INDIRECT(ADDRESS(F227*30+F226+3,3)),0.5)</f>
        <v>3248</v>
      </c>
      <c r="H227" s="4">
        <f t="shared" si="50"/>
        <v>195</v>
      </c>
      <c r="I227" s="12">
        <f t="shared" ca="1" si="51"/>
        <v>369.69491525423746</v>
      </c>
      <c r="J227" s="12">
        <f t="shared" ca="1" si="45"/>
        <v>136674.33036483781</v>
      </c>
      <c r="K227" s="12">
        <f t="shared" ca="1" si="46"/>
        <v>72090.508474576302</v>
      </c>
      <c r="L227" s="12">
        <f t="shared" si="47"/>
        <v>38025</v>
      </c>
      <c r="M227" s="12">
        <f t="shared" ca="1" si="48"/>
        <v>135934.94053432933</v>
      </c>
      <c r="N227" s="12">
        <f t="shared" ca="1" si="49"/>
        <v>71700.508474576302</v>
      </c>
      <c r="O227" s="89" t="e">
        <f t="shared" ca="1" si="52"/>
        <v>#NAME?</v>
      </c>
      <c r="P227" s="84" t="e">
        <f t="shared" ca="1" si="53"/>
        <v>#NAME?</v>
      </c>
      <c r="Q227" s="84" t="e">
        <f t="shared" ca="1" si="54"/>
        <v>#NAME?</v>
      </c>
      <c r="R227" s="84"/>
      <c r="S227" s="29"/>
    </row>
    <row r="228" spans="1:19">
      <c r="A228">
        <v>8</v>
      </c>
      <c r="B228">
        <v>3096376</v>
      </c>
      <c r="C228">
        <v>1118</v>
      </c>
      <c r="D228">
        <v>0</v>
      </c>
      <c r="E228" s="141"/>
      <c r="F228" s="112">
        <f t="shared" si="55"/>
        <v>226</v>
      </c>
      <c r="G228" s="96">
        <f ca="1">PERCENTILE(INDIRECT(ADDRESS((F228-1)*30+F227+3,3)):INDIRECT(ADDRESS(F228*30+F227+3,3)),0.5)</f>
        <v>3246</v>
      </c>
      <c r="H228" s="4">
        <f t="shared" si="50"/>
        <v>196</v>
      </c>
      <c r="I228" s="12">
        <f t="shared" ca="1" si="51"/>
        <v>367.69491525423746</v>
      </c>
      <c r="J228" s="12">
        <f t="shared" ref="J228:J291" ca="1" si="56">I228*I228</f>
        <v>135199.55070382086</v>
      </c>
      <c r="K228" s="12">
        <f t="shared" ref="K228:K291" ca="1" si="57">H228*I228</f>
        <v>72068.203389830538</v>
      </c>
      <c r="L228" s="12">
        <f t="shared" ref="L228:L291" si="58">H228*H228</f>
        <v>38416</v>
      </c>
      <c r="M228" s="12">
        <f t="shared" ref="M228:M291" ca="1" si="59">I228*I229</f>
        <v>136302.63544958358</v>
      </c>
      <c r="N228" s="12">
        <f t="shared" ref="N228:N291" ca="1" si="60">H228*I229</f>
        <v>72656.203389830538</v>
      </c>
      <c r="O228" s="89" t="e">
        <f t="shared" ca="1" si="52"/>
        <v>#NAME?</v>
      </c>
      <c r="P228" s="84" t="e">
        <f t="shared" ca="1" si="53"/>
        <v>#NAME?</v>
      </c>
      <c r="Q228" s="84" t="e">
        <f t="shared" ca="1" si="54"/>
        <v>#NAME?</v>
      </c>
      <c r="R228" s="84"/>
      <c r="S228" s="29"/>
    </row>
    <row r="229" spans="1:19">
      <c r="A229">
        <v>8</v>
      </c>
      <c r="B229">
        <v>3107523</v>
      </c>
      <c r="C229">
        <v>1029</v>
      </c>
      <c r="D229">
        <v>0</v>
      </c>
      <c r="E229" s="141"/>
      <c r="F229" s="112">
        <f t="shared" si="55"/>
        <v>227</v>
      </c>
      <c r="G229" s="96">
        <f ca="1">PERCENTILE(INDIRECT(ADDRESS((F229-1)*30+F228+3,3)):INDIRECT(ADDRESS(F229*30+F228+3,3)),0.5)</f>
        <v>3249</v>
      </c>
      <c r="H229" s="4">
        <f t="shared" si="50"/>
        <v>197</v>
      </c>
      <c r="I229" s="12">
        <f t="shared" ca="1" si="51"/>
        <v>370.69491525423746</v>
      </c>
      <c r="J229" s="12">
        <f t="shared" ca="1" si="56"/>
        <v>137414.72019534628</v>
      </c>
      <c r="K229" s="12">
        <f t="shared" ca="1" si="57"/>
        <v>73026.898305084775</v>
      </c>
      <c r="L229" s="12">
        <f t="shared" si="58"/>
        <v>38809</v>
      </c>
      <c r="M229" s="12">
        <f t="shared" ca="1" si="59"/>
        <v>137044.02528009206</v>
      </c>
      <c r="N229" s="12">
        <f t="shared" ca="1" si="60"/>
        <v>72829.898305084775</v>
      </c>
      <c r="O229" s="89" t="e">
        <f t="shared" ca="1" si="52"/>
        <v>#NAME?</v>
      </c>
      <c r="P229" s="84" t="e">
        <f t="shared" ca="1" si="53"/>
        <v>#NAME?</v>
      </c>
      <c r="Q229" s="84" t="e">
        <f t="shared" ca="1" si="54"/>
        <v>#NAME?</v>
      </c>
      <c r="R229" s="84"/>
      <c r="S229" s="29"/>
    </row>
    <row r="230" spans="1:19">
      <c r="A230">
        <v>8</v>
      </c>
      <c r="B230">
        <v>3118519</v>
      </c>
      <c r="C230">
        <v>1074</v>
      </c>
      <c r="D230">
        <v>0</v>
      </c>
      <c r="E230" s="141"/>
      <c r="F230" s="112">
        <f t="shared" si="55"/>
        <v>228</v>
      </c>
      <c r="G230" s="96">
        <f ca="1">PERCENTILE(INDIRECT(ADDRESS((F230-1)*30+F229+3,3)):INDIRECT(ADDRESS(F230*30+F229+3,3)),0.5)</f>
        <v>3248</v>
      </c>
      <c r="H230" s="4">
        <f t="shared" si="50"/>
        <v>198</v>
      </c>
      <c r="I230" s="12">
        <f t="shared" ca="1" si="51"/>
        <v>369.69491525423746</v>
      </c>
      <c r="J230" s="12">
        <f t="shared" ca="1" si="56"/>
        <v>136674.33036483781</v>
      </c>
      <c r="K230" s="12">
        <f t="shared" ca="1" si="57"/>
        <v>73199.593220339011</v>
      </c>
      <c r="L230" s="12">
        <f t="shared" si="58"/>
        <v>39204</v>
      </c>
      <c r="M230" s="12">
        <f t="shared" ca="1" si="59"/>
        <v>133347.07612754969</v>
      </c>
      <c r="N230" s="12">
        <f t="shared" ca="1" si="60"/>
        <v>71417.593220339011</v>
      </c>
      <c r="O230" s="89" t="e">
        <f t="shared" ca="1" si="52"/>
        <v>#NAME?</v>
      </c>
      <c r="P230" s="84" t="e">
        <f t="shared" ca="1" si="53"/>
        <v>#NAME?</v>
      </c>
      <c r="Q230" s="84" t="e">
        <f t="shared" ca="1" si="54"/>
        <v>#NAME?</v>
      </c>
      <c r="R230" s="84"/>
      <c r="S230" s="29"/>
    </row>
    <row r="231" spans="1:19">
      <c r="A231">
        <v>8</v>
      </c>
      <c r="B231">
        <v>3129877</v>
      </c>
      <c r="C231">
        <v>1005</v>
      </c>
      <c r="D231">
        <v>0</v>
      </c>
      <c r="E231" s="141"/>
      <c r="F231" s="112">
        <f t="shared" si="55"/>
        <v>229</v>
      </c>
      <c r="G231" s="96">
        <f ca="1">PERCENTILE(INDIRECT(ADDRESS((F231-1)*30+F230+3,3)):INDIRECT(ADDRESS(F231*30+F230+3,3)),0.5)</f>
        <v>3239</v>
      </c>
      <c r="H231" s="4">
        <f t="shared" si="50"/>
        <v>199</v>
      </c>
      <c r="I231" s="12">
        <f t="shared" ca="1" si="51"/>
        <v>360.69491525423746</v>
      </c>
      <c r="J231" s="12">
        <f t="shared" ca="1" si="56"/>
        <v>130100.82189026155</v>
      </c>
      <c r="K231" s="12">
        <f t="shared" ca="1" si="57"/>
        <v>71778.288135593248</v>
      </c>
      <c r="L231" s="12">
        <f t="shared" si="58"/>
        <v>39601</v>
      </c>
      <c r="M231" s="12">
        <f t="shared" ca="1" si="59"/>
        <v>132986.38121229544</v>
      </c>
      <c r="N231" s="12">
        <f t="shared" ca="1" si="60"/>
        <v>73370.288135593248</v>
      </c>
      <c r="O231" s="89" t="e">
        <f t="shared" ca="1" si="52"/>
        <v>#NAME?</v>
      </c>
      <c r="P231" s="84" t="e">
        <f t="shared" ca="1" si="53"/>
        <v>#NAME?</v>
      </c>
      <c r="Q231" s="84" t="e">
        <f t="shared" ca="1" si="54"/>
        <v>#NAME?</v>
      </c>
      <c r="R231" s="84"/>
      <c r="S231" s="29"/>
    </row>
    <row r="232" spans="1:19">
      <c r="A232">
        <v>8</v>
      </c>
      <c r="B232">
        <v>3140543</v>
      </c>
      <c r="C232">
        <v>1141</v>
      </c>
      <c r="D232">
        <v>0</v>
      </c>
      <c r="E232" s="141"/>
      <c r="F232" s="112">
        <f t="shared" si="55"/>
        <v>230</v>
      </c>
      <c r="G232" s="96">
        <f ca="1">PERCENTILE(INDIRECT(ADDRESS((F232-1)*30+F231+3,3)):INDIRECT(ADDRESS(F232*30+F231+3,3)),0.5)</f>
        <v>3247</v>
      </c>
      <c r="H232" s="4">
        <f t="shared" si="50"/>
        <v>200</v>
      </c>
      <c r="I232" s="12">
        <f t="shared" ca="1" si="51"/>
        <v>368.69491525423746</v>
      </c>
      <c r="J232" s="12">
        <f t="shared" ca="1" si="56"/>
        <v>135935.94053432933</v>
      </c>
      <c r="K232" s="12">
        <f t="shared" ca="1" si="57"/>
        <v>73738.983050847484</v>
      </c>
      <c r="L232" s="12">
        <f t="shared" si="58"/>
        <v>40000</v>
      </c>
      <c r="M232" s="12">
        <f t="shared" ca="1" si="59"/>
        <v>137410.72019534628</v>
      </c>
      <c r="N232" s="12">
        <f t="shared" ca="1" si="60"/>
        <v>74538.983050847484</v>
      </c>
      <c r="O232" s="89" t="e">
        <f t="shared" ca="1" si="52"/>
        <v>#NAME?</v>
      </c>
      <c r="P232" s="84" t="e">
        <f t="shared" ca="1" si="53"/>
        <v>#NAME?</v>
      </c>
      <c r="Q232" s="84" t="e">
        <f t="shared" ca="1" si="54"/>
        <v>#NAME?</v>
      </c>
      <c r="R232" s="84"/>
      <c r="S232" s="29"/>
    </row>
    <row r="233" spans="1:19">
      <c r="A233">
        <v>8</v>
      </c>
      <c r="B233">
        <v>3151239</v>
      </c>
      <c r="C233">
        <v>1136</v>
      </c>
      <c r="D233">
        <v>0</v>
      </c>
      <c r="E233" s="141"/>
      <c r="F233" s="112">
        <f t="shared" si="55"/>
        <v>231</v>
      </c>
      <c r="G233" s="96">
        <f ca="1">PERCENTILE(INDIRECT(ADDRESS((F233-1)*30+F232+3,3)):INDIRECT(ADDRESS(F233*30+F232+3,3)),0.5)</f>
        <v>3251</v>
      </c>
      <c r="H233" s="4">
        <f t="shared" si="50"/>
        <v>201</v>
      </c>
      <c r="I233" s="12">
        <f t="shared" ca="1" si="51"/>
        <v>372.69491525423746</v>
      </c>
      <c r="J233" s="12">
        <f t="shared" ca="1" si="56"/>
        <v>138901.49985636325</v>
      </c>
      <c r="K233" s="12">
        <f t="shared" ca="1" si="57"/>
        <v>74911.677966101735</v>
      </c>
      <c r="L233" s="12">
        <f t="shared" si="58"/>
        <v>40401</v>
      </c>
      <c r="M233" s="12">
        <f t="shared" ca="1" si="59"/>
        <v>138901.49985636325</v>
      </c>
      <c r="N233" s="12">
        <f t="shared" ca="1" si="60"/>
        <v>74911.677966101735</v>
      </c>
      <c r="O233" s="89" t="e">
        <f t="shared" ca="1" si="52"/>
        <v>#NAME?</v>
      </c>
      <c r="P233" s="84" t="e">
        <f t="shared" ca="1" si="53"/>
        <v>#NAME?</v>
      </c>
      <c r="Q233" s="84" t="e">
        <f t="shared" ca="1" si="54"/>
        <v>#NAME?</v>
      </c>
      <c r="R233" s="84"/>
      <c r="S233" s="29"/>
    </row>
    <row r="234" spans="1:19">
      <c r="A234">
        <v>8</v>
      </c>
      <c r="B234">
        <v>3160674</v>
      </c>
      <c r="C234">
        <v>966</v>
      </c>
      <c r="D234">
        <v>0</v>
      </c>
      <c r="E234" s="141"/>
      <c r="F234" s="112">
        <f t="shared" si="55"/>
        <v>232</v>
      </c>
      <c r="G234" s="96">
        <f ca="1">PERCENTILE(INDIRECT(ADDRESS((F234-1)*30+F233+3,3)):INDIRECT(ADDRESS(F234*30+F233+3,3)),0.5)</f>
        <v>3251</v>
      </c>
      <c r="H234" s="4">
        <f t="shared" si="50"/>
        <v>202</v>
      </c>
      <c r="I234" s="12">
        <f t="shared" ca="1" si="51"/>
        <v>372.69491525423746</v>
      </c>
      <c r="J234" s="12">
        <f t="shared" ca="1" si="56"/>
        <v>138901.49985636325</v>
      </c>
      <c r="K234" s="12">
        <f t="shared" ca="1" si="57"/>
        <v>75284.372881355972</v>
      </c>
      <c r="L234" s="12">
        <f t="shared" si="58"/>
        <v>40804</v>
      </c>
      <c r="M234" s="12">
        <f t="shared" ca="1" si="59"/>
        <v>137783.41511060053</v>
      </c>
      <c r="N234" s="12">
        <f t="shared" ca="1" si="60"/>
        <v>74678.372881355972</v>
      </c>
      <c r="O234" s="89" t="e">
        <f t="shared" ca="1" si="52"/>
        <v>#NAME?</v>
      </c>
      <c r="P234" s="84" t="e">
        <f t="shared" ca="1" si="53"/>
        <v>#NAME?</v>
      </c>
      <c r="Q234" s="84" t="e">
        <f t="shared" ca="1" si="54"/>
        <v>#NAME?</v>
      </c>
      <c r="R234" s="84"/>
      <c r="S234" s="29"/>
    </row>
    <row r="235" spans="1:19">
      <c r="A235">
        <v>8</v>
      </c>
      <c r="B235">
        <v>3168027</v>
      </c>
      <c r="C235">
        <v>22</v>
      </c>
      <c r="D235">
        <v>0</v>
      </c>
      <c r="E235" s="141"/>
      <c r="F235" s="112">
        <f t="shared" si="55"/>
        <v>233</v>
      </c>
      <c r="G235" s="96">
        <f ca="1">PERCENTILE(INDIRECT(ADDRESS((F235-1)*30+F234+3,3)):INDIRECT(ADDRESS(F235*30+F234+3,3)),0.5)</f>
        <v>3248</v>
      </c>
      <c r="H235" s="4">
        <f t="shared" si="50"/>
        <v>203</v>
      </c>
      <c r="I235" s="12">
        <f t="shared" ca="1" si="51"/>
        <v>369.69491525423746</v>
      </c>
      <c r="J235" s="12">
        <f t="shared" ca="1" si="56"/>
        <v>136674.33036483781</v>
      </c>
      <c r="K235" s="12">
        <f t="shared" ca="1" si="57"/>
        <v>75048.067796610208</v>
      </c>
      <c r="L235" s="12">
        <f t="shared" si="58"/>
        <v>41209</v>
      </c>
      <c r="M235" s="12">
        <f t="shared" ca="1" si="59"/>
        <v>136674.33036483781</v>
      </c>
      <c r="N235" s="12">
        <f t="shared" ca="1" si="60"/>
        <v>75048.067796610208</v>
      </c>
      <c r="O235" s="89" t="e">
        <f t="shared" ca="1" si="52"/>
        <v>#NAME?</v>
      </c>
      <c r="P235" s="84" t="e">
        <f t="shared" ca="1" si="53"/>
        <v>#NAME?</v>
      </c>
      <c r="Q235" s="84" t="e">
        <f t="shared" ca="1" si="54"/>
        <v>#NAME?</v>
      </c>
      <c r="R235" s="84"/>
      <c r="S235" s="29"/>
    </row>
    <row r="236" spans="1:19">
      <c r="A236">
        <v>8</v>
      </c>
      <c r="B236">
        <v>3190000</v>
      </c>
      <c r="C236">
        <v>1028</v>
      </c>
      <c r="D236">
        <v>0</v>
      </c>
      <c r="E236" s="141"/>
      <c r="F236" s="112">
        <f t="shared" si="55"/>
        <v>234</v>
      </c>
      <c r="G236" s="96">
        <f ca="1">PERCENTILE(INDIRECT(ADDRESS((F236-1)*30+F235+3,3)):INDIRECT(ADDRESS(F236*30+F235+3,3)),0.5)</f>
        <v>3248</v>
      </c>
      <c r="H236" s="4">
        <f t="shared" si="50"/>
        <v>204</v>
      </c>
      <c r="I236" s="12">
        <f t="shared" ca="1" si="51"/>
        <v>369.69491525423746</v>
      </c>
      <c r="J236" s="12">
        <f t="shared" ca="1" si="56"/>
        <v>136674.33036483781</v>
      </c>
      <c r="K236" s="12">
        <f t="shared" ca="1" si="57"/>
        <v>75417.762711864445</v>
      </c>
      <c r="L236" s="12">
        <f t="shared" si="58"/>
        <v>41616</v>
      </c>
      <c r="M236" s="12">
        <f t="shared" ca="1" si="59"/>
        <v>137044.02528009206</v>
      </c>
      <c r="N236" s="12">
        <f t="shared" ca="1" si="60"/>
        <v>75621.762711864445</v>
      </c>
      <c r="O236" s="89" t="e">
        <f t="shared" ca="1" si="52"/>
        <v>#NAME?</v>
      </c>
      <c r="P236" s="84" t="e">
        <f t="shared" ca="1" si="53"/>
        <v>#NAME?</v>
      </c>
      <c r="Q236" s="84" t="e">
        <f t="shared" ca="1" si="54"/>
        <v>#NAME?</v>
      </c>
      <c r="R236" s="84"/>
      <c r="S236" s="29"/>
    </row>
    <row r="237" spans="1:19">
      <c r="A237">
        <v>8</v>
      </c>
      <c r="B237">
        <v>3200902</v>
      </c>
      <c r="C237">
        <v>1093</v>
      </c>
      <c r="D237">
        <v>0</v>
      </c>
      <c r="E237" s="141"/>
      <c r="F237" s="112">
        <f t="shared" si="55"/>
        <v>235</v>
      </c>
      <c r="G237" s="96">
        <f ca="1">PERCENTILE(INDIRECT(ADDRESS((F237-1)*30+F236+3,3)):INDIRECT(ADDRESS(F237*30+F236+3,3)),0.5)</f>
        <v>3249</v>
      </c>
      <c r="H237" s="4">
        <f t="shared" si="50"/>
        <v>205</v>
      </c>
      <c r="I237" s="12">
        <f t="shared" ca="1" si="51"/>
        <v>370.69491525423746</v>
      </c>
      <c r="J237" s="12">
        <f t="shared" ca="1" si="56"/>
        <v>137414.72019534628</v>
      </c>
      <c r="K237" s="12">
        <f t="shared" ca="1" si="57"/>
        <v>75992.457627118682</v>
      </c>
      <c r="L237" s="12">
        <f t="shared" si="58"/>
        <v>42025</v>
      </c>
      <c r="M237" s="12">
        <f t="shared" ca="1" si="59"/>
        <v>134449.16087331239</v>
      </c>
      <c r="N237" s="12">
        <f t="shared" ca="1" si="60"/>
        <v>74352.457627118682</v>
      </c>
      <c r="O237" s="89" t="e">
        <f t="shared" ca="1" si="52"/>
        <v>#NAME?</v>
      </c>
      <c r="P237" s="84" t="e">
        <f t="shared" ca="1" si="53"/>
        <v>#NAME?</v>
      </c>
      <c r="Q237" s="84" t="e">
        <f t="shared" ca="1" si="54"/>
        <v>#NAME?</v>
      </c>
      <c r="R237" s="84"/>
      <c r="S237" s="29"/>
    </row>
    <row r="238" spans="1:19">
      <c r="A238">
        <v>8</v>
      </c>
      <c r="B238">
        <v>3211707</v>
      </c>
      <c r="C238">
        <v>1097</v>
      </c>
      <c r="D238">
        <v>0</v>
      </c>
      <c r="E238" s="141"/>
      <c r="F238" s="112">
        <f t="shared" si="55"/>
        <v>236</v>
      </c>
      <c r="G238" s="96">
        <f ca="1">PERCENTILE(INDIRECT(ADDRESS((F238-1)*30+F237+3,3)):INDIRECT(ADDRESS(F238*30+F237+3,3)),0.5)</f>
        <v>3241</v>
      </c>
      <c r="H238" s="4">
        <f t="shared" si="50"/>
        <v>206</v>
      </c>
      <c r="I238" s="12">
        <f t="shared" ca="1" si="51"/>
        <v>362.69491525423746</v>
      </c>
      <c r="J238" s="12">
        <f t="shared" ca="1" si="56"/>
        <v>131547.60155127849</v>
      </c>
      <c r="K238" s="12">
        <f t="shared" ca="1" si="57"/>
        <v>74715.152542372918</v>
      </c>
      <c r="L238" s="12">
        <f t="shared" si="58"/>
        <v>42436</v>
      </c>
      <c r="M238" s="12">
        <f t="shared" ca="1" si="59"/>
        <v>131910.29646653272</v>
      </c>
      <c r="N238" s="12">
        <f t="shared" ca="1" si="60"/>
        <v>74921.152542372918</v>
      </c>
      <c r="O238" s="89" t="e">
        <f t="shared" ca="1" si="52"/>
        <v>#NAME?</v>
      </c>
      <c r="P238" s="84" t="e">
        <f t="shared" ca="1" si="53"/>
        <v>#NAME?</v>
      </c>
      <c r="Q238" s="84" t="e">
        <f t="shared" ca="1" si="54"/>
        <v>#NAME?</v>
      </c>
      <c r="R238" s="84"/>
      <c r="S238" s="29"/>
    </row>
    <row r="239" spans="1:19">
      <c r="A239">
        <v>8</v>
      </c>
      <c r="B239">
        <v>3223107</v>
      </c>
      <c r="C239">
        <v>996</v>
      </c>
      <c r="D239">
        <v>0</v>
      </c>
      <c r="E239" s="141"/>
      <c r="F239" s="112">
        <f t="shared" si="55"/>
        <v>237</v>
      </c>
      <c r="G239" s="96">
        <f ca="1">PERCENTILE(INDIRECT(ADDRESS((F239-1)*30+F238+3,3)):INDIRECT(ADDRESS(F239*30+F238+3,3)),0.5)</f>
        <v>3242</v>
      </c>
      <c r="H239" s="4">
        <f t="shared" si="50"/>
        <v>207</v>
      </c>
      <c r="I239" s="12">
        <f t="shared" ca="1" si="51"/>
        <v>363.69491525423746</v>
      </c>
      <c r="J239" s="12">
        <f t="shared" ca="1" si="56"/>
        <v>132273.99138178697</v>
      </c>
      <c r="K239" s="12">
        <f t="shared" ca="1" si="57"/>
        <v>75284.847457627155</v>
      </c>
      <c r="L239" s="12">
        <f t="shared" si="58"/>
        <v>42849</v>
      </c>
      <c r="M239" s="12">
        <f t="shared" ca="1" si="59"/>
        <v>133728.77104280391</v>
      </c>
      <c r="N239" s="12">
        <f t="shared" ca="1" si="60"/>
        <v>76112.847457627155</v>
      </c>
      <c r="O239" s="89" t="e">
        <f t="shared" ca="1" si="52"/>
        <v>#NAME?</v>
      </c>
      <c r="P239" s="84" t="e">
        <f t="shared" ca="1" si="53"/>
        <v>#NAME?</v>
      </c>
      <c r="Q239" s="84" t="e">
        <f t="shared" ca="1" si="54"/>
        <v>#NAME?</v>
      </c>
      <c r="R239" s="84"/>
      <c r="S239" s="29"/>
    </row>
    <row r="240" spans="1:19">
      <c r="A240">
        <v>8</v>
      </c>
      <c r="B240">
        <v>3223677</v>
      </c>
      <c r="C240">
        <v>105</v>
      </c>
      <c r="D240">
        <v>0</v>
      </c>
      <c r="E240" s="141"/>
      <c r="F240" s="112">
        <f t="shared" si="55"/>
        <v>238</v>
      </c>
      <c r="G240" s="96">
        <f ca="1">PERCENTILE(INDIRECT(ADDRESS((F240-1)*30+F239+3,3)):INDIRECT(ADDRESS(F240*30+F239+3,3)),0.5)</f>
        <v>3246</v>
      </c>
      <c r="H240" s="4">
        <f t="shared" si="50"/>
        <v>208</v>
      </c>
      <c r="I240" s="12">
        <f t="shared" ca="1" si="51"/>
        <v>367.69491525423746</v>
      </c>
      <c r="J240" s="12">
        <f t="shared" ca="1" si="56"/>
        <v>135199.55070382086</v>
      </c>
      <c r="K240" s="12">
        <f t="shared" ca="1" si="57"/>
        <v>76480.542372881391</v>
      </c>
      <c r="L240" s="12">
        <f t="shared" si="58"/>
        <v>43264</v>
      </c>
      <c r="M240" s="12">
        <f t="shared" ca="1" si="59"/>
        <v>135567.24561907511</v>
      </c>
      <c r="N240" s="12">
        <f t="shared" ca="1" si="60"/>
        <v>76688.542372881391</v>
      </c>
      <c r="O240" s="89" t="e">
        <f t="shared" ca="1" si="52"/>
        <v>#NAME?</v>
      </c>
      <c r="P240" s="84" t="e">
        <f t="shared" ca="1" si="53"/>
        <v>#NAME?</v>
      </c>
      <c r="Q240" s="84" t="e">
        <f t="shared" ca="1" si="54"/>
        <v>#NAME?</v>
      </c>
      <c r="R240" s="84"/>
      <c r="S240" s="29"/>
    </row>
    <row r="241" spans="1:19">
      <c r="A241">
        <v>8</v>
      </c>
      <c r="B241">
        <v>3250789</v>
      </c>
      <c r="C241">
        <v>835</v>
      </c>
      <c r="D241">
        <v>0</v>
      </c>
      <c r="E241" s="141"/>
      <c r="F241" s="112">
        <f t="shared" si="55"/>
        <v>239</v>
      </c>
      <c r="G241" s="96">
        <f ca="1">PERCENTILE(INDIRECT(ADDRESS((F241-1)*30+F240+3,3)):INDIRECT(ADDRESS(F241*30+F240+3,3)),0.5)</f>
        <v>3247</v>
      </c>
      <c r="H241" s="4">
        <f t="shared" si="50"/>
        <v>209</v>
      </c>
      <c r="I241" s="12">
        <f t="shared" ca="1" si="51"/>
        <v>368.69491525423746</v>
      </c>
      <c r="J241" s="12">
        <f t="shared" ca="1" si="56"/>
        <v>135935.94053432933</v>
      </c>
      <c r="K241" s="12">
        <f t="shared" ca="1" si="57"/>
        <v>77057.237288135628</v>
      </c>
      <c r="L241" s="12">
        <f t="shared" si="58"/>
        <v>43681</v>
      </c>
      <c r="M241" s="12">
        <f t="shared" ca="1" si="59"/>
        <v>134461.16087331239</v>
      </c>
      <c r="N241" s="12">
        <f t="shared" ca="1" si="60"/>
        <v>76221.237288135628</v>
      </c>
      <c r="O241" s="89" t="e">
        <f t="shared" ca="1" si="52"/>
        <v>#NAME?</v>
      </c>
      <c r="P241" s="84" t="e">
        <f t="shared" ca="1" si="53"/>
        <v>#NAME?</v>
      </c>
      <c r="Q241" s="84" t="e">
        <f t="shared" ca="1" si="54"/>
        <v>#NAME?</v>
      </c>
      <c r="R241" s="84"/>
      <c r="S241" s="29"/>
    </row>
    <row r="242" spans="1:19">
      <c r="A242">
        <v>8</v>
      </c>
      <c r="B242">
        <v>3261576</v>
      </c>
      <c r="C242">
        <v>1115</v>
      </c>
      <c r="D242">
        <v>0</v>
      </c>
      <c r="E242" s="141"/>
      <c r="F242" s="112">
        <f t="shared" si="55"/>
        <v>240</v>
      </c>
      <c r="G242" s="96">
        <f ca="1">PERCENTILE(INDIRECT(ADDRESS((F242-1)*30+F241+3,3)):INDIRECT(ADDRESS(F242*30+F241+3,3)),0.5)</f>
        <v>3243</v>
      </c>
      <c r="H242" s="4">
        <f t="shared" si="50"/>
        <v>210</v>
      </c>
      <c r="I242" s="12">
        <f t="shared" ca="1" si="51"/>
        <v>364.69491525423746</v>
      </c>
      <c r="J242" s="12">
        <f t="shared" ca="1" si="56"/>
        <v>133002.38121229544</v>
      </c>
      <c r="K242" s="12">
        <f t="shared" ca="1" si="57"/>
        <v>76585.932203389864</v>
      </c>
      <c r="L242" s="12">
        <f t="shared" si="58"/>
        <v>44100</v>
      </c>
      <c r="M242" s="12">
        <f t="shared" ca="1" si="59"/>
        <v>132272.99138178697</v>
      </c>
      <c r="N242" s="12">
        <f t="shared" ca="1" si="60"/>
        <v>76165.932203389864</v>
      </c>
      <c r="O242" s="89" t="e">
        <f t="shared" ca="1" si="52"/>
        <v>#NAME?</v>
      </c>
      <c r="P242" s="84" t="e">
        <f t="shared" ca="1" si="53"/>
        <v>#NAME?</v>
      </c>
      <c r="Q242" s="84" t="e">
        <f t="shared" ca="1" si="54"/>
        <v>#NAME?</v>
      </c>
      <c r="R242" s="84"/>
      <c r="S242" s="29"/>
    </row>
    <row r="243" spans="1:19">
      <c r="A243">
        <v>8</v>
      </c>
      <c r="B243">
        <v>3272687</v>
      </c>
      <c r="C243">
        <v>1036</v>
      </c>
      <c r="D243">
        <v>0</v>
      </c>
      <c r="E243" s="141"/>
      <c r="F243" s="112">
        <f t="shared" si="55"/>
        <v>241</v>
      </c>
      <c r="G243" s="96">
        <f ca="1">PERCENTILE(INDIRECT(ADDRESS((F243-1)*30+F242+3,3)):INDIRECT(ADDRESS(F243*30+F242+3,3)),0.5)</f>
        <v>3241</v>
      </c>
      <c r="H243" s="4">
        <f t="shared" si="50"/>
        <v>211</v>
      </c>
      <c r="I243" s="12">
        <f t="shared" ca="1" si="51"/>
        <v>362.69491525423746</v>
      </c>
      <c r="J243" s="12">
        <f t="shared" ca="1" si="56"/>
        <v>131547.60155127849</v>
      </c>
      <c r="K243" s="12">
        <f t="shared" ca="1" si="57"/>
        <v>76528.627118644101</v>
      </c>
      <c r="L243" s="12">
        <f t="shared" si="58"/>
        <v>44521</v>
      </c>
      <c r="M243" s="12">
        <f t="shared" ca="1" si="59"/>
        <v>133361.07612754969</v>
      </c>
      <c r="N243" s="12">
        <f t="shared" ca="1" si="60"/>
        <v>77583.627118644101</v>
      </c>
      <c r="O243" s="89" t="e">
        <f t="shared" ca="1" si="52"/>
        <v>#NAME?</v>
      </c>
      <c r="P243" s="84" t="e">
        <f t="shared" ca="1" si="53"/>
        <v>#NAME?</v>
      </c>
      <c r="Q243" s="84" t="e">
        <f t="shared" ca="1" si="54"/>
        <v>#NAME?</v>
      </c>
      <c r="R243" s="84"/>
      <c r="S243" s="29"/>
    </row>
    <row r="244" spans="1:19">
      <c r="A244">
        <v>8</v>
      </c>
      <c r="B244">
        <v>3284193</v>
      </c>
      <c r="C244">
        <v>1096</v>
      </c>
      <c r="D244">
        <v>0</v>
      </c>
      <c r="E244" s="141"/>
      <c r="F244" s="112">
        <f t="shared" si="55"/>
        <v>242</v>
      </c>
      <c r="G244" s="96">
        <f ca="1">PERCENTILE(INDIRECT(ADDRESS((F244-1)*30+F243+3,3)):INDIRECT(ADDRESS(F244*30+F243+3,3)),0.5)</f>
        <v>3246</v>
      </c>
      <c r="H244" s="4">
        <f t="shared" si="50"/>
        <v>212</v>
      </c>
      <c r="I244" s="12">
        <f t="shared" ca="1" si="51"/>
        <v>367.69491525423746</v>
      </c>
      <c r="J244" s="12">
        <f t="shared" ca="1" si="56"/>
        <v>135199.55070382086</v>
      </c>
      <c r="K244" s="12">
        <f t="shared" ca="1" si="57"/>
        <v>77951.322033898337</v>
      </c>
      <c r="L244" s="12">
        <f t="shared" si="58"/>
        <v>44944</v>
      </c>
      <c r="M244" s="12">
        <f t="shared" ca="1" si="59"/>
        <v>134464.16087331239</v>
      </c>
      <c r="N244" s="12">
        <f t="shared" ca="1" si="60"/>
        <v>77527.322033898337</v>
      </c>
      <c r="O244" s="89" t="e">
        <f t="shared" ca="1" si="52"/>
        <v>#NAME?</v>
      </c>
      <c r="P244" s="84" t="e">
        <f t="shared" ca="1" si="53"/>
        <v>#NAME?</v>
      </c>
      <c r="Q244" s="84" t="e">
        <f t="shared" ca="1" si="54"/>
        <v>#NAME?</v>
      </c>
      <c r="R244" s="84"/>
      <c r="S244" s="29"/>
    </row>
    <row r="245" spans="1:19">
      <c r="A245">
        <v>8</v>
      </c>
      <c r="B245">
        <v>3294545</v>
      </c>
      <c r="C245">
        <v>1082</v>
      </c>
      <c r="D245">
        <v>0</v>
      </c>
      <c r="E245" s="141"/>
      <c r="F245" s="112">
        <f t="shared" si="55"/>
        <v>243</v>
      </c>
      <c r="G245" s="96">
        <f ca="1">PERCENTILE(INDIRECT(ADDRESS((F245-1)*30+F244+3,3)):INDIRECT(ADDRESS(F245*30+F244+3,3)),0.5)</f>
        <v>3244</v>
      </c>
      <c r="H245" s="4">
        <f t="shared" si="50"/>
        <v>213</v>
      </c>
      <c r="I245" s="12">
        <f t="shared" ca="1" si="51"/>
        <v>365.69491525423746</v>
      </c>
      <c r="J245" s="12">
        <f t="shared" ca="1" si="56"/>
        <v>133732.77104280391</v>
      </c>
      <c r="K245" s="12">
        <f t="shared" ca="1" si="57"/>
        <v>77893.016949152574</v>
      </c>
      <c r="L245" s="12">
        <f t="shared" si="58"/>
        <v>45369</v>
      </c>
      <c r="M245" s="12">
        <f t="shared" ca="1" si="59"/>
        <v>135926.94053432933</v>
      </c>
      <c r="N245" s="12">
        <f t="shared" ca="1" si="60"/>
        <v>79171.016949152574</v>
      </c>
      <c r="O245" s="89" t="e">
        <f t="shared" ca="1" si="52"/>
        <v>#NAME?</v>
      </c>
      <c r="P245" s="84" t="e">
        <f t="shared" ca="1" si="53"/>
        <v>#NAME?</v>
      </c>
      <c r="Q245" s="84" t="e">
        <f t="shared" ca="1" si="54"/>
        <v>#NAME?</v>
      </c>
      <c r="R245" s="84"/>
      <c r="S245" s="29"/>
    </row>
    <row r="246" spans="1:19">
      <c r="A246">
        <v>8</v>
      </c>
      <c r="B246">
        <v>3305637</v>
      </c>
      <c r="C246">
        <v>1050</v>
      </c>
      <c r="D246">
        <v>0</v>
      </c>
      <c r="E246" s="141"/>
      <c r="F246" s="112">
        <f t="shared" si="55"/>
        <v>244</v>
      </c>
      <c r="G246" s="96">
        <f ca="1">PERCENTILE(INDIRECT(ADDRESS((F246-1)*30+F245+3,3)):INDIRECT(ADDRESS(F246*30+F245+3,3)),0.5)</f>
        <v>3250</v>
      </c>
      <c r="H246" s="4">
        <f t="shared" si="50"/>
        <v>214</v>
      </c>
      <c r="I246" s="12">
        <f t="shared" ca="1" si="51"/>
        <v>371.69491525423746</v>
      </c>
      <c r="J246" s="12">
        <f t="shared" ca="1" si="56"/>
        <v>138157.11002585475</v>
      </c>
      <c r="K246" s="12">
        <f t="shared" ca="1" si="57"/>
        <v>79542.71186440681</v>
      </c>
      <c r="L246" s="12">
        <f t="shared" si="58"/>
        <v>45796</v>
      </c>
      <c r="M246" s="12">
        <f t="shared" ca="1" si="59"/>
        <v>135926.94053432933</v>
      </c>
      <c r="N246" s="12">
        <f t="shared" ca="1" si="60"/>
        <v>78258.71186440681</v>
      </c>
      <c r="O246" s="89" t="e">
        <f t="shared" ca="1" si="52"/>
        <v>#NAME?</v>
      </c>
      <c r="P246" s="84" t="e">
        <f t="shared" ca="1" si="53"/>
        <v>#NAME?</v>
      </c>
      <c r="Q246" s="84" t="e">
        <f t="shared" ca="1" si="54"/>
        <v>#NAME?</v>
      </c>
      <c r="R246" s="84"/>
      <c r="S246" s="29"/>
    </row>
    <row r="247" spans="1:19">
      <c r="A247">
        <v>8</v>
      </c>
      <c r="B247">
        <v>3316465</v>
      </c>
      <c r="C247">
        <v>1106</v>
      </c>
      <c r="D247">
        <v>0</v>
      </c>
      <c r="E247" s="141"/>
      <c r="F247" s="112">
        <f t="shared" si="55"/>
        <v>245</v>
      </c>
      <c r="G247" s="96">
        <f ca="1">PERCENTILE(INDIRECT(ADDRESS((F247-1)*30+F246+3,3)):INDIRECT(ADDRESS(F247*30+F246+3,3)),0.5)</f>
        <v>3244</v>
      </c>
      <c r="H247" s="4">
        <f t="shared" si="50"/>
        <v>215</v>
      </c>
      <c r="I247" s="12">
        <f t="shared" ca="1" si="51"/>
        <v>365.69491525423746</v>
      </c>
      <c r="J247" s="12">
        <f t="shared" ca="1" si="56"/>
        <v>133732.77104280391</v>
      </c>
      <c r="K247" s="12">
        <f t="shared" ca="1" si="57"/>
        <v>78624.406779661047</v>
      </c>
      <c r="L247" s="12">
        <f t="shared" si="58"/>
        <v>46225</v>
      </c>
      <c r="M247" s="12">
        <f t="shared" ca="1" si="59"/>
        <v>133367.07612754969</v>
      </c>
      <c r="N247" s="12">
        <f t="shared" ca="1" si="60"/>
        <v>78409.406779661047</v>
      </c>
      <c r="O247" s="89" t="e">
        <f t="shared" ca="1" si="52"/>
        <v>#NAME?</v>
      </c>
      <c r="P247" s="84" t="e">
        <f t="shared" ca="1" si="53"/>
        <v>#NAME?</v>
      </c>
      <c r="Q247" s="84" t="e">
        <f t="shared" ca="1" si="54"/>
        <v>#NAME?</v>
      </c>
      <c r="R247" s="84"/>
      <c r="S247" s="29"/>
    </row>
    <row r="248" spans="1:19">
      <c r="A248">
        <v>8</v>
      </c>
      <c r="B248">
        <v>3317878</v>
      </c>
      <c r="C248">
        <v>217</v>
      </c>
      <c r="D248">
        <v>0</v>
      </c>
      <c r="E248" s="141"/>
      <c r="F248" s="112">
        <f t="shared" si="55"/>
        <v>246</v>
      </c>
      <c r="G248" s="96">
        <f ca="1">PERCENTILE(INDIRECT(ADDRESS((F248-1)*30+F247+3,3)):INDIRECT(ADDRESS(F248*30+F247+3,3)),0.5)</f>
        <v>3243</v>
      </c>
      <c r="H248" s="4">
        <f t="shared" si="50"/>
        <v>216</v>
      </c>
      <c r="I248" s="12">
        <f t="shared" ca="1" si="51"/>
        <v>364.69491525423746</v>
      </c>
      <c r="J248" s="12">
        <f t="shared" ca="1" si="56"/>
        <v>133002.38121229544</v>
      </c>
      <c r="K248" s="12">
        <f t="shared" ca="1" si="57"/>
        <v>78774.101694915298</v>
      </c>
      <c r="L248" s="12">
        <f t="shared" si="58"/>
        <v>46656</v>
      </c>
      <c r="M248" s="12">
        <f t="shared" ca="1" si="59"/>
        <v>134825.85578856664</v>
      </c>
      <c r="N248" s="12">
        <f t="shared" ca="1" si="60"/>
        <v>79854.101694915298</v>
      </c>
      <c r="O248" s="89" t="e">
        <f t="shared" ca="1" si="52"/>
        <v>#NAME?</v>
      </c>
      <c r="P248" s="84" t="e">
        <f t="shared" ca="1" si="53"/>
        <v>#NAME?</v>
      </c>
      <c r="Q248" s="84" t="e">
        <f t="shared" ca="1" si="54"/>
        <v>#NAME?</v>
      </c>
      <c r="R248" s="84"/>
      <c r="S248" s="29"/>
    </row>
    <row r="249" spans="1:19">
      <c r="A249">
        <v>8</v>
      </c>
      <c r="B249">
        <v>3317773</v>
      </c>
      <c r="C249">
        <v>21</v>
      </c>
      <c r="D249">
        <v>0</v>
      </c>
      <c r="E249" s="141"/>
      <c r="F249" s="112">
        <f t="shared" si="55"/>
        <v>247</v>
      </c>
      <c r="G249" s="96">
        <f ca="1">PERCENTILE(INDIRECT(ADDRESS((F249-1)*30+F248+3,3)):INDIRECT(ADDRESS(F249*30+F248+3,3)),0.5)</f>
        <v>3248</v>
      </c>
      <c r="H249" s="4">
        <f t="shared" si="50"/>
        <v>217</v>
      </c>
      <c r="I249" s="12">
        <f t="shared" ca="1" si="51"/>
        <v>369.69491525423746</v>
      </c>
      <c r="J249" s="12">
        <f t="shared" ca="1" si="56"/>
        <v>136674.33036483781</v>
      </c>
      <c r="K249" s="12">
        <f t="shared" ca="1" si="57"/>
        <v>80223.796610169535</v>
      </c>
      <c r="L249" s="12">
        <f t="shared" si="58"/>
        <v>47089</v>
      </c>
      <c r="M249" s="12">
        <f t="shared" ca="1" si="59"/>
        <v>134456.16087331239</v>
      </c>
      <c r="N249" s="12">
        <f t="shared" ca="1" si="60"/>
        <v>78921.796610169535</v>
      </c>
      <c r="O249" s="89" t="e">
        <f t="shared" ca="1" si="52"/>
        <v>#NAME?</v>
      </c>
      <c r="P249" s="84" t="e">
        <f t="shared" ca="1" si="53"/>
        <v>#NAME?</v>
      </c>
      <c r="Q249" s="84" t="e">
        <f t="shared" ca="1" si="54"/>
        <v>#NAME?</v>
      </c>
      <c r="R249" s="84"/>
      <c r="S249" s="29"/>
    </row>
    <row r="250" spans="1:19">
      <c r="A250">
        <v>8</v>
      </c>
      <c r="B250">
        <v>3317652</v>
      </c>
      <c r="C250">
        <v>24</v>
      </c>
      <c r="D250">
        <v>0</v>
      </c>
      <c r="E250" s="141"/>
      <c r="F250" s="112">
        <f t="shared" si="55"/>
        <v>248</v>
      </c>
      <c r="G250" s="96">
        <f ca="1">PERCENTILE(INDIRECT(ADDRESS((F250-1)*30+F249+3,3)):INDIRECT(ADDRESS(F250*30+F249+3,3)),0.5)</f>
        <v>3242</v>
      </c>
      <c r="H250" s="4">
        <f t="shared" si="50"/>
        <v>218</v>
      </c>
      <c r="I250" s="12">
        <f t="shared" ca="1" si="51"/>
        <v>363.69491525423746</v>
      </c>
      <c r="J250" s="12">
        <f t="shared" ca="1" si="56"/>
        <v>132273.99138178697</v>
      </c>
      <c r="K250" s="12">
        <f t="shared" ca="1" si="57"/>
        <v>79285.491525423771</v>
      </c>
      <c r="L250" s="12">
        <f t="shared" si="58"/>
        <v>47524</v>
      </c>
      <c r="M250" s="12">
        <f t="shared" ca="1" si="59"/>
        <v>135183.55070382086</v>
      </c>
      <c r="N250" s="12">
        <f t="shared" ca="1" si="60"/>
        <v>81029.491525423771</v>
      </c>
      <c r="O250" s="89" t="e">
        <f t="shared" ca="1" si="52"/>
        <v>#NAME?</v>
      </c>
      <c r="P250" s="84" t="e">
        <f t="shared" ca="1" si="53"/>
        <v>#NAME?</v>
      </c>
      <c r="Q250" s="84" t="e">
        <f t="shared" ca="1" si="54"/>
        <v>#NAME?</v>
      </c>
      <c r="R250" s="84"/>
      <c r="S250" s="29"/>
    </row>
    <row r="251" spans="1:19">
      <c r="A251">
        <v>9</v>
      </c>
      <c r="B251">
        <v>3377329</v>
      </c>
      <c r="C251">
        <v>488</v>
      </c>
      <c r="D251">
        <v>0</v>
      </c>
      <c r="E251" s="141"/>
      <c r="F251" s="112">
        <f t="shared" si="55"/>
        <v>249</v>
      </c>
      <c r="G251" s="96">
        <f ca="1">PERCENTILE(INDIRECT(ADDRESS((F251-1)*30+F250+3,3)):INDIRECT(ADDRESS(F251*30+F250+3,3)),0.5)</f>
        <v>3250</v>
      </c>
      <c r="H251" s="4">
        <f t="shared" si="50"/>
        <v>219</v>
      </c>
      <c r="I251" s="12">
        <f t="shared" ca="1" si="51"/>
        <v>371.69491525423746</v>
      </c>
      <c r="J251" s="12">
        <f t="shared" ca="1" si="56"/>
        <v>138157.11002585475</v>
      </c>
      <c r="K251" s="12">
        <f t="shared" ca="1" si="57"/>
        <v>81401.186440678008</v>
      </c>
      <c r="L251" s="12">
        <f t="shared" si="58"/>
        <v>47961</v>
      </c>
      <c r="M251" s="12">
        <f t="shared" ca="1" si="59"/>
        <v>134440.16087331239</v>
      </c>
      <c r="N251" s="12">
        <f t="shared" ca="1" si="60"/>
        <v>79211.186440678008</v>
      </c>
      <c r="O251" s="89" t="e">
        <f t="shared" ca="1" si="52"/>
        <v>#NAME?</v>
      </c>
      <c r="P251" s="84" t="e">
        <f t="shared" ca="1" si="53"/>
        <v>#NAME?</v>
      </c>
      <c r="Q251" s="84" t="e">
        <f t="shared" ca="1" si="54"/>
        <v>#NAME?</v>
      </c>
      <c r="R251" s="84"/>
      <c r="S251" s="29"/>
    </row>
    <row r="252" spans="1:19">
      <c r="A252">
        <v>9</v>
      </c>
      <c r="B252">
        <v>3387548</v>
      </c>
      <c r="C252">
        <v>1237</v>
      </c>
      <c r="D252">
        <v>0</v>
      </c>
      <c r="E252" s="141"/>
      <c r="F252" s="112">
        <f t="shared" si="55"/>
        <v>250</v>
      </c>
      <c r="G252" s="96">
        <f ca="1">PERCENTILE(INDIRECT(ADDRESS((F252-1)*30+F251+3,3)):INDIRECT(ADDRESS(F252*30+F251+3,3)),0.5)</f>
        <v>3240</v>
      </c>
      <c r="H252" s="4">
        <f t="shared" si="50"/>
        <v>220</v>
      </c>
      <c r="I252" s="12">
        <f t="shared" ca="1" si="51"/>
        <v>361.69491525423746</v>
      </c>
      <c r="J252" s="12">
        <f t="shared" ca="1" si="56"/>
        <v>130823.21172077002</v>
      </c>
      <c r="K252" s="12">
        <f t="shared" ca="1" si="57"/>
        <v>79572.881355932244</v>
      </c>
      <c r="L252" s="12">
        <f t="shared" si="58"/>
        <v>48400</v>
      </c>
      <c r="M252" s="12">
        <f t="shared" ca="1" si="59"/>
        <v>131546.60155127849</v>
      </c>
      <c r="N252" s="12">
        <f t="shared" ca="1" si="60"/>
        <v>80012.881355932244</v>
      </c>
      <c r="O252" s="89" t="e">
        <f t="shared" ca="1" si="52"/>
        <v>#NAME?</v>
      </c>
      <c r="P252" s="84" t="e">
        <f t="shared" ca="1" si="53"/>
        <v>#NAME?</v>
      </c>
      <c r="Q252" s="84" t="e">
        <f t="shared" ca="1" si="54"/>
        <v>#NAME?</v>
      </c>
      <c r="R252" s="84"/>
      <c r="S252" s="29"/>
    </row>
    <row r="253" spans="1:19">
      <c r="A253">
        <v>9</v>
      </c>
      <c r="B253">
        <v>3397787</v>
      </c>
      <c r="C253">
        <v>1234</v>
      </c>
      <c r="D253">
        <v>0</v>
      </c>
      <c r="E253" s="141"/>
      <c r="F253" s="112">
        <f t="shared" si="55"/>
        <v>251</v>
      </c>
      <c r="G253" s="96">
        <f ca="1">PERCENTILE(INDIRECT(ADDRESS((F253-1)*30+F252+3,3)):INDIRECT(ADDRESS(F253*30+F252+3,3)),0.5)</f>
        <v>3242</v>
      </c>
      <c r="H253" s="4">
        <f t="shared" si="50"/>
        <v>221</v>
      </c>
      <c r="I253" s="12">
        <f t="shared" ca="1" si="51"/>
        <v>363.69491525423746</v>
      </c>
      <c r="J253" s="12">
        <f t="shared" ca="1" si="56"/>
        <v>132273.99138178697</v>
      </c>
      <c r="K253" s="12">
        <f t="shared" ca="1" si="57"/>
        <v>80376.576271186481</v>
      </c>
      <c r="L253" s="12">
        <f t="shared" si="58"/>
        <v>48841</v>
      </c>
      <c r="M253" s="12" t="e">
        <f t="shared" ca="1" si="59"/>
        <v>#NUM!</v>
      </c>
      <c r="N253" s="12" t="e">
        <f t="shared" ca="1" si="60"/>
        <v>#NUM!</v>
      </c>
      <c r="O253" s="89" t="e">
        <f t="shared" ca="1" si="52"/>
        <v>#NAME?</v>
      </c>
      <c r="P253" s="84" t="e">
        <f t="shared" ca="1" si="53"/>
        <v>#NAME?</v>
      </c>
      <c r="Q253" s="84" t="e">
        <f t="shared" ca="1" si="54"/>
        <v>#NAME?</v>
      </c>
      <c r="R253" s="84"/>
      <c r="S253" s="29"/>
    </row>
    <row r="254" spans="1:19">
      <c r="A254">
        <v>9</v>
      </c>
      <c r="B254">
        <v>3408329</v>
      </c>
      <c r="C254">
        <v>1255</v>
      </c>
      <c r="D254">
        <v>0</v>
      </c>
      <c r="E254" s="141"/>
      <c r="F254" s="112">
        <f t="shared" si="55"/>
        <v>252</v>
      </c>
      <c r="G254" s="96" t="e">
        <f ca="1">PERCENTILE(INDIRECT(ADDRESS((F254-1)*30+F253+3,3)):INDIRECT(ADDRESS(F254*30+F253+3,3)),0.5)</f>
        <v>#NUM!</v>
      </c>
      <c r="H254" s="4">
        <f t="shared" si="50"/>
        <v>222</v>
      </c>
      <c r="I254" s="12" t="e">
        <f t="shared" ca="1" si="51"/>
        <v>#NUM!</v>
      </c>
      <c r="J254" s="12" t="e">
        <f t="shared" ca="1" si="56"/>
        <v>#NUM!</v>
      </c>
      <c r="K254" s="12" t="e">
        <f t="shared" ca="1" si="57"/>
        <v>#NUM!</v>
      </c>
      <c r="L254" s="12">
        <f t="shared" si="58"/>
        <v>49284</v>
      </c>
      <c r="M254" s="12" t="e">
        <f t="shared" ca="1" si="59"/>
        <v>#NUM!</v>
      </c>
      <c r="N254" s="12" t="e">
        <f t="shared" ca="1" si="60"/>
        <v>#NUM!</v>
      </c>
      <c r="O254" s="89" t="e">
        <f t="shared" ca="1" si="52"/>
        <v>#NAME?</v>
      </c>
      <c r="P254" s="84" t="e">
        <f t="shared" ca="1" si="53"/>
        <v>#NAME?</v>
      </c>
      <c r="Q254" s="84" t="e">
        <f t="shared" ca="1" si="54"/>
        <v>#NAME?</v>
      </c>
      <c r="R254" s="84"/>
      <c r="S254" s="29"/>
    </row>
    <row r="255" spans="1:19">
      <c r="A255">
        <v>9</v>
      </c>
      <c r="B255">
        <v>3418100</v>
      </c>
      <c r="C255">
        <v>1216</v>
      </c>
      <c r="D255">
        <v>0</v>
      </c>
      <c r="E255" s="141"/>
      <c r="F255" s="112">
        <f t="shared" si="55"/>
        <v>253</v>
      </c>
      <c r="G255" s="96" t="e">
        <f ca="1">PERCENTILE(INDIRECT(ADDRESS((F255-1)*30+F254+3,3)):INDIRECT(ADDRESS(F255*30+F254+3,3)),0.5)</f>
        <v>#NUM!</v>
      </c>
      <c r="H255" s="4">
        <f t="shared" si="50"/>
        <v>223</v>
      </c>
      <c r="I255" s="12" t="e">
        <f t="shared" ca="1" si="51"/>
        <v>#NUM!</v>
      </c>
      <c r="J255" s="12" t="e">
        <f t="shared" ca="1" si="56"/>
        <v>#NUM!</v>
      </c>
      <c r="K255" s="12" t="e">
        <f t="shared" ca="1" si="57"/>
        <v>#NUM!</v>
      </c>
      <c r="L255" s="12">
        <f t="shared" si="58"/>
        <v>49729</v>
      </c>
      <c r="M255" s="12" t="e">
        <f t="shared" ca="1" si="59"/>
        <v>#NUM!</v>
      </c>
      <c r="N255" s="12" t="e">
        <f t="shared" ca="1" si="60"/>
        <v>#NUM!</v>
      </c>
      <c r="O255" s="89" t="e">
        <f t="shared" ca="1" si="52"/>
        <v>#NUM!</v>
      </c>
      <c r="P255" s="84" t="e">
        <f t="shared" ca="1" si="53"/>
        <v>#NUM!</v>
      </c>
      <c r="Q255" s="84" t="e">
        <f t="shared" ca="1" si="54"/>
        <v>#NUM!</v>
      </c>
      <c r="R255" s="84"/>
      <c r="S255" s="29"/>
    </row>
    <row r="256" spans="1:19">
      <c r="A256">
        <v>9</v>
      </c>
      <c r="B256">
        <v>3428562</v>
      </c>
      <c r="C256">
        <v>1172</v>
      </c>
      <c r="D256">
        <v>0</v>
      </c>
      <c r="E256" s="141"/>
      <c r="F256" s="112">
        <f t="shared" si="55"/>
        <v>254</v>
      </c>
      <c r="G256" s="96" t="e">
        <f ca="1">PERCENTILE(INDIRECT(ADDRESS((F256-1)*30+F255+3,3)):INDIRECT(ADDRESS(F256*30+F255+3,3)),0.5)</f>
        <v>#NUM!</v>
      </c>
      <c r="H256" s="4">
        <f t="shared" si="50"/>
        <v>224</v>
      </c>
      <c r="I256" s="12" t="e">
        <f t="shared" ca="1" si="51"/>
        <v>#NUM!</v>
      </c>
      <c r="J256" s="12" t="e">
        <f t="shared" ca="1" si="56"/>
        <v>#NUM!</v>
      </c>
      <c r="K256" s="12" t="e">
        <f t="shared" ca="1" si="57"/>
        <v>#NUM!</v>
      </c>
      <c r="L256" s="12">
        <f t="shared" si="58"/>
        <v>50176</v>
      </c>
      <c r="M256" s="12" t="e">
        <f t="shared" ca="1" si="59"/>
        <v>#NUM!</v>
      </c>
      <c r="N256" s="12" t="e">
        <f t="shared" ca="1" si="60"/>
        <v>#NUM!</v>
      </c>
      <c r="O256" s="89" t="e">
        <f t="shared" ca="1" si="52"/>
        <v>#NUM!</v>
      </c>
      <c r="P256" s="84" t="e">
        <f t="shared" ca="1" si="53"/>
        <v>#NUM!</v>
      </c>
      <c r="Q256" s="84" t="e">
        <f t="shared" ca="1" si="54"/>
        <v>#NUM!</v>
      </c>
      <c r="R256" s="84"/>
      <c r="S256" s="29"/>
    </row>
    <row r="257" spans="1:19">
      <c r="A257">
        <v>9</v>
      </c>
      <c r="B257">
        <v>3439010</v>
      </c>
      <c r="C257">
        <v>1175</v>
      </c>
      <c r="D257">
        <v>0</v>
      </c>
      <c r="E257" s="141"/>
      <c r="F257" s="112">
        <f t="shared" si="55"/>
        <v>255</v>
      </c>
      <c r="G257" s="96" t="e">
        <f ca="1">PERCENTILE(INDIRECT(ADDRESS((F257-1)*30+F256+3,3)):INDIRECT(ADDRESS(F257*30+F256+3,3)),0.5)</f>
        <v>#NUM!</v>
      </c>
      <c r="H257" s="4">
        <f t="shared" si="50"/>
        <v>225</v>
      </c>
      <c r="I257" s="12" t="e">
        <f t="shared" ca="1" si="51"/>
        <v>#NUM!</v>
      </c>
      <c r="J257" s="12" t="e">
        <f t="shared" ca="1" si="56"/>
        <v>#NUM!</v>
      </c>
      <c r="K257" s="12" t="e">
        <f t="shared" ca="1" si="57"/>
        <v>#NUM!</v>
      </c>
      <c r="L257" s="12">
        <f t="shared" si="58"/>
        <v>50625</v>
      </c>
      <c r="M257" s="12" t="e">
        <f t="shared" ca="1" si="59"/>
        <v>#NUM!</v>
      </c>
      <c r="N257" s="12" t="e">
        <f t="shared" ca="1" si="60"/>
        <v>#NUM!</v>
      </c>
      <c r="O257" s="89" t="e">
        <f t="shared" ca="1" si="52"/>
        <v>#NUM!</v>
      </c>
      <c r="P257" s="84" t="e">
        <f t="shared" ca="1" si="53"/>
        <v>#NUM!</v>
      </c>
      <c r="Q257" s="84" t="e">
        <f t="shared" ca="1" si="54"/>
        <v>#NUM!</v>
      </c>
      <c r="R257" s="84"/>
      <c r="S257" s="29"/>
    </row>
    <row r="258" spans="1:19">
      <c r="A258">
        <v>9</v>
      </c>
      <c r="B258">
        <v>3448889</v>
      </c>
      <c r="C258">
        <v>1295</v>
      </c>
      <c r="D258">
        <v>0</v>
      </c>
      <c r="E258" s="141"/>
      <c r="F258" s="112">
        <f t="shared" si="55"/>
        <v>256</v>
      </c>
      <c r="G258" s="96" t="e">
        <f ca="1">PERCENTILE(INDIRECT(ADDRESS((F258-1)*30+F257+3,3)):INDIRECT(ADDRESS(F258*30+F257+3,3)),0.5)</f>
        <v>#NUM!</v>
      </c>
      <c r="H258" s="4">
        <f t="shared" si="50"/>
        <v>226</v>
      </c>
      <c r="I258" s="12" t="e">
        <f t="shared" ca="1" si="51"/>
        <v>#NUM!</v>
      </c>
      <c r="J258" s="12" t="e">
        <f t="shared" ca="1" si="56"/>
        <v>#NUM!</v>
      </c>
      <c r="K258" s="12" t="e">
        <f t="shared" ca="1" si="57"/>
        <v>#NUM!</v>
      </c>
      <c r="L258" s="12">
        <f t="shared" si="58"/>
        <v>51076</v>
      </c>
      <c r="M258" s="12" t="e">
        <f t="shared" ca="1" si="59"/>
        <v>#NUM!</v>
      </c>
      <c r="N258" s="12" t="e">
        <f t="shared" ca="1" si="60"/>
        <v>#NUM!</v>
      </c>
      <c r="O258" s="89" t="e">
        <f t="shared" ca="1" si="52"/>
        <v>#NUM!</v>
      </c>
      <c r="P258" s="84" t="e">
        <f t="shared" ca="1" si="53"/>
        <v>#NUM!</v>
      </c>
      <c r="Q258" s="84" t="e">
        <f t="shared" ca="1" si="54"/>
        <v>#NUM!</v>
      </c>
      <c r="R258" s="84"/>
      <c r="S258" s="29"/>
    </row>
    <row r="259" spans="1:19">
      <c r="A259">
        <v>9</v>
      </c>
      <c r="B259">
        <v>3461789</v>
      </c>
      <c r="C259">
        <v>660</v>
      </c>
      <c r="D259">
        <v>0</v>
      </c>
      <c r="E259" s="141"/>
      <c r="F259" s="112">
        <f t="shared" si="55"/>
        <v>257</v>
      </c>
      <c r="G259" s="96" t="e">
        <f ca="1">PERCENTILE(INDIRECT(ADDRESS((F259-1)*30+F258+3,3)):INDIRECT(ADDRESS(F259*30+F258+3,3)),0.5)</f>
        <v>#NUM!</v>
      </c>
      <c r="H259" s="4">
        <f t="shared" ref="H259:H322" si="61">F259-$T$2</f>
        <v>227</v>
      </c>
      <c r="I259" s="12" t="e">
        <f t="shared" ref="I259:I322" ca="1" si="62">G259-$T$3</f>
        <v>#NUM!</v>
      </c>
      <c r="J259" s="12" t="e">
        <f t="shared" ca="1" si="56"/>
        <v>#NUM!</v>
      </c>
      <c r="K259" s="12" t="e">
        <f t="shared" ca="1" si="57"/>
        <v>#NUM!</v>
      </c>
      <c r="L259" s="12">
        <f t="shared" si="58"/>
        <v>51529</v>
      </c>
      <c r="M259" s="12" t="e">
        <f t="shared" ca="1" si="59"/>
        <v>#NUM!</v>
      </c>
      <c r="N259" s="12" t="e">
        <f t="shared" ca="1" si="60"/>
        <v>#NUM!</v>
      </c>
      <c r="O259" s="89" t="e">
        <f t="shared" ca="1" si="52"/>
        <v>#NUM!</v>
      </c>
      <c r="P259" s="84" t="e">
        <f t="shared" ca="1" si="53"/>
        <v>#NUM!</v>
      </c>
      <c r="Q259" s="84" t="e">
        <f t="shared" ca="1" si="54"/>
        <v>#NUM!</v>
      </c>
      <c r="R259" s="84"/>
      <c r="S259" s="29"/>
    </row>
    <row r="260" spans="1:19">
      <c r="A260">
        <v>9</v>
      </c>
      <c r="B260">
        <v>3472180</v>
      </c>
      <c r="C260">
        <v>1198</v>
      </c>
      <c r="D260">
        <v>0</v>
      </c>
      <c r="E260" s="141"/>
      <c r="F260" s="112">
        <f t="shared" si="55"/>
        <v>258</v>
      </c>
      <c r="G260" s="96" t="e">
        <f ca="1">PERCENTILE(INDIRECT(ADDRESS((F260-1)*30+F259+3,3)):INDIRECT(ADDRESS(F260*30+F259+3,3)),0.5)</f>
        <v>#NUM!</v>
      </c>
      <c r="H260" s="4">
        <f t="shared" si="61"/>
        <v>228</v>
      </c>
      <c r="I260" s="12" t="e">
        <f t="shared" ca="1" si="62"/>
        <v>#NUM!</v>
      </c>
      <c r="J260" s="12" t="e">
        <f t="shared" ca="1" si="56"/>
        <v>#NUM!</v>
      </c>
      <c r="K260" s="12" t="e">
        <f t="shared" ca="1" si="57"/>
        <v>#NUM!</v>
      </c>
      <c r="L260" s="12">
        <f t="shared" si="58"/>
        <v>51984</v>
      </c>
      <c r="M260" s="12" t="e">
        <f t="shared" ca="1" si="59"/>
        <v>#NUM!</v>
      </c>
      <c r="N260" s="12" t="e">
        <f t="shared" ca="1" si="60"/>
        <v>#NUM!</v>
      </c>
      <c r="O260" s="89" t="e">
        <f t="shared" ref="O260:O323" ca="1" si="63">G259*$T$9+F259*$T$10</f>
        <v>#NUM!</v>
      </c>
      <c r="P260" s="84" t="e">
        <f t="shared" ref="P260:P324" ca="1" si="64">G259*$Z$10+$Z$11*F259</f>
        <v>#NUM!</v>
      </c>
      <c r="Q260" s="84" t="e">
        <f t="shared" ref="Q260:Q324" ca="1" si="65">G259*$AF$10+$AF$11*F259</f>
        <v>#NUM!</v>
      </c>
      <c r="R260" s="84"/>
      <c r="S260" s="29"/>
    </row>
    <row r="261" spans="1:19">
      <c r="A261">
        <v>9</v>
      </c>
      <c r="B261">
        <v>3483026</v>
      </c>
      <c r="C261">
        <v>1095</v>
      </c>
      <c r="D261">
        <v>0</v>
      </c>
      <c r="E261" s="141"/>
      <c r="F261" s="112">
        <f t="shared" ref="F261:F324" si="66">F260+1</f>
        <v>259</v>
      </c>
      <c r="G261" s="96" t="e">
        <f ca="1">PERCENTILE(INDIRECT(ADDRESS((F261-1)*30+F260+3,3)):INDIRECT(ADDRESS(F261*30+F260+3,3)),0.5)</f>
        <v>#NUM!</v>
      </c>
      <c r="H261" s="4">
        <f t="shared" si="61"/>
        <v>229</v>
      </c>
      <c r="I261" s="12" t="e">
        <f t="shared" ca="1" si="62"/>
        <v>#NUM!</v>
      </c>
      <c r="J261" s="12" t="e">
        <f t="shared" ca="1" si="56"/>
        <v>#NUM!</v>
      </c>
      <c r="K261" s="12" t="e">
        <f t="shared" ca="1" si="57"/>
        <v>#NUM!</v>
      </c>
      <c r="L261" s="12">
        <f t="shared" si="58"/>
        <v>52441</v>
      </c>
      <c r="M261" s="12" t="e">
        <f t="shared" ca="1" si="59"/>
        <v>#NUM!</v>
      </c>
      <c r="N261" s="12" t="e">
        <f t="shared" ca="1" si="60"/>
        <v>#NUM!</v>
      </c>
      <c r="O261" s="89" t="e">
        <f t="shared" ca="1" si="63"/>
        <v>#NUM!</v>
      </c>
      <c r="P261" s="84" t="e">
        <f t="shared" ca="1" si="64"/>
        <v>#NUM!</v>
      </c>
      <c r="Q261" s="84" t="e">
        <f t="shared" ca="1" si="65"/>
        <v>#NUM!</v>
      </c>
      <c r="R261" s="84"/>
      <c r="S261" s="29"/>
    </row>
    <row r="262" spans="1:19">
      <c r="A262">
        <v>9</v>
      </c>
      <c r="B262">
        <v>3493858</v>
      </c>
      <c r="C262">
        <v>1164</v>
      </c>
      <c r="D262">
        <v>0</v>
      </c>
      <c r="E262" s="141"/>
      <c r="F262" s="112">
        <f t="shared" si="66"/>
        <v>260</v>
      </c>
      <c r="G262" s="96" t="e">
        <f ca="1">PERCENTILE(INDIRECT(ADDRESS((F262-1)*30+F261+3,3)):INDIRECT(ADDRESS(F262*30+F261+3,3)),0.5)</f>
        <v>#NUM!</v>
      </c>
      <c r="H262" s="4">
        <f t="shared" si="61"/>
        <v>230</v>
      </c>
      <c r="I262" s="12" t="e">
        <f t="shared" ca="1" si="62"/>
        <v>#NUM!</v>
      </c>
      <c r="J262" s="12" t="e">
        <f t="shared" ca="1" si="56"/>
        <v>#NUM!</v>
      </c>
      <c r="K262" s="12" t="e">
        <f t="shared" ca="1" si="57"/>
        <v>#NUM!</v>
      </c>
      <c r="L262" s="12">
        <f t="shared" si="58"/>
        <v>52900</v>
      </c>
      <c r="M262" s="12" t="e">
        <f t="shared" ca="1" si="59"/>
        <v>#NUM!</v>
      </c>
      <c r="N262" s="12" t="e">
        <f t="shared" ca="1" si="60"/>
        <v>#NUM!</v>
      </c>
      <c r="O262" s="89" t="e">
        <f t="shared" ca="1" si="63"/>
        <v>#NUM!</v>
      </c>
      <c r="P262" s="84" t="e">
        <f t="shared" ca="1" si="64"/>
        <v>#NUM!</v>
      </c>
      <c r="Q262" s="84" t="e">
        <f t="shared" ca="1" si="65"/>
        <v>#NUM!</v>
      </c>
      <c r="R262" s="84"/>
      <c r="S262" s="29"/>
    </row>
    <row r="263" spans="1:19">
      <c r="A263">
        <v>9</v>
      </c>
      <c r="B263">
        <v>3503656</v>
      </c>
      <c r="C263">
        <v>1255</v>
      </c>
      <c r="D263">
        <v>0</v>
      </c>
      <c r="E263" s="141"/>
      <c r="F263" s="112">
        <f t="shared" si="66"/>
        <v>261</v>
      </c>
      <c r="G263" s="96" t="e">
        <f ca="1">PERCENTILE(INDIRECT(ADDRESS((F263-1)*30+F262+3,3)):INDIRECT(ADDRESS(F263*30+F262+3,3)),0.5)</f>
        <v>#NUM!</v>
      </c>
      <c r="H263" s="4">
        <f t="shared" si="61"/>
        <v>231</v>
      </c>
      <c r="I263" s="12" t="e">
        <f t="shared" ca="1" si="62"/>
        <v>#NUM!</v>
      </c>
      <c r="J263" s="12" t="e">
        <f t="shared" ca="1" si="56"/>
        <v>#NUM!</v>
      </c>
      <c r="K263" s="12" t="e">
        <f t="shared" ca="1" si="57"/>
        <v>#NUM!</v>
      </c>
      <c r="L263" s="12">
        <f t="shared" si="58"/>
        <v>53361</v>
      </c>
      <c r="M263" s="12" t="e">
        <f t="shared" ca="1" si="59"/>
        <v>#NUM!</v>
      </c>
      <c r="N263" s="12" t="e">
        <f t="shared" ca="1" si="60"/>
        <v>#NUM!</v>
      </c>
      <c r="O263" s="89" t="e">
        <f t="shared" ca="1" si="63"/>
        <v>#NUM!</v>
      </c>
      <c r="P263" s="84" t="e">
        <f t="shared" ca="1" si="64"/>
        <v>#NUM!</v>
      </c>
      <c r="Q263" s="84" t="e">
        <f t="shared" ca="1" si="65"/>
        <v>#NUM!</v>
      </c>
      <c r="R263" s="84"/>
      <c r="S263" s="29"/>
    </row>
    <row r="264" spans="1:19">
      <c r="A264">
        <v>9</v>
      </c>
      <c r="B264">
        <v>3520119</v>
      </c>
      <c r="C264">
        <v>485</v>
      </c>
      <c r="D264">
        <v>0</v>
      </c>
      <c r="E264" s="141"/>
      <c r="F264" s="112">
        <f t="shared" si="66"/>
        <v>262</v>
      </c>
      <c r="G264" s="96" t="e">
        <f ca="1">PERCENTILE(INDIRECT(ADDRESS((F264-1)*30+F263+3,3)):INDIRECT(ADDRESS(F264*30+F263+3,3)),0.5)</f>
        <v>#NUM!</v>
      </c>
      <c r="H264" s="4">
        <f t="shared" si="61"/>
        <v>232</v>
      </c>
      <c r="I264" s="12" t="e">
        <f t="shared" ca="1" si="62"/>
        <v>#NUM!</v>
      </c>
      <c r="J264" s="12" t="e">
        <f t="shared" ca="1" si="56"/>
        <v>#NUM!</v>
      </c>
      <c r="K264" s="12" t="e">
        <f t="shared" ca="1" si="57"/>
        <v>#NUM!</v>
      </c>
      <c r="L264" s="12">
        <f t="shared" si="58"/>
        <v>53824</v>
      </c>
      <c r="M264" s="12" t="e">
        <f t="shared" ca="1" si="59"/>
        <v>#NUM!</v>
      </c>
      <c r="N264" s="12" t="e">
        <f t="shared" ca="1" si="60"/>
        <v>#NUM!</v>
      </c>
      <c r="O264" s="89" t="e">
        <f t="shared" ca="1" si="63"/>
        <v>#NUM!</v>
      </c>
      <c r="P264" s="84" t="e">
        <f t="shared" ca="1" si="64"/>
        <v>#NUM!</v>
      </c>
      <c r="Q264" s="84" t="e">
        <f t="shared" ca="1" si="65"/>
        <v>#NUM!</v>
      </c>
      <c r="R264" s="84"/>
      <c r="S264" s="29"/>
    </row>
    <row r="265" spans="1:19">
      <c r="A265">
        <v>9</v>
      </c>
      <c r="B265">
        <v>3529825</v>
      </c>
      <c r="C265">
        <v>800</v>
      </c>
      <c r="D265">
        <v>0</v>
      </c>
      <c r="E265" s="141"/>
      <c r="F265" s="112">
        <f t="shared" si="66"/>
        <v>263</v>
      </c>
      <c r="G265" s="96" t="e">
        <f ca="1">PERCENTILE(INDIRECT(ADDRESS((F265-1)*30+F264+3,3)):INDIRECT(ADDRESS(F265*30+F264+3,3)),0.5)</f>
        <v>#NUM!</v>
      </c>
      <c r="H265" s="4">
        <f t="shared" si="61"/>
        <v>233</v>
      </c>
      <c r="I265" s="12" t="e">
        <f t="shared" ca="1" si="62"/>
        <v>#NUM!</v>
      </c>
      <c r="J265" s="12" t="e">
        <f t="shared" ca="1" si="56"/>
        <v>#NUM!</v>
      </c>
      <c r="K265" s="12" t="e">
        <f t="shared" ca="1" si="57"/>
        <v>#NUM!</v>
      </c>
      <c r="L265" s="12">
        <f t="shared" si="58"/>
        <v>54289</v>
      </c>
      <c r="M265" s="12" t="e">
        <f t="shared" ca="1" si="59"/>
        <v>#NUM!</v>
      </c>
      <c r="N265" s="12" t="e">
        <f t="shared" ca="1" si="60"/>
        <v>#NUM!</v>
      </c>
      <c r="O265" s="89" t="e">
        <f t="shared" ca="1" si="63"/>
        <v>#NUM!</v>
      </c>
      <c r="P265" s="84" t="e">
        <f t="shared" ca="1" si="64"/>
        <v>#NUM!</v>
      </c>
      <c r="Q265" s="84" t="e">
        <f t="shared" ca="1" si="65"/>
        <v>#NUM!</v>
      </c>
      <c r="R265" s="84"/>
      <c r="S265" s="29"/>
    </row>
    <row r="266" spans="1:19">
      <c r="A266">
        <v>9</v>
      </c>
      <c r="B266">
        <v>3540422</v>
      </c>
      <c r="C266">
        <v>1139</v>
      </c>
      <c r="D266">
        <v>0</v>
      </c>
      <c r="E266" s="141"/>
      <c r="F266" s="112">
        <f t="shared" si="66"/>
        <v>264</v>
      </c>
      <c r="G266" s="96" t="e">
        <f ca="1">PERCENTILE(INDIRECT(ADDRESS((F266-1)*30+F265+3,3)):INDIRECT(ADDRESS(F266*30+F265+3,3)),0.5)</f>
        <v>#NUM!</v>
      </c>
      <c r="H266" s="4">
        <f t="shared" si="61"/>
        <v>234</v>
      </c>
      <c r="I266" s="12" t="e">
        <f t="shared" ca="1" si="62"/>
        <v>#NUM!</v>
      </c>
      <c r="J266" s="12" t="e">
        <f t="shared" ca="1" si="56"/>
        <v>#NUM!</v>
      </c>
      <c r="K266" s="12" t="e">
        <f t="shared" ca="1" si="57"/>
        <v>#NUM!</v>
      </c>
      <c r="L266" s="12">
        <f t="shared" si="58"/>
        <v>54756</v>
      </c>
      <c r="M266" s="12" t="e">
        <f t="shared" ca="1" si="59"/>
        <v>#NUM!</v>
      </c>
      <c r="N266" s="12" t="e">
        <f t="shared" ca="1" si="60"/>
        <v>#NUM!</v>
      </c>
      <c r="O266" s="89" t="e">
        <f t="shared" ca="1" si="63"/>
        <v>#NUM!</v>
      </c>
      <c r="P266" s="84" t="e">
        <f t="shared" ca="1" si="64"/>
        <v>#NUM!</v>
      </c>
      <c r="Q266" s="84" t="e">
        <f t="shared" ca="1" si="65"/>
        <v>#NUM!</v>
      </c>
      <c r="R266" s="84"/>
      <c r="S266" s="29"/>
    </row>
    <row r="267" spans="1:19">
      <c r="A267">
        <v>9</v>
      </c>
      <c r="B267">
        <v>3550743</v>
      </c>
      <c r="C267">
        <v>1181</v>
      </c>
      <c r="D267">
        <v>0</v>
      </c>
      <c r="E267" s="141"/>
      <c r="F267" s="112">
        <f t="shared" si="66"/>
        <v>265</v>
      </c>
      <c r="G267" s="96" t="e">
        <f ca="1">PERCENTILE(INDIRECT(ADDRESS((F267-1)*30+F266+3,3)):INDIRECT(ADDRESS(F267*30+F266+3,3)),0.5)</f>
        <v>#NUM!</v>
      </c>
      <c r="H267" s="4">
        <f t="shared" si="61"/>
        <v>235</v>
      </c>
      <c r="I267" s="12" t="e">
        <f t="shared" ca="1" si="62"/>
        <v>#NUM!</v>
      </c>
      <c r="J267" s="12" t="e">
        <f t="shared" ca="1" si="56"/>
        <v>#NUM!</v>
      </c>
      <c r="K267" s="12" t="e">
        <f t="shared" ca="1" si="57"/>
        <v>#NUM!</v>
      </c>
      <c r="L267" s="12">
        <f t="shared" si="58"/>
        <v>55225</v>
      </c>
      <c r="M267" s="12" t="e">
        <f t="shared" ca="1" si="59"/>
        <v>#NUM!</v>
      </c>
      <c r="N267" s="12" t="e">
        <f t="shared" ca="1" si="60"/>
        <v>#NUM!</v>
      </c>
      <c r="O267" s="89" t="e">
        <f t="shared" ca="1" si="63"/>
        <v>#NUM!</v>
      </c>
      <c r="P267" s="84" t="e">
        <f t="shared" ca="1" si="64"/>
        <v>#NUM!</v>
      </c>
      <c r="Q267" s="84" t="e">
        <f t="shared" ca="1" si="65"/>
        <v>#NUM!</v>
      </c>
      <c r="R267" s="84"/>
      <c r="S267" s="29"/>
    </row>
    <row r="268" spans="1:19">
      <c r="A268">
        <v>9</v>
      </c>
      <c r="B268">
        <v>3560773</v>
      </c>
      <c r="C268">
        <v>1277</v>
      </c>
      <c r="D268">
        <v>0</v>
      </c>
      <c r="E268" s="141"/>
      <c r="F268" s="112">
        <f t="shared" si="66"/>
        <v>266</v>
      </c>
      <c r="G268" s="96" t="e">
        <f ca="1">PERCENTILE(INDIRECT(ADDRESS((F268-1)*30+F267+3,3)):INDIRECT(ADDRESS(F268*30+F267+3,3)),0.5)</f>
        <v>#NUM!</v>
      </c>
      <c r="H268" s="4">
        <f t="shared" si="61"/>
        <v>236</v>
      </c>
      <c r="I268" s="12" t="e">
        <f t="shared" ca="1" si="62"/>
        <v>#NUM!</v>
      </c>
      <c r="J268" s="12" t="e">
        <f t="shared" ca="1" si="56"/>
        <v>#NUM!</v>
      </c>
      <c r="K268" s="12" t="e">
        <f t="shared" ca="1" si="57"/>
        <v>#NUM!</v>
      </c>
      <c r="L268" s="12">
        <f t="shared" si="58"/>
        <v>55696</v>
      </c>
      <c r="M268" s="12" t="e">
        <f t="shared" ca="1" si="59"/>
        <v>#NUM!</v>
      </c>
      <c r="N268" s="12" t="e">
        <f t="shared" ca="1" si="60"/>
        <v>#NUM!</v>
      </c>
      <c r="O268" s="89" t="e">
        <f t="shared" ca="1" si="63"/>
        <v>#NUM!</v>
      </c>
      <c r="P268" s="84" t="e">
        <f t="shared" ca="1" si="64"/>
        <v>#NUM!</v>
      </c>
      <c r="Q268" s="84" t="e">
        <f t="shared" ca="1" si="65"/>
        <v>#NUM!</v>
      </c>
      <c r="R268" s="84"/>
      <c r="S268" s="29"/>
    </row>
    <row r="269" spans="1:19">
      <c r="A269">
        <v>9</v>
      </c>
      <c r="B269">
        <v>3571440</v>
      </c>
      <c r="C269">
        <v>1134</v>
      </c>
      <c r="D269">
        <v>0</v>
      </c>
      <c r="E269" s="141"/>
      <c r="F269" s="112">
        <f t="shared" si="66"/>
        <v>267</v>
      </c>
      <c r="G269" s="96" t="e">
        <f ca="1">PERCENTILE(INDIRECT(ADDRESS((F269-1)*30+F268+3,3)):INDIRECT(ADDRESS(F269*30+F268+3,3)),0.5)</f>
        <v>#NUM!</v>
      </c>
      <c r="H269" s="4">
        <f t="shared" si="61"/>
        <v>237</v>
      </c>
      <c r="I269" s="12" t="e">
        <f t="shared" ca="1" si="62"/>
        <v>#NUM!</v>
      </c>
      <c r="J269" s="12" t="e">
        <f t="shared" ca="1" si="56"/>
        <v>#NUM!</v>
      </c>
      <c r="K269" s="12" t="e">
        <f t="shared" ca="1" si="57"/>
        <v>#NUM!</v>
      </c>
      <c r="L269" s="12">
        <f t="shared" si="58"/>
        <v>56169</v>
      </c>
      <c r="M269" s="12" t="e">
        <f t="shared" ca="1" si="59"/>
        <v>#NUM!</v>
      </c>
      <c r="N269" s="12" t="e">
        <f t="shared" ca="1" si="60"/>
        <v>#NUM!</v>
      </c>
      <c r="O269" s="89" t="e">
        <f t="shared" ca="1" si="63"/>
        <v>#NUM!</v>
      </c>
      <c r="P269" s="84" t="e">
        <f t="shared" ca="1" si="64"/>
        <v>#NUM!</v>
      </c>
      <c r="Q269" s="84" t="e">
        <f t="shared" ca="1" si="65"/>
        <v>#NUM!</v>
      </c>
      <c r="R269" s="84"/>
      <c r="S269" s="29"/>
    </row>
    <row r="270" spans="1:19">
      <c r="A270">
        <v>9</v>
      </c>
      <c r="B270">
        <v>3582095</v>
      </c>
      <c r="C270">
        <v>1126</v>
      </c>
      <c r="D270">
        <v>0</v>
      </c>
      <c r="E270" s="141"/>
      <c r="F270" s="112">
        <f t="shared" si="66"/>
        <v>268</v>
      </c>
      <c r="G270" s="96" t="e">
        <f ca="1">PERCENTILE(INDIRECT(ADDRESS((F270-1)*30+F269+3,3)):INDIRECT(ADDRESS(F270*30+F269+3,3)),0.5)</f>
        <v>#NUM!</v>
      </c>
      <c r="H270" s="4">
        <f t="shared" si="61"/>
        <v>238</v>
      </c>
      <c r="I270" s="12" t="e">
        <f t="shared" ca="1" si="62"/>
        <v>#NUM!</v>
      </c>
      <c r="J270" s="12" t="e">
        <f t="shared" ca="1" si="56"/>
        <v>#NUM!</v>
      </c>
      <c r="K270" s="12" t="e">
        <f t="shared" ca="1" si="57"/>
        <v>#NUM!</v>
      </c>
      <c r="L270" s="12">
        <f t="shared" si="58"/>
        <v>56644</v>
      </c>
      <c r="M270" s="12" t="e">
        <f t="shared" ca="1" si="59"/>
        <v>#NUM!</v>
      </c>
      <c r="N270" s="12" t="e">
        <f t="shared" ca="1" si="60"/>
        <v>#NUM!</v>
      </c>
      <c r="O270" s="89" t="e">
        <f t="shared" ca="1" si="63"/>
        <v>#NUM!</v>
      </c>
      <c r="P270" s="84" t="e">
        <f t="shared" ca="1" si="64"/>
        <v>#NUM!</v>
      </c>
      <c r="Q270" s="84" t="e">
        <f t="shared" ca="1" si="65"/>
        <v>#NUM!</v>
      </c>
      <c r="R270" s="84"/>
      <c r="S270" s="29"/>
    </row>
    <row r="271" spans="1:19">
      <c r="A271">
        <v>9</v>
      </c>
      <c r="B271">
        <v>3593066</v>
      </c>
      <c r="C271">
        <v>1214</v>
      </c>
      <c r="D271">
        <v>0</v>
      </c>
      <c r="E271" s="141"/>
      <c r="F271" s="112">
        <f t="shared" si="66"/>
        <v>269</v>
      </c>
      <c r="G271" s="96" t="e">
        <f ca="1">PERCENTILE(INDIRECT(ADDRESS((F271-1)*30+F270+3,3)):INDIRECT(ADDRESS(F271*30+F270+3,3)),0.5)</f>
        <v>#NUM!</v>
      </c>
      <c r="H271" s="4">
        <f t="shared" si="61"/>
        <v>239</v>
      </c>
      <c r="I271" s="12" t="e">
        <f t="shared" ca="1" si="62"/>
        <v>#NUM!</v>
      </c>
      <c r="J271" s="12" t="e">
        <f t="shared" ca="1" si="56"/>
        <v>#NUM!</v>
      </c>
      <c r="K271" s="12" t="e">
        <f t="shared" ca="1" si="57"/>
        <v>#NUM!</v>
      </c>
      <c r="L271" s="12">
        <f t="shared" si="58"/>
        <v>57121</v>
      </c>
      <c r="M271" s="12" t="e">
        <f t="shared" ca="1" si="59"/>
        <v>#NUM!</v>
      </c>
      <c r="N271" s="12" t="e">
        <f t="shared" ca="1" si="60"/>
        <v>#NUM!</v>
      </c>
      <c r="O271" s="89" t="e">
        <f t="shared" ca="1" si="63"/>
        <v>#NUM!</v>
      </c>
      <c r="P271" s="84" t="e">
        <f t="shared" ca="1" si="64"/>
        <v>#NUM!</v>
      </c>
      <c r="Q271" s="84" t="e">
        <f t="shared" ca="1" si="65"/>
        <v>#NUM!</v>
      </c>
      <c r="R271" s="84"/>
      <c r="S271" s="29"/>
    </row>
    <row r="272" spans="1:19">
      <c r="A272">
        <v>9</v>
      </c>
      <c r="B272">
        <v>3602896</v>
      </c>
      <c r="C272">
        <v>1163</v>
      </c>
      <c r="D272">
        <v>0</v>
      </c>
      <c r="E272" s="141"/>
      <c r="F272" s="112">
        <f t="shared" si="66"/>
        <v>270</v>
      </c>
      <c r="G272" s="96" t="e">
        <f ca="1">PERCENTILE(INDIRECT(ADDRESS((F272-1)*30+F271+3,3)):INDIRECT(ADDRESS(F272*30+F271+3,3)),0.5)</f>
        <v>#NUM!</v>
      </c>
      <c r="H272" s="4">
        <f t="shared" si="61"/>
        <v>240</v>
      </c>
      <c r="I272" s="12" t="e">
        <f t="shared" ca="1" si="62"/>
        <v>#NUM!</v>
      </c>
      <c r="J272" s="12" t="e">
        <f t="shared" ca="1" si="56"/>
        <v>#NUM!</v>
      </c>
      <c r="K272" s="12" t="e">
        <f t="shared" ca="1" si="57"/>
        <v>#NUM!</v>
      </c>
      <c r="L272" s="12">
        <f t="shared" si="58"/>
        <v>57600</v>
      </c>
      <c r="M272" s="12" t="e">
        <f t="shared" ca="1" si="59"/>
        <v>#NUM!</v>
      </c>
      <c r="N272" s="12" t="e">
        <f t="shared" ca="1" si="60"/>
        <v>#NUM!</v>
      </c>
      <c r="O272" s="89" t="e">
        <f t="shared" ca="1" si="63"/>
        <v>#NUM!</v>
      </c>
      <c r="P272" s="84" t="e">
        <f t="shared" ca="1" si="64"/>
        <v>#NUM!</v>
      </c>
      <c r="Q272" s="84" t="e">
        <f t="shared" ca="1" si="65"/>
        <v>#NUM!</v>
      </c>
      <c r="R272" s="84"/>
      <c r="S272" s="29"/>
    </row>
    <row r="273" spans="1:19">
      <c r="A273">
        <v>9</v>
      </c>
      <c r="B273">
        <v>3613092</v>
      </c>
      <c r="C273">
        <v>1219</v>
      </c>
      <c r="D273">
        <v>0</v>
      </c>
      <c r="E273" s="141"/>
      <c r="F273" s="112">
        <f t="shared" si="66"/>
        <v>271</v>
      </c>
      <c r="G273" s="96" t="e">
        <f ca="1">PERCENTILE(INDIRECT(ADDRESS((F273-1)*30+F272+3,3)):INDIRECT(ADDRESS(F273*30+F272+3,3)),0.5)</f>
        <v>#NUM!</v>
      </c>
      <c r="H273" s="4">
        <f t="shared" si="61"/>
        <v>241</v>
      </c>
      <c r="I273" s="12" t="e">
        <f t="shared" ca="1" si="62"/>
        <v>#NUM!</v>
      </c>
      <c r="J273" s="12" t="e">
        <f t="shared" ca="1" si="56"/>
        <v>#NUM!</v>
      </c>
      <c r="K273" s="12" t="e">
        <f t="shared" ca="1" si="57"/>
        <v>#NUM!</v>
      </c>
      <c r="L273" s="12">
        <f t="shared" si="58"/>
        <v>58081</v>
      </c>
      <c r="M273" s="12" t="e">
        <f t="shared" ca="1" si="59"/>
        <v>#NUM!</v>
      </c>
      <c r="N273" s="12" t="e">
        <f t="shared" ca="1" si="60"/>
        <v>#NUM!</v>
      </c>
      <c r="O273" s="89" t="e">
        <f t="shared" ca="1" si="63"/>
        <v>#NUM!</v>
      </c>
      <c r="P273" s="84" t="e">
        <f t="shared" ca="1" si="64"/>
        <v>#NUM!</v>
      </c>
      <c r="Q273" s="84" t="e">
        <f t="shared" ca="1" si="65"/>
        <v>#NUM!</v>
      </c>
      <c r="R273" s="84"/>
      <c r="S273" s="29"/>
    </row>
    <row r="274" spans="1:19">
      <c r="A274">
        <v>9</v>
      </c>
      <c r="B274">
        <v>3619558</v>
      </c>
      <c r="C274">
        <v>771</v>
      </c>
      <c r="D274">
        <v>0</v>
      </c>
      <c r="E274" s="141"/>
      <c r="F274" s="112">
        <f t="shared" si="66"/>
        <v>272</v>
      </c>
      <c r="G274" s="96" t="e">
        <f ca="1">PERCENTILE(INDIRECT(ADDRESS((F274-1)*30+F273+3,3)):INDIRECT(ADDRESS(F274*30+F273+3,3)),0.5)</f>
        <v>#NUM!</v>
      </c>
      <c r="H274" s="4">
        <f t="shared" si="61"/>
        <v>242</v>
      </c>
      <c r="I274" s="12" t="e">
        <f t="shared" ca="1" si="62"/>
        <v>#NUM!</v>
      </c>
      <c r="J274" s="12" t="e">
        <f t="shared" ca="1" si="56"/>
        <v>#NUM!</v>
      </c>
      <c r="K274" s="12" t="e">
        <f t="shared" ca="1" si="57"/>
        <v>#NUM!</v>
      </c>
      <c r="L274" s="12">
        <f t="shared" si="58"/>
        <v>58564</v>
      </c>
      <c r="M274" s="12" t="e">
        <f t="shared" ca="1" si="59"/>
        <v>#NUM!</v>
      </c>
      <c r="N274" s="12" t="e">
        <f t="shared" ca="1" si="60"/>
        <v>#NUM!</v>
      </c>
      <c r="O274" s="89" t="e">
        <f t="shared" ca="1" si="63"/>
        <v>#NUM!</v>
      </c>
      <c r="P274" s="84" t="e">
        <f t="shared" ca="1" si="64"/>
        <v>#NUM!</v>
      </c>
      <c r="Q274" s="84" t="e">
        <f t="shared" ca="1" si="65"/>
        <v>#NUM!</v>
      </c>
      <c r="R274" s="84"/>
      <c r="S274" s="29"/>
    </row>
    <row r="275" spans="1:19">
      <c r="A275">
        <v>9</v>
      </c>
      <c r="B275">
        <v>3619422</v>
      </c>
      <c r="C275">
        <v>27</v>
      </c>
      <c r="D275">
        <v>0</v>
      </c>
      <c r="E275" s="141"/>
      <c r="F275" s="112">
        <f t="shared" si="66"/>
        <v>273</v>
      </c>
      <c r="G275" s="96" t="e">
        <f ca="1">PERCENTILE(INDIRECT(ADDRESS((F275-1)*30+F274+3,3)):INDIRECT(ADDRESS(F275*30+F274+3,3)),0.5)</f>
        <v>#NUM!</v>
      </c>
      <c r="H275" s="4">
        <f t="shared" si="61"/>
        <v>243</v>
      </c>
      <c r="I275" s="12" t="e">
        <f t="shared" ca="1" si="62"/>
        <v>#NUM!</v>
      </c>
      <c r="J275" s="12" t="e">
        <f t="shared" ca="1" si="56"/>
        <v>#NUM!</v>
      </c>
      <c r="K275" s="12" t="e">
        <f t="shared" ca="1" si="57"/>
        <v>#NUM!</v>
      </c>
      <c r="L275" s="12">
        <f t="shared" si="58"/>
        <v>59049</v>
      </c>
      <c r="M275" s="12" t="e">
        <f t="shared" ca="1" si="59"/>
        <v>#NUM!</v>
      </c>
      <c r="N275" s="12" t="e">
        <f t="shared" ca="1" si="60"/>
        <v>#NUM!</v>
      </c>
      <c r="O275" s="89" t="e">
        <f t="shared" ca="1" si="63"/>
        <v>#NUM!</v>
      </c>
      <c r="P275" s="84" t="e">
        <f t="shared" ca="1" si="64"/>
        <v>#NUM!</v>
      </c>
      <c r="Q275" s="84" t="e">
        <f t="shared" ca="1" si="65"/>
        <v>#NUM!</v>
      </c>
      <c r="R275" s="84"/>
      <c r="S275" s="29"/>
    </row>
    <row r="276" spans="1:19">
      <c r="A276">
        <v>9</v>
      </c>
      <c r="B276">
        <v>3657116</v>
      </c>
      <c r="C276">
        <v>111</v>
      </c>
      <c r="D276">
        <v>0</v>
      </c>
      <c r="E276" s="141"/>
      <c r="F276" s="112">
        <f t="shared" si="66"/>
        <v>274</v>
      </c>
      <c r="G276" s="96" t="e">
        <f ca="1">PERCENTILE(INDIRECT(ADDRESS((F276-1)*30+F275+3,3)):INDIRECT(ADDRESS(F276*30+F275+3,3)),0.5)</f>
        <v>#NUM!</v>
      </c>
      <c r="H276" s="4">
        <f t="shared" si="61"/>
        <v>244</v>
      </c>
      <c r="I276" s="12" t="e">
        <f t="shared" ca="1" si="62"/>
        <v>#NUM!</v>
      </c>
      <c r="J276" s="12" t="e">
        <f t="shared" ca="1" si="56"/>
        <v>#NUM!</v>
      </c>
      <c r="K276" s="12" t="e">
        <f t="shared" ca="1" si="57"/>
        <v>#NUM!</v>
      </c>
      <c r="L276" s="12">
        <f t="shared" si="58"/>
        <v>59536</v>
      </c>
      <c r="M276" s="12" t="e">
        <f t="shared" ca="1" si="59"/>
        <v>#NUM!</v>
      </c>
      <c r="N276" s="12" t="e">
        <f t="shared" ca="1" si="60"/>
        <v>#NUM!</v>
      </c>
      <c r="O276" s="89" t="e">
        <f t="shared" ca="1" si="63"/>
        <v>#NUM!</v>
      </c>
      <c r="P276" s="84" t="e">
        <f t="shared" ca="1" si="64"/>
        <v>#NUM!</v>
      </c>
      <c r="Q276" s="84" t="e">
        <f t="shared" ca="1" si="65"/>
        <v>#NUM!</v>
      </c>
      <c r="R276" s="84"/>
      <c r="S276" s="29"/>
    </row>
    <row r="277" spans="1:19">
      <c r="A277">
        <v>9</v>
      </c>
      <c r="B277">
        <v>3667447</v>
      </c>
      <c r="C277">
        <v>1216</v>
      </c>
      <c r="D277">
        <v>0</v>
      </c>
      <c r="E277" s="141"/>
      <c r="F277" s="112">
        <f t="shared" si="66"/>
        <v>275</v>
      </c>
      <c r="G277" s="96" t="e">
        <f ca="1">PERCENTILE(INDIRECT(ADDRESS((F277-1)*30+F276+3,3)):INDIRECT(ADDRESS(F277*30+F276+3,3)),0.5)</f>
        <v>#NUM!</v>
      </c>
      <c r="H277" s="4">
        <f t="shared" si="61"/>
        <v>245</v>
      </c>
      <c r="I277" s="12" t="e">
        <f t="shared" ca="1" si="62"/>
        <v>#NUM!</v>
      </c>
      <c r="J277" s="12" t="e">
        <f t="shared" ca="1" si="56"/>
        <v>#NUM!</v>
      </c>
      <c r="K277" s="12" t="e">
        <f t="shared" ca="1" si="57"/>
        <v>#NUM!</v>
      </c>
      <c r="L277" s="12">
        <f t="shared" si="58"/>
        <v>60025</v>
      </c>
      <c r="M277" s="12" t="e">
        <f t="shared" ca="1" si="59"/>
        <v>#NUM!</v>
      </c>
      <c r="N277" s="12" t="e">
        <f t="shared" ca="1" si="60"/>
        <v>#NUM!</v>
      </c>
      <c r="O277" s="89" t="e">
        <f t="shared" ca="1" si="63"/>
        <v>#NUM!</v>
      </c>
      <c r="P277" s="84" t="e">
        <f t="shared" ca="1" si="64"/>
        <v>#NUM!</v>
      </c>
      <c r="Q277" s="84" t="e">
        <f t="shared" ca="1" si="65"/>
        <v>#NUM!</v>
      </c>
      <c r="R277" s="84"/>
      <c r="S277" s="29"/>
    </row>
    <row r="278" spans="1:19">
      <c r="A278">
        <v>9</v>
      </c>
      <c r="B278">
        <v>3678162</v>
      </c>
      <c r="C278">
        <v>1122</v>
      </c>
      <c r="D278">
        <v>0</v>
      </c>
      <c r="E278" s="141"/>
      <c r="F278" s="112">
        <f t="shared" si="66"/>
        <v>276</v>
      </c>
      <c r="G278" s="96" t="e">
        <f ca="1">PERCENTILE(INDIRECT(ADDRESS((F278-1)*30+F277+3,3)):INDIRECT(ADDRESS(F278*30+F277+3,3)),0.5)</f>
        <v>#NUM!</v>
      </c>
      <c r="H278" s="4">
        <f t="shared" si="61"/>
        <v>246</v>
      </c>
      <c r="I278" s="12" t="e">
        <f t="shared" ca="1" si="62"/>
        <v>#NUM!</v>
      </c>
      <c r="J278" s="12" t="e">
        <f t="shared" ca="1" si="56"/>
        <v>#NUM!</v>
      </c>
      <c r="K278" s="12" t="e">
        <f t="shared" ca="1" si="57"/>
        <v>#NUM!</v>
      </c>
      <c r="L278" s="12">
        <f t="shared" si="58"/>
        <v>60516</v>
      </c>
      <c r="M278" s="12" t="e">
        <f t="shared" ca="1" si="59"/>
        <v>#NUM!</v>
      </c>
      <c r="N278" s="12" t="e">
        <f t="shared" ca="1" si="60"/>
        <v>#NUM!</v>
      </c>
      <c r="O278" s="89" t="e">
        <f t="shared" ca="1" si="63"/>
        <v>#NUM!</v>
      </c>
      <c r="P278" s="84" t="e">
        <f t="shared" ca="1" si="64"/>
        <v>#NUM!</v>
      </c>
      <c r="Q278" s="84" t="e">
        <f t="shared" ca="1" si="65"/>
        <v>#NUM!</v>
      </c>
      <c r="R278" s="84"/>
      <c r="S278" s="29"/>
    </row>
    <row r="279" spans="1:19">
      <c r="A279">
        <v>9</v>
      </c>
      <c r="B279">
        <v>3688868</v>
      </c>
      <c r="C279">
        <v>1215</v>
      </c>
      <c r="D279">
        <v>0</v>
      </c>
      <c r="E279" s="141"/>
      <c r="F279" s="112">
        <f t="shared" si="66"/>
        <v>277</v>
      </c>
      <c r="G279" s="96" t="e">
        <f ca="1">PERCENTILE(INDIRECT(ADDRESS((F279-1)*30+F278+3,3)):INDIRECT(ADDRESS(F279*30+F278+3,3)),0.5)</f>
        <v>#NUM!</v>
      </c>
      <c r="H279" s="4">
        <f t="shared" si="61"/>
        <v>247</v>
      </c>
      <c r="I279" s="12" t="e">
        <f t="shared" ca="1" si="62"/>
        <v>#NUM!</v>
      </c>
      <c r="J279" s="12" t="e">
        <f t="shared" ca="1" si="56"/>
        <v>#NUM!</v>
      </c>
      <c r="K279" s="12" t="e">
        <f t="shared" ca="1" si="57"/>
        <v>#NUM!</v>
      </c>
      <c r="L279" s="12">
        <f t="shared" si="58"/>
        <v>61009</v>
      </c>
      <c r="M279" s="12" t="e">
        <f t="shared" ca="1" si="59"/>
        <v>#NUM!</v>
      </c>
      <c r="N279" s="12" t="e">
        <f t="shared" ca="1" si="60"/>
        <v>#NUM!</v>
      </c>
      <c r="O279" s="89" t="e">
        <f t="shared" ca="1" si="63"/>
        <v>#NUM!</v>
      </c>
      <c r="P279" s="84" t="e">
        <f t="shared" ca="1" si="64"/>
        <v>#NUM!</v>
      </c>
      <c r="Q279" s="84" t="e">
        <f t="shared" ca="1" si="65"/>
        <v>#NUM!</v>
      </c>
      <c r="R279" s="84"/>
      <c r="S279" s="29"/>
    </row>
    <row r="280" spans="1:19">
      <c r="A280">
        <v>9</v>
      </c>
      <c r="B280">
        <v>3698865</v>
      </c>
      <c r="C280">
        <v>1186</v>
      </c>
      <c r="D280">
        <v>0</v>
      </c>
      <c r="E280" s="141"/>
      <c r="F280" s="112">
        <f t="shared" si="66"/>
        <v>278</v>
      </c>
      <c r="G280" s="96" t="e">
        <f ca="1">PERCENTILE(INDIRECT(ADDRESS((F280-1)*30+F279+3,3)):INDIRECT(ADDRESS(F280*30+F279+3,3)),0.5)</f>
        <v>#NUM!</v>
      </c>
      <c r="H280" s="4">
        <f t="shared" si="61"/>
        <v>248</v>
      </c>
      <c r="I280" s="12" t="e">
        <f t="shared" ca="1" si="62"/>
        <v>#NUM!</v>
      </c>
      <c r="J280" s="12" t="e">
        <f t="shared" ca="1" si="56"/>
        <v>#NUM!</v>
      </c>
      <c r="K280" s="12" t="e">
        <f t="shared" ca="1" si="57"/>
        <v>#NUM!</v>
      </c>
      <c r="L280" s="12">
        <f t="shared" si="58"/>
        <v>61504</v>
      </c>
      <c r="M280" s="12" t="e">
        <f t="shared" ca="1" si="59"/>
        <v>#NUM!</v>
      </c>
      <c r="N280" s="12" t="e">
        <f t="shared" ca="1" si="60"/>
        <v>#NUM!</v>
      </c>
      <c r="O280" s="89" t="e">
        <f t="shared" ca="1" si="63"/>
        <v>#NUM!</v>
      </c>
      <c r="P280" s="84" t="e">
        <f t="shared" ca="1" si="64"/>
        <v>#NUM!</v>
      </c>
      <c r="Q280" s="84" t="e">
        <f t="shared" ca="1" si="65"/>
        <v>#NUM!</v>
      </c>
      <c r="R280" s="84"/>
      <c r="S280" s="29"/>
    </row>
    <row r="281" spans="1:19">
      <c r="A281">
        <v>9</v>
      </c>
      <c r="B281">
        <v>3709735</v>
      </c>
      <c r="C281">
        <v>1083</v>
      </c>
      <c r="D281">
        <v>0</v>
      </c>
      <c r="E281" s="141"/>
      <c r="F281" s="112">
        <f t="shared" si="66"/>
        <v>279</v>
      </c>
      <c r="G281" s="96" t="e">
        <f ca="1">PERCENTILE(INDIRECT(ADDRESS((F281-1)*30+F280+3,3)):INDIRECT(ADDRESS(F281*30+F280+3,3)),0.5)</f>
        <v>#NUM!</v>
      </c>
      <c r="H281" s="4">
        <f t="shared" si="61"/>
        <v>249</v>
      </c>
      <c r="I281" s="12" t="e">
        <f t="shared" ca="1" si="62"/>
        <v>#NUM!</v>
      </c>
      <c r="J281" s="12" t="e">
        <f t="shared" ca="1" si="56"/>
        <v>#NUM!</v>
      </c>
      <c r="K281" s="12" t="e">
        <f t="shared" ca="1" si="57"/>
        <v>#NUM!</v>
      </c>
      <c r="L281" s="12">
        <f t="shared" si="58"/>
        <v>62001</v>
      </c>
      <c r="M281" s="12" t="e">
        <f t="shared" ca="1" si="59"/>
        <v>#NUM!</v>
      </c>
      <c r="N281" s="12" t="e">
        <f t="shared" ca="1" si="60"/>
        <v>#NUM!</v>
      </c>
      <c r="O281" s="89" t="e">
        <f t="shared" ca="1" si="63"/>
        <v>#NUM!</v>
      </c>
      <c r="P281" s="84" t="e">
        <f t="shared" ca="1" si="64"/>
        <v>#NUM!</v>
      </c>
      <c r="Q281" s="84" t="e">
        <f t="shared" ca="1" si="65"/>
        <v>#NUM!</v>
      </c>
      <c r="R281" s="84"/>
      <c r="S281" s="29"/>
    </row>
    <row r="282" spans="1:19">
      <c r="A282">
        <v>10</v>
      </c>
      <c r="B282">
        <v>3719937</v>
      </c>
      <c r="C282">
        <v>1226</v>
      </c>
      <c r="D282">
        <v>0</v>
      </c>
      <c r="E282" s="141"/>
      <c r="F282" s="112">
        <f t="shared" si="66"/>
        <v>280</v>
      </c>
      <c r="G282" s="96" t="e">
        <f ca="1">PERCENTILE(INDIRECT(ADDRESS((F282-1)*30+F281+3,3)):INDIRECT(ADDRESS(F282*30+F281+3,3)),0.5)</f>
        <v>#NUM!</v>
      </c>
      <c r="H282" s="4">
        <f t="shared" si="61"/>
        <v>250</v>
      </c>
      <c r="I282" s="12" t="e">
        <f t="shared" ca="1" si="62"/>
        <v>#NUM!</v>
      </c>
      <c r="J282" s="12" t="e">
        <f t="shared" ca="1" si="56"/>
        <v>#NUM!</v>
      </c>
      <c r="K282" s="12" t="e">
        <f t="shared" ca="1" si="57"/>
        <v>#NUM!</v>
      </c>
      <c r="L282" s="12">
        <f t="shared" si="58"/>
        <v>62500</v>
      </c>
      <c r="M282" s="12" t="e">
        <f t="shared" ca="1" si="59"/>
        <v>#NUM!</v>
      </c>
      <c r="N282" s="12" t="e">
        <f t="shared" ca="1" si="60"/>
        <v>#NUM!</v>
      </c>
      <c r="O282" s="89" t="e">
        <f t="shared" ca="1" si="63"/>
        <v>#NUM!</v>
      </c>
      <c r="P282" s="84" t="e">
        <f t="shared" ca="1" si="64"/>
        <v>#NUM!</v>
      </c>
      <c r="Q282" s="84" t="e">
        <f t="shared" ca="1" si="65"/>
        <v>#NUM!</v>
      </c>
      <c r="R282" s="84"/>
      <c r="S282" s="29"/>
    </row>
    <row r="283" spans="1:19">
      <c r="A283">
        <v>10</v>
      </c>
      <c r="B283">
        <v>3730928</v>
      </c>
      <c r="C283">
        <v>1205</v>
      </c>
      <c r="D283">
        <v>0</v>
      </c>
      <c r="E283" s="141"/>
      <c r="F283" s="112">
        <f t="shared" si="66"/>
        <v>281</v>
      </c>
      <c r="G283" s="96" t="e">
        <f ca="1">PERCENTILE(INDIRECT(ADDRESS((F283-1)*30+F282+3,3)):INDIRECT(ADDRESS(F283*30+F282+3,3)),0.5)</f>
        <v>#NUM!</v>
      </c>
      <c r="H283" s="4">
        <f t="shared" si="61"/>
        <v>251</v>
      </c>
      <c r="I283" s="12" t="e">
        <f t="shared" ca="1" si="62"/>
        <v>#NUM!</v>
      </c>
      <c r="J283" s="12" t="e">
        <f t="shared" ca="1" si="56"/>
        <v>#NUM!</v>
      </c>
      <c r="K283" s="12" t="e">
        <f t="shared" ca="1" si="57"/>
        <v>#NUM!</v>
      </c>
      <c r="L283" s="12">
        <f t="shared" si="58"/>
        <v>63001</v>
      </c>
      <c r="M283" s="12" t="e">
        <f t="shared" ca="1" si="59"/>
        <v>#NUM!</v>
      </c>
      <c r="N283" s="12" t="e">
        <f t="shared" ca="1" si="60"/>
        <v>#NUM!</v>
      </c>
      <c r="O283" s="89" t="e">
        <f t="shared" ca="1" si="63"/>
        <v>#NUM!</v>
      </c>
      <c r="P283" s="84" t="e">
        <f t="shared" ca="1" si="64"/>
        <v>#NUM!</v>
      </c>
      <c r="Q283" s="84" t="e">
        <f t="shared" ca="1" si="65"/>
        <v>#NUM!</v>
      </c>
      <c r="R283" s="84"/>
      <c r="S283" s="29"/>
    </row>
    <row r="284" spans="1:19">
      <c r="A284">
        <v>10</v>
      </c>
      <c r="B284">
        <v>3740334</v>
      </c>
      <c r="C284">
        <v>1267</v>
      </c>
      <c r="D284">
        <v>0</v>
      </c>
      <c r="E284" s="141"/>
      <c r="F284" s="112">
        <f t="shared" si="66"/>
        <v>282</v>
      </c>
      <c r="G284" s="96" t="e">
        <f ca="1">PERCENTILE(INDIRECT(ADDRESS((F284-1)*30+F283+3,3)):INDIRECT(ADDRESS(F284*30+F283+3,3)),0.5)</f>
        <v>#NUM!</v>
      </c>
      <c r="H284" s="4">
        <f t="shared" si="61"/>
        <v>252</v>
      </c>
      <c r="I284" s="12" t="e">
        <f t="shared" ca="1" si="62"/>
        <v>#NUM!</v>
      </c>
      <c r="J284" s="12" t="e">
        <f t="shared" ca="1" si="56"/>
        <v>#NUM!</v>
      </c>
      <c r="K284" s="12" t="e">
        <f t="shared" ca="1" si="57"/>
        <v>#NUM!</v>
      </c>
      <c r="L284" s="12">
        <f t="shared" si="58"/>
        <v>63504</v>
      </c>
      <c r="M284" s="12" t="e">
        <f t="shared" ca="1" si="59"/>
        <v>#NUM!</v>
      </c>
      <c r="N284" s="12" t="e">
        <f t="shared" ca="1" si="60"/>
        <v>#NUM!</v>
      </c>
      <c r="O284" s="89" t="e">
        <f t="shared" ca="1" si="63"/>
        <v>#NUM!</v>
      </c>
      <c r="P284" s="84" t="e">
        <f t="shared" ca="1" si="64"/>
        <v>#NUM!</v>
      </c>
      <c r="Q284" s="84" t="e">
        <f t="shared" ca="1" si="65"/>
        <v>#NUM!</v>
      </c>
      <c r="R284" s="84"/>
      <c r="S284" s="29"/>
    </row>
    <row r="285" spans="1:19">
      <c r="A285">
        <v>10</v>
      </c>
      <c r="B285">
        <v>3750770</v>
      </c>
      <c r="C285">
        <v>1323</v>
      </c>
      <c r="D285">
        <v>0</v>
      </c>
      <c r="E285" s="141"/>
      <c r="F285" s="112">
        <f t="shared" si="66"/>
        <v>283</v>
      </c>
      <c r="G285" s="96" t="e">
        <f ca="1">PERCENTILE(INDIRECT(ADDRESS((F285-1)*30+F284+3,3)):INDIRECT(ADDRESS(F285*30+F284+3,3)),0.5)</f>
        <v>#NUM!</v>
      </c>
      <c r="H285" s="4">
        <f t="shared" si="61"/>
        <v>253</v>
      </c>
      <c r="I285" s="12" t="e">
        <f t="shared" ca="1" si="62"/>
        <v>#NUM!</v>
      </c>
      <c r="J285" s="12" t="e">
        <f t="shared" ca="1" si="56"/>
        <v>#NUM!</v>
      </c>
      <c r="K285" s="12" t="e">
        <f t="shared" ca="1" si="57"/>
        <v>#NUM!</v>
      </c>
      <c r="L285" s="12">
        <f t="shared" si="58"/>
        <v>64009</v>
      </c>
      <c r="M285" s="12" t="e">
        <f t="shared" ca="1" si="59"/>
        <v>#NUM!</v>
      </c>
      <c r="N285" s="12" t="e">
        <f t="shared" ca="1" si="60"/>
        <v>#NUM!</v>
      </c>
      <c r="O285" s="89" t="e">
        <f t="shared" ca="1" si="63"/>
        <v>#NUM!</v>
      </c>
      <c r="P285" s="84" t="e">
        <f t="shared" ca="1" si="64"/>
        <v>#NUM!</v>
      </c>
      <c r="Q285" s="84" t="e">
        <f t="shared" ca="1" si="65"/>
        <v>#NUM!</v>
      </c>
      <c r="R285" s="84"/>
      <c r="S285" s="29"/>
    </row>
    <row r="286" spans="1:19">
      <c r="A286">
        <v>10</v>
      </c>
      <c r="B286">
        <v>3760194</v>
      </c>
      <c r="C286">
        <v>1241</v>
      </c>
      <c r="D286">
        <v>0</v>
      </c>
      <c r="E286" s="141"/>
      <c r="F286" s="112">
        <f t="shared" si="66"/>
        <v>284</v>
      </c>
      <c r="G286" s="96" t="e">
        <f ca="1">PERCENTILE(INDIRECT(ADDRESS((F286-1)*30+F285+3,3)):INDIRECT(ADDRESS(F286*30+F285+3,3)),0.5)</f>
        <v>#NUM!</v>
      </c>
      <c r="H286" s="4">
        <f t="shared" si="61"/>
        <v>254</v>
      </c>
      <c r="I286" s="12" t="e">
        <f t="shared" ca="1" si="62"/>
        <v>#NUM!</v>
      </c>
      <c r="J286" s="12" t="e">
        <f t="shared" ca="1" si="56"/>
        <v>#NUM!</v>
      </c>
      <c r="K286" s="12" t="e">
        <f t="shared" ca="1" si="57"/>
        <v>#NUM!</v>
      </c>
      <c r="L286" s="12">
        <f t="shared" si="58"/>
        <v>64516</v>
      </c>
      <c r="M286" s="12" t="e">
        <f t="shared" ca="1" si="59"/>
        <v>#NUM!</v>
      </c>
      <c r="N286" s="12" t="e">
        <f t="shared" ca="1" si="60"/>
        <v>#NUM!</v>
      </c>
      <c r="O286" s="89" t="e">
        <f t="shared" ca="1" si="63"/>
        <v>#NUM!</v>
      </c>
      <c r="P286" s="84" t="e">
        <f t="shared" ca="1" si="64"/>
        <v>#NUM!</v>
      </c>
      <c r="Q286" s="84" t="e">
        <f t="shared" ca="1" si="65"/>
        <v>#NUM!</v>
      </c>
      <c r="R286" s="84"/>
      <c r="S286" s="29"/>
    </row>
    <row r="287" spans="1:19">
      <c r="A287">
        <v>10</v>
      </c>
      <c r="B287">
        <v>3770428</v>
      </c>
      <c r="C287">
        <v>1227</v>
      </c>
      <c r="D287">
        <v>0</v>
      </c>
      <c r="E287" s="141"/>
      <c r="F287" s="112">
        <f t="shared" si="66"/>
        <v>285</v>
      </c>
      <c r="G287" s="96" t="e">
        <f ca="1">PERCENTILE(INDIRECT(ADDRESS((F287-1)*30+F286+3,3)):INDIRECT(ADDRESS(F287*30+F286+3,3)),0.5)</f>
        <v>#NUM!</v>
      </c>
      <c r="H287" s="4">
        <f t="shared" si="61"/>
        <v>255</v>
      </c>
      <c r="I287" s="12" t="e">
        <f t="shared" ca="1" si="62"/>
        <v>#NUM!</v>
      </c>
      <c r="J287" s="12" t="e">
        <f t="shared" ca="1" si="56"/>
        <v>#NUM!</v>
      </c>
      <c r="K287" s="12" t="e">
        <f t="shared" ca="1" si="57"/>
        <v>#NUM!</v>
      </c>
      <c r="L287" s="12">
        <f t="shared" si="58"/>
        <v>65025</v>
      </c>
      <c r="M287" s="12" t="e">
        <f t="shared" ca="1" si="59"/>
        <v>#NUM!</v>
      </c>
      <c r="N287" s="12" t="e">
        <f t="shared" ca="1" si="60"/>
        <v>#NUM!</v>
      </c>
      <c r="O287" s="89" t="e">
        <f t="shared" ca="1" si="63"/>
        <v>#NUM!</v>
      </c>
      <c r="P287" s="84" t="e">
        <f t="shared" ca="1" si="64"/>
        <v>#NUM!</v>
      </c>
      <c r="Q287" s="84" t="e">
        <f t="shared" ca="1" si="65"/>
        <v>#NUM!</v>
      </c>
      <c r="R287" s="84"/>
      <c r="S287" s="29"/>
    </row>
    <row r="288" spans="1:19">
      <c r="A288">
        <v>10</v>
      </c>
      <c r="B288">
        <v>3781816</v>
      </c>
      <c r="C288">
        <v>997</v>
      </c>
      <c r="D288">
        <v>0</v>
      </c>
      <c r="E288" s="141"/>
      <c r="F288" s="112">
        <f t="shared" si="66"/>
        <v>286</v>
      </c>
      <c r="G288" s="96" t="e">
        <f ca="1">PERCENTILE(INDIRECT(ADDRESS((F288-1)*30+F287+3,3)):INDIRECT(ADDRESS(F288*30+F287+3,3)),0.5)</f>
        <v>#NUM!</v>
      </c>
      <c r="H288" s="4">
        <f t="shared" si="61"/>
        <v>256</v>
      </c>
      <c r="I288" s="12" t="e">
        <f t="shared" ca="1" si="62"/>
        <v>#NUM!</v>
      </c>
      <c r="J288" s="12" t="e">
        <f t="shared" ca="1" si="56"/>
        <v>#NUM!</v>
      </c>
      <c r="K288" s="12" t="e">
        <f t="shared" ca="1" si="57"/>
        <v>#NUM!</v>
      </c>
      <c r="L288" s="12">
        <f t="shared" si="58"/>
        <v>65536</v>
      </c>
      <c r="M288" s="12" t="e">
        <f t="shared" ca="1" si="59"/>
        <v>#NUM!</v>
      </c>
      <c r="N288" s="12" t="e">
        <f t="shared" ca="1" si="60"/>
        <v>#NUM!</v>
      </c>
      <c r="O288" s="89" t="e">
        <f t="shared" ca="1" si="63"/>
        <v>#NUM!</v>
      </c>
      <c r="P288" s="84" t="e">
        <f t="shared" ca="1" si="64"/>
        <v>#NUM!</v>
      </c>
      <c r="Q288" s="84" t="e">
        <f t="shared" ca="1" si="65"/>
        <v>#NUM!</v>
      </c>
      <c r="R288" s="84"/>
      <c r="S288" s="29"/>
    </row>
    <row r="289" spans="1:19">
      <c r="A289">
        <v>10</v>
      </c>
      <c r="B289">
        <v>3793659</v>
      </c>
      <c r="C289">
        <v>975</v>
      </c>
      <c r="D289">
        <v>0</v>
      </c>
      <c r="E289" s="141"/>
      <c r="F289" s="112">
        <f t="shared" si="66"/>
        <v>287</v>
      </c>
      <c r="G289" s="96" t="e">
        <f ca="1">PERCENTILE(INDIRECT(ADDRESS((F289-1)*30+F288+3,3)):INDIRECT(ADDRESS(F289*30+F288+3,3)),0.5)</f>
        <v>#NUM!</v>
      </c>
      <c r="H289" s="4">
        <f t="shared" si="61"/>
        <v>257</v>
      </c>
      <c r="I289" s="12" t="e">
        <f t="shared" ca="1" si="62"/>
        <v>#NUM!</v>
      </c>
      <c r="J289" s="12" t="e">
        <f t="shared" ca="1" si="56"/>
        <v>#NUM!</v>
      </c>
      <c r="K289" s="12" t="e">
        <f t="shared" ca="1" si="57"/>
        <v>#NUM!</v>
      </c>
      <c r="L289" s="12">
        <f t="shared" si="58"/>
        <v>66049</v>
      </c>
      <c r="M289" s="12" t="e">
        <f t="shared" ca="1" si="59"/>
        <v>#NUM!</v>
      </c>
      <c r="N289" s="12" t="e">
        <f t="shared" ca="1" si="60"/>
        <v>#NUM!</v>
      </c>
      <c r="O289" s="89" t="e">
        <f t="shared" ca="1" si="63"/>
        <v>#NUM!</v>
      </c>
      <c r="P289" s="84" t="e">
        <f t="shared" ca="1" si="64"/>
        <v>#NUM!</v>
      </c>
      <c r="Q289" s="84" t="e">
        <f t="shared" ca="1" si="65"/>
        <v>#NUM!</v>
      </c>
      <c r="R289" s="84"/>
      <c r="S289" s="29"/>
    </row>
    <row r="290" spans="1:19">
      <c r="A290">
        <v>10</v>
      </c>
      <c r="B290">
        <v>3804446</v>
      </c>
      <c r="C290">
        <v>1251</v>
      </c>
      <c r="D290">
        <v>0</v>
      </c>
      <c r="E290" s="141"/>
      <c r="F290" s="112">
        <f t="shared" si="66"/>
        <v>288</v>
      </c>
      <c r="G290" s="96" t="e">
        <f ca="1">PERCENTILE(INDIRECT(ADDRESS((F290-1)*30+F289+3,3)):INDIRECT(ADDRESS(F290*30+F289+3,3)),0.5)</f>
        <v>#NUM!</v>
      </c>
      <c r="H290" s="4">
        <f t="shared" si="61"/>
        <v>258</v>
      </c>
      <c r="I290" s="12" t="e">
        <f t="shared" ca="1" si="62"/>
        <v>#NUM!</v>
      </c>
      <c r="J290" s="12" t="e">
        <f t="shared" ca="1" si="56"/>
        <v>#NUM!</v>
      </c>
      <c r="K290" s="12" t="e">
        <f t="shared" ca="1" si="57"/>
        <v>#NUM!</v>
      </c>
      <c r="L290" s="12">
        <f t="shared" si="58"/>
        <v>66564</v>
      </c>
      <c r="M290" s="12" t="e">
        <f t="shared" ca="1" si="59"/>
        <v>#NUM!</v>
      </c>
      <c r="N290" s="12" t="e">
        <f t="shared" ca="1" si="60"/>
        <v>#NUM!</v>
      </c>
      <c r="O290" s="89" t="e">
        <f t="shared" ca="1" si="63"/>
        <v>#NUM!</v>
      </c>
      <c r="P290" s="84" t="e">
        <f t="shared" ca="1" si="64"/>
        <v>#NUM!</v>
      </c>
      <c r="Q290" s="84" t="e">
        <f t="shared" ca="1" si="65"/>
        <v>#NUM!</v>
      </c>
      <c r="R290" s="84"/>
      <c r="S290" s="29"/>
    </row>
    <row r="291" spans="1:19">
      <c r="A291">
        <v>10</v>
      </c>
      <c r="B291">
        <v>3815426</v>
      </c>
      <c r="C291">
        <v>363</v>
      </c>
      <c r="D291">
        <v>0</v>
      </c>
      <c r="E291" s="141"/>
      <c r="F291" s="112">
        <f t="shared" si="66"/>
        <v>289</v>
      </c>
      <c r="G291" s="96" t="e">
        <f ca="1">PERCENTILE(INDIRECT(ADDRESS((F291-1)*30+F290+3,3)):INDIRECT(ADDRESS(F291*30+F290+3,3)),0.5)</f>
        <v>#NUM!</v>
      </c>
      <c r="H291" s="4">
        <f t="shared" si="61"/>
        <v>259</v>
      </c>
      <c r="I291" s="12" t="e">
        <f t="shared" ca="1" si="62"/>
        <v>#NUM!</v>
      </c>
      <c r="J291" s="12" t="e">
        <f t="shared" ca="1" si="56"/>
        <v>#NUM!</v>
      </c>
      <c r="K291" s="12" t="e">
        <f t="shared" ca="1" si="57"/>
        <v>#NUM!</v>
      </c>
      <c r="L291" s="12">
        <f t="shared" si="58"/>
        <v>67081</v>
      </c>
      <c r="M291" s="12" t="e">
        <f t="shared" ca="1" si="59"/>
        <v>#NUM!</v>
      </c>
      <c r="N291" s="12" t="e">
        <f t="shared" ca="1" si="60"/>
        <v>#NUM!</v>
      </c>
      <c r="O291" s="89" t="e">
        <f t="shared" ca="1" si="63"/>
        <v>#NUM!</v>
      </c>
      <c r="P291" s="84" t="e">
        <f t="shared" ca="1" si="64"/>
        <v>#NUM!</v>
      </c>
      <c r="Q291" s="84" t="e">
        <f t="shared" ca="1" si="65"/>
        <v>#NUM!</v>
      </c>
      <c r="R291" s="84"/>
      <c r="S291" s="29"/>
    </row>
    <row r="292" spans="1:19">
      <c r="A292">
        <v>10</v>
      </c>
      <c r="B292">
        <v>3815332</v>
      </c>
      <c r="C292">
        <v>18</v>
      </c>
      <c r="D292">
        <v>0</v>
      </c>
      <c r="E292" s="141"/>
      <c r="F292" s="112">
        <f t="shared" si="66"/>
        <v>290</v>
      </c>
      <c r="G292" s="96" t="e">
        <f ca="1">PERCENTILE(INDIRECT(ADDRESS((F292-1)*30+F291+3,3)):INDIRECT(ADDRESS(F292*30+F291+3,3)),0.5)</f>
        <v>#NUM!</v>
      </c>
      <c r="H292" s="4">
        <f t="shared" si="61"/>
        <v>260</v>
      </c>
      <c r="I292" s="12" t="e">
        <f t="shared" ca="1" si="62"/>
        <v>#NUM!</v>
      </c>
      <c r="J292" s="12" t="e">
        <f t="shared" ref="J292:J355" ca="1" si="67">I292*I292</f>
        <v>#NUM!</v>
      </c>
      <c r="K292" s="12" t="e">
        <f t="shared" ref="K292:K355" ca="1" si="68">H292*I292</f>
        <v>#NUM!</v>
      </c>
      <c r="L292" s="12">
        <f t="shared" ref="L292:L355" si="69">H292*H292</f>
        <v>67600</v>
      </c>
      <c r="M292" s="12" t="e">
        <f t="shared" ref="M292:M355" ca="1" si="70">I292*I293</f>
        <v>#NUM!</v>
      </c>
      <c r="N292" s="12" t="e">
        <f t="shared" ref="N292:N355" ca="1" si="71">H292*I293</f>
        <v>#NUM!</v>
      </c>
      <c r="O292" s="89" t="e">
        <f t="shared" ca="1" si="63"/>
        <v>#NUM!</v>
      </c>
      <c r="P292" s="84" t="e">
        <f t="shared" ca="1" si="64"/>
        <v>#NUM!</v>
      </c>
      <c r="Q292" s="84" t="e">
        <f t="shared" ca="1" si="65"/>
        <v>#NUM!</v>
      </c>
      <c r="R292" s="84"/>
      <c r="S292" s="29"/>
    </row>
    <row r="293" spans="1:19">
      <c r="A293">
        <v>10</v>
      </c>
      <c r="B293">
        <v>3815201</v>
      </c>
      <c r="C293">
        <v>26</v>
      </c>
      <c r="D293">
        <v>0</v>
      </c>
      <c r="E293" s="141"/>
      <c r="F293" s="112">
        <f t="shared" si="66"/>
        <v>291</v>
      </c>
      <c r="G293" s="96" t="e">
        <f ca="1">PERCENTILE(INDIRECT(ADDRESS((F293-1)*30+F292+3,3)):INDIRECT(ADDRESS(F293*30+F292+3,3)),0.5)</f>
        <v>#NUM!</v>
      </c>
      <c r="H293" s="4">
        <f t="shared" si="61"/>
        <v>261</v>
      </c>
      <c r="I293" s="12" t="e">
        <f t="shared" ca="1" si="62"/>
        <v>#NUM!</v>
      </c>
      <c r="J293" s="12" t="e">
        <f t="shared" ca="1" si="67"/>
        <v>#NUM!</v>
      </c>
      <c r="K293" s="12" t="e">
        <f t="shared" ca="1" si="68"/>
        <v>#NUM!</v>
      </c>
      <c r="L293" s="12">
        <f t="shared" si="69"/>
        <v>68121</v>
      </c>
      <c r="M293" s="12" t="e">
        <f t="shared" ca="1" si="70"/>
        <v>#NUM!</v>
      </c>
      <c r="N293" s="12" t="e">
        <f t="shared" ca="1" si="71"/>
        <v>#NUM!</v>
      </c>
      <c r="O293" s="89" t="e">
        <f t="shared" ca="1" si="63"/>
        <v>#NUM!</v>
      </c>
      <c r="P293" s="84" t="e">
        <f t="shared" ca="1" si="64"/>
        <v>#NUM!</v>
      </c>
      <c r="Q293" s="84" t="e">
        <f t="shared" ca="1" si="65"/>
        <v>#NUM!</v>
      </c>
      <c r="R293" s="84"/>
      <c r="S293" s="29"/>
    </row>
    <row r="294" spans="1:19">
      <c r="A294">
        <v>10</v>
      </c>
      <c r="B294">
        <v>3860535</v>
      </c>
      <c r="C294">
        <v>1040</v>
      </c>
      <c r="D294">
        <v>0</v>
      </c>
      <c r="E294" s="141"/>
      <c r="F294" s="112">
        <f t="shared" si="66"/>
        <v>292</v>
      </c>
      <c r="G294" s="96" t="e">
        <f ca="1">PERCENTILE(INDIRECT(ADDRESS((F294-1)*30+F293+3,3)):INDIRECT(ADDRESS(F294*30+F293+3,3)),0.5)</f>
        <v>#NUM!</v>
      </c>
      <c r="H294" s="4">
        <f t="shared" si="61"/>
        <v>262</v>
      </c>
      <c r="I294" s="12" t="e">
        <f t="shared" ca="1" si="62"/>
        <v>#NUM!</v>
      </c>
      <c r="J294" s="12" t="e">
        <f t="shared" ca="1" si="67"/>
        <v>#NUM!</v>
      </c>
      <c r="K294" s="12" t="e">
        <f t="shared" ca="1" si="68"/>
        <v>#NUM!</v>
      </c>
      <c r="L294" s="12">
        <f t="shared" si="69"/>
        <v>68644</v>
      </c>
      <c r="M294" s="12" t="e">
        <f t="shared" ca="1" si="70"/>
        <v>#NUM!</v>
      </c>
      <c r="N294" s="12" t="e">
        <f t="shared" ca="1" si="71"/>
        <v>#NUM!</v>
      </c>
      <c r="O294" s="89" t="e">
        <f t="shared" ca="1" si="63"/>
        <v>#NUM!</v>
      </c>
      <c r="P294" s="84" t="e">
        <f t="shared" ca="1" si="64"/>
        <v>#NUM!</v>
      </c>
      <c r="Q294" s="84" t="e">
        <f t="shared" ca="1" si="65"/>
        <v>#NUM!</v>
      </c>
      <c r="R294" s="84"/>
      <c r="S294" s="29"/>
    </row>
    <row r="295" spans="1:19">
      <c r="A295">
        <v>10</v>
      </c>
      <c r="B295">
        <v>3871245</v>
      </c>
      <c r="C295">
        <v>1292</v>
      </c>
      <c r="D295">
        <v>0</v>
      </c>
      <c r="E295" s="141"/>
      <c r="F295" s="112">
        <f t="shared" si="66"/>
        <v>293</v>
      </c>
      <c r="G295" s="96" t="e">
        <f ca="1">PERCENTILE(INDIRECT(ADDRESS((F295-1)*30+F294+3,3)):INDIRECT(ADDRESS(F295*30+F294+3,3)),0.5)</f>
        <v>#NUM!</v>
      </c>
      <c r="H295" s="4">
        <f t="shared" si="61"/>
        <v>263</v>
      </c>
      <c r="I295" s="12" t="e">
        <f t="shared" ca="1" si="62"/>
        <v>#NUM!</v>
      </c>
      <c r="J295" s="12" t="e">
        <f t="shared" ca="1" si="67"/>
        <v>#NUM!</v>
      </c>
      <c r="K295" s="12" t="e">
        <f t="shared" ca="1" si="68"/>
        <v>#NUM!</v>
      </c>
      <c r="L295" s="12">
        <f t="shared" si="69"/>
        <v>69169</v>
      </c>
      <c r="M295" s="12" t="e">
        <f t="shared" ca="1" si="70"/>
        <v>#NUM!</v>
      </c>
      <c r="N295" s="12" t="e">
        <f t="shared" ca="1" si="71"/>
        <v>#NUM!</v>
      </c>
      <c r="O295" s="89" t="e">
        <f t="shared" ca="1" si="63"/>
        <v>#NUM!</v>
      </c>
      <c r="P295" s="84" t="e">
        <f t="shared" ca="1" si="64"/>
        <v>#NUM!</v>
      </c>
      <c r="Q295" s="84" t="e">
        <f t="shared" ca="1" si="65"/>
        <v>#NUM!</v>
      </c>
      <c r="R295" s="84"/>
      <c r="S295" s="29"/>
    </row>
    <row r="296" spans="1:19">
      <c r="A296">
        <v>10</v>
      </c>
      <c r="B296">
        <v>3880493</v>
      </c>
      <c r="C296">
        <v>1243</v>
      </c>
      <c r="D296">
        <v>0</v>
      </c>
      <c r="E296" s="141"/>
      <c r="F296" s="112">
        <f t="shared" si="66"/>
        <v>294</v>
      </c>
      <c r="G296" s="96" t="e">
        <f ca="1">PERCENTILE(INDIRECT(ADDRESS((F296-1)*30+F295+3,3)):INDIRECT(ADDRESS(F296*30+F295+3,3)),0.5)</f>
        <v>#NUM!</v>
      </c>
      <c r="H296" s="4">
        <f t="shared" si="61"/>
        <v>264</v>
      </c>
      <c r="I296" s="12" t="e">
        <f t="shared" ca="1" si="62"/>
        <v>#NUM!</v>
      </c>
      <c r="J296" s="12" t="e">
        <f t="shared" ca="1" si="67"/>
        <v>#NUM!</v>
      </c>
      <c r="K296" s="12" t="e">
        <f t="shared" ca="1" si="68"/>
        <v>#NUM!</v>
      </c>
      <c r="L296" s="12">
        <f t="shared" si="69"/>
        <v>69696</v>
      </c>
      <c r="M296" s="12" t="e">
        <f t="shared" ca="1" si="70"/>
        <v>#NUM!</v>
      </c>
      <c r="N296" s="12" t="e">
        <f t="shared" ca="1" si="71"/>
        <v>#NUM!</v>
      </c>
      <c r="O296" s="89" t="e">
        <f t="shared" ca="1" si="63"/>
        <v>#NUM!</v>
      </c>
      <c r="P296" s="84" t="e">
        <f t="shared" ca="1" si="64"/>
        <v>#NUM!</v>
      </c>
      <c r="Q296" s="84" t="e">
        <f t="shared" ca="1" si="65"/>
        <v>#NUM!</v>
      </c>
      <c r="R296" s="84"/>
      <c r="S296" s="29"/>
    </row>
    <row r="297" spans="1:19">
      <c r="A297">
        <v>10</v>
      </c>
      <c r="B297">
        <v>3890510</v>
      </c>
      <c r="C297">
        <v>1247</v>
      </c>
      <c r="D297">
        <v>0</v>
      </c>
      <c r="E297" s="141"/>
      <c r="F297" s="112">
        <f t="shared" si="66"/>
        <v>295</v>
      </c>
      <c r="G297" s="96" t="e">
        <f ca="1">PERCENTILE(INDIRECT(ADDRESS((F297-1)*30+F296+3,3)):INDIRECT(ADDRESS(F297*30+F296+3,3)),0.5)</f>
        <v>#NUM!</v>
      </c>
      <c r="H297" s="4">
        <f t="shared" si="61"/>
        <v>265</v>
      </c>
      <c r="I297" s="12" t="e">
        <f t="shared" ca="1" si="62"/>
        <v>#NUM!</v>
      </c>
      <c r="J297" s="12" t="e">
        <f t="shared" ca="1" si="67"/>
        <v>#NUM!</v>
      </c>
      <c r="K297" s="12" t="e">
        <f t="shared" ca="1" si="68"/>
        <v>#NUM!</v>
      </c>
      <c r="L297" s="12">
        <f t="shared" si="69"/>
        <v>70225</v>
      </c>
      <c r="M297" s="12" t="e">
        <f t="shared" ca="1" si="70"/>
        <v>#NUM!</v>
      </c>
      <c r="N297" s="12" t="e">
        <f t="shared" ca="1" si="71"/>
        <v>#NUM!</v>
      </c>
      <c r="O297" s="89" t="e">
        <f t="shared" ca="1" si="63"/>
        <v>#NUM!</v>
      </c>
      <c r="P297" s="84" t="e">
        <f t="shared" ca="1" si="64"/>
        <v>#NUM!</v>
      </c>
      <c r="Q297" s="84" t="e">
        <f t="shared" ca="1" si="65"/>
        <v>#NUM!</v>
      </c>
      <c r="R297" s="84"/>
      <c r="S297" s="29"/>
    </row>
    <row r="298" spans="1:19">
      <c r="A298">
        <v>10</v>
      </c>
      <c r="B298">
        <v>3900499</v>
      </c>
      <c r="C298">
        <v>1271</v>
      </c>
      <c r="D298">
        <v>0</v>
      </c>
      <c r="E298" s="141"/>
      <c r="F298" s="112">
        <f t="shared" si="66"/>
        <v>296</v>
      </c>
      <c r="G298" s="96" t="e">
        <f ca="1">PERCENTILE(INDIRECT(ADDRESS((F298-1)*30+F297+3,3)):INDIRECT(ADDRESS(F298*30+F297+3,3)),0.5)</f>
        <v>#NUM!</v>
      </c>
      <c r="H298" s="4">
        <f t="shared" si="61"/>
        <v>266</v>
      </c>
      <c r="I298" s="12" t="e">
        <f t="shared" ca="1" si="62"/>
        <v>#NUM!</v>
      </c>
      <c r="J298" s="12" t="e">
        <f t="shared" ca="1" si="67"/>
        <v>#NUM!</v>
      </c>
      <c r="K298" s="12" t="e">
        <f t="shared" ca="1" si="68"/>
        <v>#NUM!</v>
      </c>
      <c r="L298" s="12">
        <f t="shared" si="69"/>
        <v>70756</v>
      </c>
      <c r="M298" s="12" t="e">
        <f t="shared" ca="1" si="70"/>
        <v>#NUM!</v>
      </c>
      <c r="N298" s="12" t="e">
        <f t="shared" ca="1" si="71"/>
        <v>#NUM!</v>
      </c>
      <c r="O298" s="89" t="e">
        <f t="shared" ca="1" si="63"/>
        <v>#NUM!</v>
      </c>
      <c r="P298" s="84" t="e">
        <f t="shared" ca="1" si="64"/>
        <v>#NUM!</v>
      </c>
      <c r="Q298" s="84" t="e">
        <f t="shared" ca="1" si="65"/>
        <v>#NUM!</v>
      </c>
      <c r="R298" s="84"/>
      <c r="S298" s="29"/>
    </row>
    <row r="299" spans="1:19">
      <c r="A299">
        <v>10</v>
      </c>
      <c r="B299">
        <v>3910423</v>
      </c>
      <c r="C299">
        <v>1275</v>
      </c>
      <c r="D299">
        <v>0</v>
      </c>
      <c r="E299" s="141"/>
      <c r="F299" s="112">
        <f t="shared" si="66"/>
        <v>297</v>
      </c>
      <c r="G299" s="96" t="e">
        <f ca="1">PERCENTILE(INDIRECT(ADDRESS((F299-1)*30+F298+3,3)):INDIRECT(ADDRESS(F299*30+F298+3,3)),0.5)</f>
        <v>#NUM!</v>
      </c>
      <c r="H299" s="4">
        <f t="shared" si="61"/>
        <v>267</v>
      </c>
      <c r="I299" s="12" t="e">
        <f t="shared" ca="1" si="62"/>
        <v>#NUM!</v>
      </c>
      <c r="J299" s="12" t="e">
        <f t="shared" ca="1" si="67"/>
        <v>#NUM!</v>
      </c>
      <c r="K299" s="12" t="e">
        <f t="shared" ca="1" si="68"/>
        <v>#NUM!</v>
      </c>
      <c r="L299" s="12">
        <f t="shared" si="69"/>
        <v>71289</v>
      </c>
      <c r="M299" s="12" t="e">
        <f t="shared" ca="1" si="70"/>
        <v>#NUM!</v>
      </c>
      <c r="N299" s="12" t="e">
        <f t="shared" ca="1" si="71"/>
        <v>#NUM!</v>
      </c>
      <c r="O299" s="89" t="e">
        <f t="shared" ca="1" si="63"/>
        <v>#NUM!</v>
      </c>
      <c r="P299" s="84" t="e">
        <f t="shared" ca="1" si="64"/>
        <v>#NUM!</v>
      </c>
      <c r="Q299" s="84" t="e">
        <f t="shared" ca="1" si="65"/>
        <v>#NUM!</v>
      </c>
      <c r="R299" s="84"/>
      <c r="S299" s="29"/>
    </row>
    <row r="300" spans="1:19">
      <c r="A300">
        <v>10</v>
      </c>
      <c r="B300">
        <v>3920564</v>
      </c>
      <c r="C300">
        <v>1213</v>
      </c>
      <c r="D300">
        <v>0</v>
      </c>
      <c r="E300" s="141"/>
      <c r="F300" s="112">
        <f t="shared" si="66"/>
        <v>298</v>
      </c>
      <c r="G300" s="96" t="e">
        <f ca="1">PERCENTILE(INDIRECT(ADDRESS((F300-1)*30+F299+3,3)):INDIRECT(ADDRESS(F300*30+F299+3,3)),0.5)</f>
        <v>#NUM!</v>
      </c>
      <c r="H300" s="4">
        <f t="shared" si="61"/>
        <v>268</v>
      </c>
      <c r="I300" s="12" t="e">
        <f t="shared" ca="1" si="62"/>
        <v>#NUM!</v>
      </c>
      <c r="J300" s="12" t="e">
        <f t="shared" ca="1" si="67"/>
        <v>#NUM!</v>
      </c>
      <c r="K300" s="12" t="e">
        <f t="shared" ca="1" si="68"/>
        <v>#NUM!</v>
      </c>
      <c r="L300" s="12">
        <f t="shared" si="69"/>
        <v>71824</v>
      </c>
      <c r="M300" s="12" t="e">
        <f t="shared" ca="1" si="70"/>
        <v>#NUM!</v>
      </c>
      <c r="N300" s="12" t="e">
        <f t="shared" ca="1" si="71"/>
        <v>#NUM!</v>
      </c>
      <c r="O300" s="89" t="e">
        <f t="shared" ca="1" si="63"/>
        <v>#NUM!</v>
      </c>
      <c r="P300" s="84" t="e">
        <f t="shared" ca="1" si="64"/>
        <v>#NUM!</v>
      </c>
      <c r="Q300" s="84" t="e">
        <f t="shared" ca="1" si="65"/>
        <v>#NUM!</v>
      </c>
      <c r="R300" s="84"/>
      <c r="S300" s="29"/>
    </row>
    <row r="301" spans="1:19">
      <c r="A301">
        <v>10</v>
      </c>
      <c r="B301">
        <v>3930657</v>
      </c>
      <c r="C301">
        <v>1252</v>
      </c>
      <c r="D301">
        <v>0</v>
      </c>
      <c r="E301" s="141"/>
      <c r="F301" s="112">
        <f t="shared" si="66"/>
        <v>299</v>
      </c>
      <c r="G301" s="96" t="e">
        <f ca="1">PERCENTILE(INDIRECT(ADDRESS((F301-1)*30+F300+3,3)):INDIRECT(ADDRESS(F301*30+F300+3,3)),0.5)</f>
        <v>#NUM!</v>
      </c>
      <c r="H301" s="4">
        <f t="shared" si="61"/>
        <v>269</v>
      </c>
      <c r="I301" s="12" t="e">
        <f t="shared" ca="1" si="62"/>
        <v>#NUM!</v>
      </c>
      <c r="J301" s="12" t="e">
        <f t="shared" ca="1" si="67"/>
        <v>#NUM!</v>
      </c>
      <c r="K301" s="12" t="e">
        <f t="shared" ca="1" si="68"/>
        <v>#NUM!</v>
      </c>
      <c r="L301" s="12">
        <f t="shared" si="69"/>
        <v>72361</v>
      </c>
      <c r="M301" s="12" t="e">
        <f t="shared" ca="1" si="70"/>
        <v>#NUM!</v>
      </c>
      <c r="N301" s="12" t="e">
        <f t="shared" ca="1" si="71"/>
        <v>#NUM!</v>
      </c>
      <c r="O301" s="89" t="e">
        <f t="shared" ca="1" si="63"/>
        <v>#NUM!</v>
      </c>
      <c r="P301" s="84" t="e">
        <f t="shared" ca="1" si="64"/>
        <v>#NUM!</v>
      </c>
      <c r="Q301" s="84" t="e">
        <f t="shared" ca="1" si="65"/>
        <v>#NUM!</v>
      </c>
      <c r="R301" s="84"/>
      <c r="S301" s="29"/>
    </row>
    <row r="302" spans="1:19">
      <c r="A302">
        <v>10</v>
      </c>
      <c r="B302">
        <v>3940776</v>
      </c>
      <c r="C302">
        <v>1238</v>
      </c>
      <c r="D302">
        <v>0</v>
      </c>
      <c r="E302" s="141"/>
      <c r="F302" s="112">
        <f t="shared" si="66"/>
        <v>300</v>
      </c>
      <c r="G302" s="96" t="e">
        <f ca="1">PERCENTILE(INDIRECT(ADDRESS((F302-1)*30+F301+3,3)):INDIRECT(ADDRESS(F302*30+F301+3,3)),0.5)</f>
        <v>#NUM!</v>
      </c>
      <c r="H302" s="4">
        <f t="shared" si="61"/>
        <v>270</v>
      </c>
      <c r="I302" s="12" t="e">
        <f t="shared" ca="1" si="62"/>
        <v>#NUM!</v>
      </c>
      <c r="J302" s="12" t="e">
        <f t="shared" ca="1" si="67"/>
        <v>#NUM!</v>
      </c>
      <c r="K302" s="12" t="e">
        <f t="shared" ca="1" si="68"/>
        <v>#NUM!</v>
      </c>
      <c r="L302" s="12">
        <f t="shared" si="69"/>
        <v>72900</v>
      </c>
      <c r="M302" s="12" t="e">
        <f t="shared" ca="1" si="70"/>
        <v>#NUM!</v>
      </c>
      <c r="N302" s="12" t="e">
        <f t="shared" ca="1" si="71"/>
        <v>#NUM!</v>
      </c>
      <c r="O302" s="89" t="e">
        <f t="shared" ca="1" si="63"/>
        <v>#NUM!</v>
      </c>
      <c r="P302" s="84" t="e">
        <f t="shared" ca="1" si="64"/>
        <v>#NUM!</v>
      </c>
      <c r="Q302" s="84" t="e">
        <f t="shared" ca="1" si="65"/>
        <v>#NUM!</v>
      </c>
      <c r="R302" s="84"/>
      <c r="S302" s="29"/>
    </row>
    <row r="303" spans="1:19">
      <c r="A303">
        <v>10</v>
      </c>
      <c r="B303">
        <v>3950344</v>
      </c>
      <c r="C303">
        <v>1363</v>
      </c>
      <c r="D303">
        <v>0</v>
      </c>
      <c r="E303" s="141"/>
      <c r="F303" s="112">
        <f t="shared" si="66"/>
        <v>301</v>
      </c>
      <c r="G303" s="96" t="e">
        <f ca="1">PERCENTILE(INDIRECT(ADDRESS((F303-1)*30+F302+3,3)):INDIRECT(ADDRESS(F303*30+F302+3,3)),0.5)</f>
        <v>#NUM!</v>
      </c>
      <c r="H303" s="4">
        <f t="shared" si="61"/>
        <v>271</v>
      </c>
      <c r="I303" s="12" t="e">
        <f t="shared" ca="1" si="62"/>
        <v>#NUM!</v>
      </c>
      <c r="J303" s="12" t="e">
        <f t="shared" ca="1" si="67"/>
        <v>#NUM!</v>
      </c>
      <c r="K303" s="12" t="e">
        <f t="shared" ca="1" si="68"/>
        <v>#NUM!</v>
      </c>
      <c r="L303" s="12">
        <f t="shared" si="69"/>
        <v>73441</v>
      </c>
      <c r="M303" s="12" t="e">
        <f t="shared" ca="1" si="70"/>
        <v>#NUM!</v>
      </c>
      <c r="N303" s="12" t="e">
        <f t="shared" ca="1" si="71"/>
        <v>#NUM!</v>
      </c>
      <c r="O303" s="89" t="e">
        <f t="shared" ca="1" si="63"/>
        <v>#NUM!</v>
      </c>
      <c r="P303" s="84" t="e">
        <f t="shared" ca="1" si="64"/>
        <v>#NUM!</v>
      </c>
      <c r="Q303" s="84" t="e">
        <f t="shared" ca="1" si="65"/>
        <v>#NUM!</v>
      </c>
      <c r="R303" s="84"/>
      <c r="S303" s="29"/>
    </row>
    <row r="304" spans="1:19">
      <c r="A304">
        <v>10</v>
      </c>
      <c r="B304">
        <v>3960322</v>
      </c>
      <c r="C304">
        <v>1277</v>
      </c>
      <c r="D304">
        <v>0</v>
      </c>
      <c r="E304" s="141"/>
      <c r="F304" s="112">
        <f t="shared" si="66"/>
        <v>302</v>
      </c>
      <c r="G304" s="96" t="e">
        <f ca="1">PERCENTILE(INDIRECT(ADDRESS((F304-1)*30+F303+3,3)):INDIRECT(ADDRESS(F304*30+F303+3,3)),0.5)</f>
        <v>#NUM!</v>
      </c>
      <c r="H304" s="4">
        <f t="shared" si="61"/>
        <v>272</v>
      </c>
      <c r="I304" s="12" t="e">
        <f t="shared" ca="1" si="62"/>
        <v>#NUM!</v>
      </c>
      <c r="J304" s="12" t="e">
        <f t="shared" ca="1" si="67"/>
        <v>#NUM!</v>
      </c>
      <c r="K304" s="12" t="e">
        <f t="shared" ca="1" si="68"/>
        <v>#NUM!</v>
      </c>
      <c r="L304" s="12">
        <f t="shared" si="69"/>
        <v>73984</v>
      </c>
      <c r="M304" s="12" t="e">
        <f t="shared" ca="1" si="70"/>
        <v>#NUM!</v>
      </c>
      <c r="N304" s="12" t="e">
        <f t="shared" ca="1" si="71"/>
        <v>#NUM!</v>
      </c>
      <c r="O304" s="89" t="e">
        <f t="shared" ca="1" si="63"/>
        <v>#NUM!</v>
      </c>
      <c r="P304" s="84" t="e">
        <f t="shared" ca="1" si="64"/>
        <v>#NUM!</v>
      </c>
      <c r="Q304" s="84" t="e">
        <f t="shared" ca="1" si="65"/>
        <v>#NUM!</v>
      </c>
      <c r="R304" s="84"/>
      <c r="S304" s="29"/>
    </row>
    <row r="305" spans="1:19">
      <c r="A305">
        <v>10</v>
      </c>
      <c r="B305">
        <v>3974363</v>
      </c>
      <c r="C305">
        <v>458</v>
      </c>
      <c r="D305">
        <v>0</v>
      </c>
      <c r="E305" s="141"/>
      <c r="F305" s="112">
        <f t="shared" si="66"/>
        <v>303</v>
      </c>
      <c r="G305" s="96" t="e">
        <f ca="1">PERCENTILE(INDIRECT(ADDRESS((F305-1)*30+F304+3,3)):INDIRECT(ADDRESS(F305*30+F304+3,3)),0.5)</f>
        <v>#NUM!</v>
      </c>
      <c r="H305" s="4">
        <f t="shared" si="61"/>
        <v>273</v>
      </c>
      <c r="I305" s="12" t="e">
        <f t="shared" ca="1" si="62"/>
        <v>#NUM!</v>
      </c>
      <c r="J305" s="12" t="e">
        <f t="shared" ca="1" si="67"/>
        <v>#NUM!</v>
      </c>
      <c r="K305" s="12" t="e">
        <f t="shared" ca="1" si="68"/>
        <v>#NUM!</v>
      </c>
      <c r="L305" s="12">
        <f t="shared" si="69"/>
        <v>74529</v>
      </c>
      <c r="M305" s="12" t="e">
        <f t="shared" ca="1" si="70"/>
        <v>#NUM!</v>
      </c>
      <c r="N305" s="12" t="e">
        <f t="shared" ca="1" si="71"/>
        <v>#NUM!</v>
      </c>
      <c r="O305" s="89" t="e">
        <f t="shared" ca="1" si="63"/>
        <v>#NUM!</v>
      </c>
      <c r="P305" s="84" t="e">
        <f t="shared" ca="1" si="64"/>
        <v>#NUM!</v>
      </c>
      <c r="Q305" s="84" t="e">
        <f t="shared" ca="1" si="65"/>
        <v>#NUM!</v>
      </c>
      <c r="R305" s="84"/>
      <c r="S305" s="29"/>
    </row>
    <row r="306" spans="1:19">
      <c r="A306">
        <v>10</v>
      </c>
      <c r="B306">
        <v>4005904</v>
      </c>
      <c r="C306">
        <v>16</v>
      </c>
      <c r="D306">
        <v>0</v>
      </c>
      <c r="E306" s="141"/>
      <c r="F306" s="112">
        <f t="shared" si="66"/>
        <v>304</v>
      </c>
      <c r="G306" s="96" t="e">
        <f ca="1">PERCENTILE(INDIRECT(ADDRESS((F306-1)*30+F305+3,3)):INDIRECT(ADDRESS(F306*30+F305+3,3)),0.5)</f>
        <v>#NUM!</v>
      </c>
      <c r="H306" s="4">
        <f t="shared" si="61"/>
        <v>274</v>
      </c>
      <c r="I306" s="12" t="e">
        <f t="shared" ca="1" si="62"/>
        <v>#NUM!</v>
      </c>
      <c r="J306" s="12" t="e">
        <f t="shared" ca="1" si="67"/>
        <v>#NUM!</v>
      </c>
      <c r="K306" s="12" t="e">
        <f t="shared" ca="1" si="68"/>
        <v>#NUM!</v>
      </c>
      <c r="L306" s="12">
        <f t="shared" si="69"/>
        <v>75076</v>
      </c>
      <c r="M306" s="12" t="e">
        <f t="shared" ca="1" si="70"/>
        <v>#NUM!</v>
      </c>
      <c r="N306" s="12" t="e">
        <f t="shared" ca="1" si="71"/>
        <v>#NUM!</v>
      </c>
      <c r="O306" s="89" t="e">
        <f t="shared" ca="1" si="63"/>
        <v>#NUM!</v>
      </c>
      <c r="P306" s="84" t="e">
        <f t="shared" ca="1" si="64"/>
        <v>#NUM!</v>
      </c>
      <c r="Q306" s="84" t="e">
        <f t="shared" ca="1" si="65"/>
        <v>#NUM!</v>
      </c>
      <c r="R306" s="84"/>
      <c r="S306" s="29"/>
    </row>
    <row r="307" spans="1:19">
      <c r="A307">
        <v>10</v>
      </c>
      <c r="B307">
        <v>4006238</v>
      </c>
      <c r="C307">
        <v>14</v>
      </c>
      <c r="D307">
        <v>0</v>
      </c>
      <c r="E307" s="141"/>
      <c r="F307" s="112">
        <f t="shared" si="66"/>
        <v>305</v>
      </c>
      <c r="G307" s="96" t="e">
        <f ca="1">PERCENTILE(INDIRECT(ADDRESS((F307-1)*30+F306+3,3)):INDIRECT(ADDRESS(F307*30+F306+3,3)),0.5)</f>
        <v>#NUM!</v>
      </c>
      <c r="H307" s="4">
        <f t="shared" si="61"/>
        <v>275</v>
      </c>
      <c r="I307" s="12" t="e">
        <f t="shared" ca="1" si="62"/>
        <v>#NUM!</v>
      </c>
      <c r="J307" s="12" t="e">
        <f t="shared" ca="1" si="67"/>
        <v>#NUM!</v>
      </c>
      <c r="K307" s="12" t="e">
        <f t="shared" ca="1" si="68"/>
        <v>#NUM!</v>
      </c>
      <c r="L307" s="12">
        <f t="shared" si="69"/>
        <v>75625</v>
      </c>
      <c r="M307" s="12" t="e">
        <f t="shared" ca="1" si="70"/>
        <v>#NUM!</v>
      </c>
      <c r="N307" s="12" t="e">
        <f t="shared" ca="1" si="71"/>
        <v>#NUM!</v>
      </c>
      <c r="O307" s="89" t="e">
        <f t="shared" ca="1" si="63"/>
        <v>#NUM!</v>
      </c>
      <c r="P307" s="84" t="e">
        <f t="shared" ca="1" si="64"/>
        <v>#NUM!</v>
      </c>
      <c r="Q307" s="84" t="e">
        <f t="shared" ca="1" si="65"/>
        <v>#NUM!</v>
      </c>
      <c r="R307" s="84"/>
      <c r="S307" s="29"/>
    </row>
    <row r="308" spans="1:19">
      <c r="A308">
        <v>10</v>
      </c>
      <c r="B308">
        <v>4022077</v>
      </c>
      <c r="C308">
        <v>106</v>
      </c>
      <c r="D308">
        <v>0</v>
      </c>
      <c r="E308" s="141"/>
      <c r="F308" s="112">
        <f t="shared" si="66"/>
        <v>306</v>
      </c>
      <c r="G308" s="96" t="e">
        <f ca="1">PERCENTILE(INDIRECT(ADDRESS((F308-1)*30+F307+3,3)):INDIRECT(ADDRESS(F308*30+F307+3,3)),0.5)</f>
        <v>#NUM!</v>
      </c>
      <c r="H308" s="4">
        <f t="shared" si="61"/>
        <v>276</v>
      </c>
      <c r="I308" s="12" t="e">
        <f t="shared" ca="1" si="62"/>
        <v>#NUM!</v>
      </c>
      <c r="J308" s="12" t="e">
        <f t="shared" ca="1" si="67"/>
        <v>#NUM!</v>
      </c>
      <c r="K308" s="12" t="e">
        <f t="shared" ca="1" si="68"/>
        <v>#NUM!</v>
      </c>
      <c r="L308" s="12">
        <f t="shared" si="69"/>
        <v>76176</v>
      </c>
      <c r="M308" s="12" t="e">
        <f t="shared" ca="1" si="70"/>
        <v>#NUM!</v>
      </c>
      <c r="N308" s="12" t="e">
        <f t="shared" ca="1" si="71"/>
        <v>#NUM!</v>
      </c>
      <c r="O308" s="89" t="e">
        <f t="shared" ca="1" si="63"/>
        <v>#NUM!</v>
      </c>
      <c r="P308" s="84" t="e">
        <f t="shared" ca="1" si="64"/>
        <v>#NUM!</v>
      </c>
      <c r="Q308" s="84" t="e">
        <f t="shared" ca="1" si="65"/>
        <v>#NUM!</v>
      </c>
      <c r="R308" s="84"/>
      <c r="S308" s="29"/>
    </row>
    <row r="309" spans="1:19">
      <c r="A309">
        <v>10</v>
      </c>
      <c r="B309">
        <v>4037523</v>
      </c>
      <c r="C309">
        <v>43</v>
      </c>
      <c r="D309">
        <v>0</v>
      </c>
      <c r="E309" s="141"/>
      <c r="F309" s="112">
        <f t="shared" si="66"/>
        <v>307</v>
      </c>
      <c r="G309" s="96" t="e">
        <f ca="1">PERCENTILE(INDIRECT(ADDRESS((F309-1)*30+F308+3,3)):INDIRECT(ADDRESS(F309*30+F308+3,3)),0.5)</f>
        <v>#NUM!</v>
      </c>
      <c r="H309" s="4">
        <f t="shared" si="61"/>
        <v>277</v>
      </c>
      <c r="I309" s="12" t="e">
        <f t="shared" ca="1" si="62"/>
        <v>#NUM!</v>
      </c>
      <c r="J309" s="12" t="e">
        <f t="shared" ca="1" si="67"/>
        <v>#NUM!</v>
      </c>
      <c r="K309" s="12" t="e">
        <f t="shared" ca="1" si="68"/>
        <v>#NUM!</v>
      </c>
      <c r="L309" s="12">
        <f t="shared" si="69"/>
        <v>76729</v>
      </c>
      <c r="M309" s="12" t="e">
        <f t="shared" ca="1" si="70"/>
        <v>#NUM!</v>
      </c>
      <c r="N309" s="12" t="e">
        <f t="shared" ca="1" si="71"/>
        <v>#NUM!</v>
      </c>
      <c r="O309" s="89" t="e">
        <f t="shared" ca="1" si="63"/>
        <v>#NUM!</v>
      </c>
      <c r="P309" s="84" t="e">
        <f t="shared" ca="1" si="64"/>
        <v>#NUM!</v>
      </c>
      <c r="Q309" s="84" t="e">
        <f t="shared" ca="1" si="65"/>
        <v>#NUM!</v>
      </c>
      <c r="R309" s="84"/>
      <c r="S309" s="29"/>
    </row>
    <row r="310" spans="1:19">
      <c r="A310">
        <v>10</v>
      </c>
      <c r="B310">
        <v>4050287</v>
      </c>
      <c r="C310">
        <v>706</v>
      </c>
      <c r="D310">
        <v>0</v>
      </c>
      <c r="E310" s="141"/>
      <c r="F310" s="112">
        <f t="shared" si="66"/>
        <v>308</v>
      </c>
      <c r="G310" s="96" t="e">
        <f ca="1">PERCENTILE(INDIRECT(ADDRESS((F310-1)*30+F309+3,3)):INDIRECT(ADDRESS(F310*30+F309+3,3)),0.5)</f>
        <v>#NUM!</v>
      </c>
      <c r="H310" s="4">
        <f t="shared" si="61"/>
        <v>278</v>
      </c>
      <c r="I310" s="12" t="e">
        <f t="shared" ca="1" si="62"/>
        <v>#NUM!</v>
      </c>
      <c r="J310" s="12" t="e">
        <f t="shared" ca="1" si="67"/>
        <v>#NUM!</v>
      </c>
      <c r="K310" s="12" t="e">
        <f t="shared" ca="1" si="68"/>
        <v>#NUM!</v>
      </c>
      <c r="L310" s="12">
        <f t="shared" si="69"/>
        <v>77284</v>
      </c>
      <c r="M310" s="12" t="e">
        <f t="shared" ca="1" si="70"/>
        <v>#NUM!</v>
      </c>
      <c r="N310" s="12" t="e">
        <f t="shared" ca="1" si="71"/>
        <v>#NUM!</v>
      </c>
      <c r="O310" s="89" t="e">
        <f t="shared" ca="1" si="63"/>
        <v>#NUM!</v>
      </c>
      <c r="P310" s="84" t="e">
        <f t="shared" ca="1" si="64"/>
        <v>#NUM!</v>
      </c>
      <c r="Q310" s="84" t="e">
        <f t="shared" ca="1" si="65"/>
        <v>#NUM!</v>
      </c>
      <c r="R310" s="84"/>
      <c r="S310" s="29"/>
    </row>
    <row r="311" spans="1:19">
      <c r="A311">
        <v>10</v>
      </c>
      <c r="B311">
        <v>4065185</v>
      </c>
      <c r="C311">
        <v>221</v>
      </c>
      <c r="D311">
        <v>0</v>
      </c>
      <c r="E311" s="141"/>
      <c r="F311" s="112">
        <f t="shared" si="66"/>
        <v>309</v>
      </c>
      <c r="G311" s="96" t="e">
        <f ca="1">PERCENTILE(INDIRECT(ADDRESS((F311-1)*30+F310+3,3)):INDIRECT(ADDRESS(F311*30+F310+3,3)),0.5)</f>
        <v>#NUM!</v>
      </c>
      <c r="H311" s="4">
        <f t="shared" si="61"/>
        <v>279</v>
      </c>
      <c r="I311" s="12" t="e">
        <f t="shared" ca="1" si="62"/>
        <v>#NUM!</v>
      </c>
      <c r="J311" s="12" t="e">
        <f t="shared" ca="1" si="67"/>
        <v>#NUM!</v>
      </c>
      <c r="K311" s="12" t="e">
        <f t="shared" ca="1" si="68"/>
        <v>#NUM!</v>
      </c>
      <c r="L311" s="12">
        <f t="shared" si="69"/>
        <v>77841</v>
      </c>
      <c r="M311" s="12" t="e">
        <f t="shared" ca="1" si="70"/>
        <v>#NUM!</v>
      </c>
      <c r="N311" s="12" t="e">
        <f t="shared" ca="1" si="71"/>
        <v>#NUM!</v>
      </c>
      <c r="O311" s="89" t="e">
        <f t="shared" ca="1" si="63"/>
        <v>#NUM!</v>
      </c>
      <c r="P311" s="84" t="e">
        <f t="shared" ca="1" si="64"/>
        <v>#NUM!</v>
      </c>
      <c r="Q311" s="84" t="e">
        <f t="shared" ca="1" si="65"/>
        <v>#NUM!</v>
      </c>
      <c r="R311" s="84"/>
      <c r="S311" s="29"/>
    </row>
    <row r="312" spans="1:19">
      <c r="A312">
        <v>10</v>
      </c>
      <c r="B312">
        <v>4075779</v>
      </c>
      <c r="C312">
        <v>1141</v>
      </c>
      <c r="D312">
        <v>0</v>
      </c>
      <c r="E312" s="141"/>
      <c r="F312" s="112">
        <f t="shared" si="66"/>
        <v>310</v>
      </c>
      <c r="G312" s="96" t="e">
        <f ca="1">PERCENTILE(INDIRECT(ADDRESS((F312-1)*30+F311+3,3)):INDIRECT(ADDRESS(F312*30+F311+3,3)),0.5)</f>
        <v>#NUM!</v>
      </c>
      <c r="H312" s="4">
        <f t="shared" si="61"/>
        <v>280</v>
      </c>
      <c r="I312" s="12" t="e">
        <f t="shared" ca="1" si="62"/>
        <v>#NUM!</v>
      </c>
      <c r="J312" s="12" t="e">
        <f t="shared" ca="1" si="67"/>
        <v>#NUM!</v>
      </c>
      <c r="K312" s="12" t="e">
        <f t="shared" ca="1" si="68"/>
        <v>#NUM!</v>
      </c>
      <c r="L312" s="12">
        <f t="shared" si="69"/>
        <v>78400</v>
      </c>
      <c r="M312" s="12" t="e">
        <f t="shared" ca="1" si="70"/>
        <v>#NUM!</v>
      </c>
      <c r="N312" s="12" t="e">
        <f t="shared" ca="1" si="71"/>
        <v>#NUM!</v>
      </c>
      <c r="O312" s="89" t="e">
        <f t="shared" ca="1" si="63"/>
        <v>#NUM!</v>
      </c>
      <c r="P312" s="84" t="e">
        <f t="shared" ca="1" si="64"/>
        <v>#NUM!</v>
      </c>
      <c r="Q312" s="84" t="e">
        <f t="shared" ca="1" si="65"/>
        <v>#NUM!</v>
      </c>
      <c r="R312" s="84"/>
      <c r="S312" s="29"/>
    </row>
    <row r="313" spans="1:19">
      <c r="A313">
        <v>11</v>
      </c>
      <c r="B313">
        <v>4077574</v>
      </c>
      <c r="C313">
        <v>400</v>
      </c>
      <c r="D313">
        <v>0</v>
      </c>
      <c r="E313" s="141"/>
      <c r="F313" s="112">
        <f t="shared" si="66"/>
        <v>311</v>
      </c>
      <c r="G313" s="96" t="e">
        <f ca="1">PERCENTILE(INDIRECT(ADDRESS((F313-1)*30+F312+3,3)):INDIRECT(ADDRESS(F313*30+F312+3,3)),0.5)</f>
        <v>#NUM!</v>
      </c>
      <c r="H313" s="4">
        <f t="shared" si="61"/>
        <v>281</v>
      </c>
      <c r="I313" s="12" t="e">
        <f t="shared" ca="1" si="62"/>
        <v>#NUM!</v>
      </c>
      <c r="J313" s="12" t="e">
        <f t="shared" ca="1" si="67"/>
        <v>#NUM!</v>
      </c>
      <c r="K313" s="12" t="e">
        <f t="shared" ca="1" si="68"/>
        <v>#NUM!</v>
      </c>
      <c r="L313" s="12">
        <f t="shared" si="69"/>
        <v>78961</v>
      </c>
      <c r="M313" s="12" t="e">
        <f t="shared" ca="1" si="70"/>
        <v>#NUM!</v>
      </c>
      <c r="N313" s="12" t="e">
        <f t="shared" ca="1" si="71"/>
        <v>#NUM!</v>
      </c>
      <c r="O313" s="89" t="e">
        <f t="shared" ca="1" si="63"/>
        <v>#NUM!</v>
      </c>
      <c r="P313" s="84" t="e">
        <f t="shared" ca="1" si="64"/>
        <v>#NUM!</v>
      </c>
      <c r="Q313" s="84" t="e">
        <f t="shared" ca="1" si="65"/>
        <v>#NUM!</v>
      </c>
      <c r="R313" s="84"/>
      <c r="S313" s="29"/>
    </row>
    <row r="314" spans="1:19">
      <c r="A314">
        <v>11</v>
      </c>
      <c r="B314">
        <v>4077448</v>
      </c>
      <c r="C314">
        <v>25</v>
      </c>
      <c r="D314">
        <v>0</v>
      </c>
      <c r="E314" s="141"/>
      <c r="F314" s="112">
        <f t="shared" si="66"/>
        <v>312</v>
      </c>
      <c r="G314" s="96" t="e">
        <f ca="1">PERCENTILE(INDIRECT(ADDRESS((F314-1)*30+F313+3,3)):INDIRECT(ADDRESS(F314*30+F313+3,3)),0.5)</f>
        <v>#NUM!</v>
      </c>
      <c r="H314" s="4">
        <f t="shared" si="61"/>
        <v>282</v>
      </c>
      <c r="I314" s="12" t="e">
        <f t="shared" ca="1" si="62"/>
        <v>#NUM!</v>
      </c>
      <c r="J314" s="12" t="e">
        <f t="shared" ca="1" si="67"/>
        <v>#NUM!</v>
      </c>
      <c r="K314" s="12" t="e">
        <f t="shared" ca="1" si="68"/>
        <v>#NUM!</v>
      </c>
      <c r="L314" s="12">
        <f t="shared" si="69"/>
        <v>79524</v>
      </c>
      <c r="M314" s="12" t="e">
        <f t="shared" ca="1" si="70"/>
        <v>#NUM!</v>
      </c>
      <c r="N314" s="12" t="e">
        <f t="shared" ca="1" si="71"/>
        <v>#NUM!</v>
      </c>
      <c r="O314" s="89" t="e">
        <f t="shared" ca="1" si="63"/>
        <v>#NUM!</v>
      </c>
      <c r="P314" s="84" t="e">
        <f t="shared" ca="1" si="64"/>
        <v>#NUM!</v>
      </c>
      <c r="Q314" s="84" t="e">
        <f t="shared" ca="1" si="65"/>
        <v>#NUM!</v>
      </c>
      <c r="R314" s="84"/>
      <c r="S314" s="29"/>
    </row>
    <row r="315" spans="1:19">
      <c r="A315">
        <v>11</v>
      </c>
      <c r="B315">
        <v>4077282</v>
      </c>
      <c r="C315">
        <v>33</v>
      </c>
      <c r="D315">
        <v>0</v>
      </c>
      <c r="E315" s="141"/>
      <c r="F315" s="112">
        <f t="shared" si="66"/>
        <v>313</v>
      </c>
      <c r="G315" s="96" t="e">
        <f ca="1">PERCENTILE(INDIRECT(ADDRESS((F315-1)*30+F314+3,3)):INDIRECT(ADDRESS(F315*30+F314+3,3)),0.5)</f>
        <v>#NUM!</v>
      </c>
      <c r="H315" s="4">
        <f t="shared" si="61"/>
        <v>283</v>
      </c>
      <c r="I315" s="12" t="e">
        <f t="shared" ca="1" si="62"/>
        <v>#NUM!</v>
      </c>
      <c r="J315" s="12" t="e">
        <f t="shared" ca="1" si="67"/>
        <v>#NUM!</v>
      </c>
      <c r="K315" s="12" t="e">
        <f t="shared" ca="1" si="68"/>
        <v>#NUM!</v>
      </c>
      <c r="L315" s="12">
        <f t="shared" si="69"/>
        <v>80089</v>
      </c>
      <c r="M315" s="12" t="e">
        <f t="shared" ca="1" si="70"/>
        <v>#NUM!</v>
      </c>
      <c r="N315" s="12" t="e">
        <f t="shared" ca="1" si="71"/>
        <v>#NUM!</v>
      </c>
      <c r="O315" s="89" t="e">
        <f t="shared" ca="1" si="63"/>
        <v>#NUM!</v>
      </c>
      <c r="P315" s="84" t="e">
        <f t="shared" ca="1" si="64"/>
        <v>#NUM!</v>
      </c>
      <c r="Q315" s="84" t="e">
        <f t="shared" ca="1" si="65"/>
        <v>#NUM!</v>
      </c>
      <c r="R315" s="84"/>
      <c r="S315" s="29"/>
    </row>
    <row r="316" spans="1:19">
      <c r="A316">
        <v>11</v>
      </c>
      <c r="B316">
        <v>4135947</v>
      </c>
      <c r="C316">
        <v>416</v>
      </c>
      <c r="D316">
        <v>0</v>
      </c>
      <c r="E316" s="141"/>
      <c r="F316" s="112">
        <f t="shared" si="66"/>
        <v>314</v>
      </c>
      <c r="G316" s="96" t="e">
        <f ca="1">PERCENTILE(INDIRECT(ADDRESS((F316-1)*30+F315+3,3)):INDIRECT(ADDRESS(F316*30+F315+3,3)),0.5)</f>
        <v>#NUM!</v>
      </c>
      <c r="H316" s="4">
        <f t="shared" si="61"/>
        <v>284</v>
      </c>
      <c r="I316" s="12" t="e">
        <f t="shared" ca="1" si="62"/>
        <v>#NUM!</v>
      </c>
      <c r="J316" s="12" t="e">
        <f t="shared" ca="1" si="67"/>
        <v>#NUM!</v>
      </c>
      <c r="K316" s="12" t="e">
        <f t="shared" ca="1" si="68"/>
        <v>#NUM!</v>
      </c>
      <c r="L316" s="12">
        <f t="shared" si="69"/>
        <v>80656</v>
      </c>
      <c r="M316" s="12" t="e">
        <f t="shared" ca="1" si="70"/>
        <v>#NUM!</v>
      </c>
      <c r="N316" s="12" t="e">
        <f t="shared" ca="1" si="71"/>
        <v>#NUM!</v>
      </c>
      <c r="O316" s="89" t="e">
        <f t="shared" ca="1" si="63"/>
        <v>#NUM!</v>
      </c>
      <c r="P316" s="84" t="e">
        <f t="shared" ca="1" si="64"/>
        <v>#NUM!</v>
      </c>
      <c r="Q316" s="84" t="e">
        <f t="shared" ca="1" si="65"/>
        <v>#NUM!</v>
      </c>
      <c r="R316" s="84"/>
      <c r="S316" s="29"/>
    </row>
    <row r="317" spans="1:19">
      <c r="A317">
        <v>11</v>
      </c>
      <c r="B317">
        <v>4144751</v>
      </c>
      <c r="C317">
        <v>1496</v>
      </c>
      <c r="D317">
        <v>0</v>
      </c>
      <c r="E317" s="141"/>
      <c r="F317" s="112">
        <f t="shared" si="66"/>
        <v>315</v>
      </c>
      <c r="G317" s="96" t="e">
        <f ca="1">PERCENTILE(INDIRECT(ADDRESS((F317-1)*30+F316+3,3)):INDIRECT(ADDRESS(F317*30+F316+3,3)),0.5)</f>
        <v>#NUM!</v>
      </c>
      <c r="H317" s="4">
        <f t="shared" si="61"/>
        <v>285</v>
      </c>
      <c r="I317" s="12" t="e">
        <f t="shared" ca="1" si="62"/>
        <v>#NUM!</v>
      </c>
      <c r="J317" s="12" t="e">
        <f t="shared" ca="1" si="67"/>
        <v>#NUM!</v>
      </c>
      <c r="K317" s="12" t="e">
        <f t="shared" ca="1" si="68"/>
        <v>#NUM!</v>
      </c>
      <c r="L317" s="12">
        <f t="shared" si="69"/>
        <v>81225</v>
      </c>
      <c r="M317" s="12" t="e">
        <f t="shared" ca="1" si="70"/>
        <v>#NUM!</v>
      </c>
      <c r="N317" s="12" t="e">
        <f t="shared" ca="1" si="71"/>
        <v>#NUM!</v>
      </c>
      <c r="O317" s="89" t="e">
        <f t="shared" ca="1" si="63"/>
        <v>#NUM!</v>
      </c>
      <c r="P317" s="84" t="e">
        <f t="shared" ca="1" si="64"/>
        <v>#NUM!</v>
      </c>
      <c r="Q317" s="84" t="e">
        <f t="shared" ca="1" si="65"/>
        <v>#NUM!</v>
      </c>
      <c r="R317" s="84"/>
      <c r="S317" s="29"/>
    </row>
    <row r="318" spans="1:19">
      <c r="A318">
        <v>11</v>
      </c>
      <c r="B318">
        <v>4154351</v>
      </c>
      <c r="C318">
        <v>1354</v>
      </c>
      <c r="D318">
        <v>0</v>
      </c>
      <c r="E318" s="141"/>
      <c r="F318" s="112">
        <f t="shared" si="66"/>
        <v>316</v>
      </c>
      <c r="G318" s="96" t="e">
        <f ca="1">PERCENTILE(INDIRECT(ADDRESS((F318-1)*30+F317+3,3)):INDIRECT(ADDRESS(F318*30+F317+3,3)),0.5)</f>
        <v>#NUM!</v>
      </c>
      <c r="H318" s="4">
        <f t="shared" si="61"/>
        <v>286</v>
      </c>
      <c r="I318" s="12" t="e">
        <f t="shared" ca="1" si="62"/>
        <v>#NUM!</v>
      </c>
      <c r="J318" s="12" t="e">
        <f t="shared" ca="1" si="67"/>
        <v>#NUM!</v>
      </c>
      <c r="K318" s="12" t="e">
        <f t="shared" ca="1" si="68"/>
        <v>#NUM!</v>
      </c>
      <c r="L318" s="12">
        <f t="shared" si="69"/>
        <v>81796</v>
      </c>
      <c r="M318" s="12" t="e">
        <f t="shared" ca="1" si="70"/>
        <v>#NUM!</v>
      </c>
      <c r="N318" s="12" t="e">
        <f t="shared" ca="1" si="71"/>
        <v>#NUM!</v>
      </c>
      <c r="O318" s="89" t="e">
        <f t="shared" ca="1" si="63"/>
        <v>#NUM!</v>
      </c>
      <c r="P318" s="84" t="e">
        <f t="shared" ca="1" si="64"/>
        <v>#NUM!</v>
      </c>
      <c r="Q318" s="84" t="e">
        <f t="shared" ca="1" si="65"/>
        <v>#NUM!</v>
      </c>
      <c r="R318" s="84"/>
      <c r="S318" s="29"/>
    </row>
    <row r="319" spans="1:19">
      <c r="A319">
        <v>11</v>
      </c>
      <c r="B319">
        <v>4166590</v>
      </c>
      <c r="C319">
        <v>783</v>
      </c>
      <c r="D319">
        <v>0</v>
      </c>
      <c r="E319" s="141"/>
      <c r="F319" s="112">
        <f t="shared" si="66"/>
        <v>317</v>
      </c>
      <c r="G319" s="96" t="e">
        <f ca="1">PERCENTILE(INDIRECT(ADDRESS((F319-1)*30+F318+3,3)):INDIRECT(ADDRESS(F319*30+F318+3,3)),0.5)</f>
        <v>#NUM!</v>
      </c>
      <c r="H319" s="4">
        <f t="shared" si="61"/>
        <v>287</v>
      </c>
      <c r="I319" s="12" t="e">
        <f t="shared" ca="1" si="62"/>
        <v>#NUM!</v>
      </c>
      <c r="J319" s="12" t="e">
        <f t="shared" ca="1" si="67"/>
        <v>#NUM!</v>
      </c>
      <c r="K319" s="12" t="e">
        <f t="shared" ca="1" si="68"/>
        <v>#NUM!</v>
      </c>
      <c r="L319" s="12">
        <f t="shared" si="69"/>
        <v>82369</v>
      </c>
      <c r="M319" s="12" t="e">
        <f t="shared" ca="1" si="70"/>
        <v>#NUM!</v>
      </c>
      <c r="N319" s="12" t="e">
        <f t="shared" ca="1" si="71"/>
        <v>#NUM!</v>
      </c>
      <c r="O319" s="89" t="e">
        <f t="shared" ca="1" si="63"/>
        <v>#NUM!</v>
      </c>
      <c r="P319" s="84" t="e">
        <f t="shared" ca="1" si="64"/>
        <v>#NUM!</v>
      </c>
      <c r="Q319" s="84" t="e">
        <f t="shared" ca="1" si="65"/>
        <v>#NUM!</v>
      </c>
      <c r="R319" s="84"/>
      <c r="S319" s="29"/>
    </row>
    <row r="320" spans="1:19">
      <c r="A320">
        <v>11</v>
      </c>
      <c r="B320">
        <v>4176373</v>
      </c>
      <c r="C320">
        <v>1294</v>
      </c>
      <c r="D320">
        <v>0</v>
      </c>
      <c r="E320" s="141"/>
      <c r="F320" s="112">
        <f t="shared" si="66"/>
        <v>318</v>
      </c>
      <c r="G320" s="96" t="e">
        <f ca="1">PERCENTILE(INDIRECT(ADDRESS((F320-1)*30+F319+3,3)):INDIRECT(ADDRESS(F320*30+F319+3,3)),0.5)</f>
        <v>#NUM!</v>
      </c>
      <c r="H320" s="4">
        <f t="shared" si="61"/>
        <v>288</v>
      </c>
      <c r="I320" s="12" t="e">
        <f t="shared" ca="1" si="62"/>
        <v>#NUM!</v>
      </c>
      <c r="J320" s="12" t="e">
        <f t="shared" ca="1" si="67"/>
        <v>#NUM!</v>
      </c>
      <c r="K320" s="12" t="e">
        <f t="shared" ca="1" si="68"/>
        <v>#NUM!</v>
      </c>
      <c r="L320" s="12">
        <f t="shared" si="69"/>
        <v>82944</v>
      </c>
      <c r="M320" s="12" t="e">
        <f t="shared" ca="1" si="70"/>
        <v>#NUM!</v>
      </c>
      <c r="N320" s="12" t="e">
        <f t="shared" ca="1" si="71"/>
        <v>#NUM!</v>
      </c>
      <c r="O320" s="89" t="e">
        <f t="shared" ca="1" si="63"/>
        <v>#NUM!</v>
      </c>
      <c r="P320" s="84" t="e">
        <f t="shared" ca="1" si="64"/>
        <v>#NUM!</v>
      </c>
      <c r="Q320" s="84" t="e">
        <f t="shared" ca="1" si="65"/>
        <v>#NUM!</v>
      </c>
      <c r="R320" s="84"/>
      <c r="S320" s="29"/>
    </row>
    <row r="321" spans="1:19">
      <c r="A321">
        <v>11</v>
      </c>
      <c r="B321">
        <v>4185965</v>
      </c>
      <c r="C321">
        <v>1336</v>
      </c>
      <c r="D321">
        <v>0</v>
      </c>
      <c r="E321" s="141"/>
      <c r="F321" s="112">
        <f t="shared" si="66"/>
        <v>319</v>
      </c>
      <c r="G321" s="96" t="e">
        <f ca="1">PERCENTILE(INDIRECT(ADDRESS((F321-1)*30+F320+3,3)):INDIRECT(ADDRESS(F321*30+F320+3,3)),0.5)</f>
        <v>#NUM!</v>
      </c>
      <c r="H321" s="4">
        <f t="shared" si="61"/>
        <v>289</v>
      </c>
      <c r="I321" s="12" t="e">
        <f t="shared" ca="1" si="62"/>
        <v>#NUM!</v>
      </c>
      <c r="J321" s="12" t="e">
        <f t="shared" ca="1" si="67"/>
        <v>#NUM!</v>
      </c>
      <c r="K321" s="12" t="e">
        <f t="shared" ca="1" si="68"/>
        <v>#NUM!</v>
      </c>
      <c r="L321" s="12">
        <f t="shared" si="69"/>
        <v>83521</v>
      </c>
      <c r="M321" s="12" t="e">
        <f t="shared" ca="1" si="70"/>
        <v>#NUM!</v>
      </c>
      <c r="N321" s="12" t="e">
        <f t="shared" ca="1" si="71"/>
        <v>#NUM!</v>
      </c>
      <c r="O321" s="89" t="e">
        <f t="shared" ca="1" si="63"/>
        <v>#NUM!</v>
      </c>
      <c r="P321" s="84" t="e">
        <f t="shared" ca="1" si="64"/>
        <v>#NUM!</v>
      </c>
      <c r="Q321" s="84" t="e">
        <f t="shared" ca="1" si="65"/>
        <v>#NUM!</v>
      </c>
      <c r="R321" s="84"/>
      <c r="S321" s="29"/>
    </row>
    <row r="322" spans="1:19">
      <c r="A322">
        <v>11</v>
      </c>
      <c r="B322">
        <v>4196790</v>
      </c>
      <c r="C322">
        <v>1309</v>
      </c>
      <c r="D322">
        <v>0</v>
      </c>
      <c r="E322" s="141"/>
      <c r="F322" s="112">
        <f t="shared" si="66"/>
        <v>320</v>
      </c>
      <c r="G322" s="96" t="e">
        <f ca="1">PERCENTILE(INDIRECT(ADDRESS((F322-1)*30+F321+3,3)):INDIRECT(ADDRESS(F322*30+F321+3,3)),0.5)</f>
        <v>#NUM!</v>
      </c>
      <c r="H322" s="4">
        <f t="shared" si="61"/>
        <v>290</v>
      </c>
      <c r="I322" s="12" t="e">
        <f t="shared" ca="1" si="62"/>
        <v>#NUM!</v>
      </c>
      <c r="J322" s="12" t="e">
        <f t="shared" ca="1" si="67"/>
        <v>#NUM!</v>
      </c>
      <c r="K322" s="12" t="e">
        <f t="shared" ca="1" si="68"/>
        <v>#NUM!</v>
      </c>
      <c r="L322" s="12">
        <f t="shared" si="69"/>
        <v>84100</v>
      </c>
      <c r="M322" s="12" t="e">
        <f t="shared" ca="1" si="70"/>
        <v>#NUM!</v>
      </c>
      <c r="N322" s="12" t="e">
        <f t="shared" ca="1" si="71"/>
        <v>#NUM!</v>
      </c>
      <c r="O322" s="89" t="e">
        <f t="shared" ca="1" si="63"/>
        <v>#NUM!</v>
      </c>
      <c r="P322" s="84" t="e">
        <f t="shared" ca="1" si="64"/>
        <v>#NUM!</v>
      </c>
      <c r="Q322" s="84" t="e">
        <f t="shared" ca="1" si="65"/>
        <v>#NUM!</v>
      </c>
      <c r="R322" s="84"/>
      <c r="S322" s="29"/>
    </row>
    <row r="323" spans="1:19">
      <c r="A323">
        <v>11</v>
      </c>
      <c r="B323">
        <v>4206188</v>
      </c>
      <c r="C323">
        <v>1160</v>
      </c>
      <c r="D323">
        <v>0</v>
      </c>
      <c r="E323" s="141"/>
      <c r="F323" s="112">
        <f t="shared" si="66"/>
        <v>321</v>
      </c>
      <c r="G323" s="96" t="e">
        <f ca="1">PERCENTILE(INDIRECT(ADDRESS((F323-1)*30+F322+3,3)):INDIRECT(ADDRESS(F323*30+F322+3,3)),0.5)</f>
        <v>#NUM!</v>
      </c>
      <c r="H323" s="4">
        <f t="shared" ref="H323:H355" si="72">F323-$T$2</f>
        <v>291</v>
      </c>
      <c r="I323" s="12" t="e">
        <f t="shared" ref="I323:I355" ca="1" si="73">G323-$T$3</f>
        <v>#NUM!</v>
      </c>
      <c r="J323" s="12" t="e">
        <f t="shared" ca="1" si="67"/>
        <v>#NUM!</v>
      </c>
      <c r="K323" s="12" t="e">
        <f t="shared" ca="1" si="68"/>
        <v>#NUM!</v>
      </c>
      <c r="L323" s="12">
        <f t="shared" si="69"/>
        <v>84681</v>
      </c>
      <c r="M323" s="12" t="e">
        <f t="shared" ca="1" si="70"/>
        <v>#NUM!</v>
      </c>
      <c r="N323" s="12" t="e">
        <f t="shared" ca="1" si="71"/>
        <v>#NUM!</v>
      </c>
      <c r="O323" s="89" t="e">
        <f t="shared" ca="1" si="63"/>
        <v>#NUM!</v>
      </c>
      <c r="P323" s="84" t="e">
        <f t="shared" ca="1" si="64"/>
        <v>#NUM!</v>
      </c>
      <c r="Q323" s="84" t="e">
        <f t="shared" ca="1" si="65"/>
        <v>#NUM!</v>
      </c>
      <c r="R323" s="84"/>
      <c r="S323" s="29"/>
    </row>
    <row r="324" spans="1:19">
      <c r="A324">
        <v>11</v>
      </c>
      <c r="B324">
        <v>4216459</v>
      </c>
      <c r="C324">
        <v>1283</v>
      </c>
      <c r="D324">
        <v>0</v>
      </c>
      <c r="E324" s="141"/>
      <c r="F324" s="112">
        <f t="shared" si="66"/>
        <v>322</v>
      </c>
      <c r="G324" s="96" t="e">
        <f ca="1">PERCENTILE(INDIRECT(ADDRESS((F324-1)*30+F323+3,3)):INDIRECT(ADDRESS(F324*30+F323+3,3)),0.5)</f>
        <v>#NUM!</v>
      </c>
      <c r="H324" s="4">
        <f t="shared" si="72"/>
        <v>292</v>
      </c>
      <c r="I324" s="12" t="e">
        <f t="shared" ca="1" si="73"/>
        <v>#NUM!</v>
      </c>
      <c r="J324" s="12" t="e">
        <f t="shared" ca="1" si="67"/>
        <v>#NUM!</v>
      </c>
      <c r="K324" s="12" t="e">
        <f t="shared" ca="1" si="68"/>
        <v>#NUM!</v>
      </c>
      <c r="L324" s="12">
        <f t="shared" si="69"/>
        <v>85264</v>
      </c>
      <c r="M324" s="12" t="e">
        <f t="shared" ca="1" si="70"/>
        <v>#NUM!</v>
      </c>
      <c r="N324" s="12" t="e">
        <f t="shared" ca="1" si="71"/>
        <v>#NUM!</v>
      </c>
      <c r="O324" s="89" t="e">
        <f t="shared" ref="O324:O355" ca="1" si="74">G323*$T$9+F323*$T$10</f>
        <v>#NUM!</v>
      </c>
      <c r="P324" s="84" t="e">
        <f t="shared" ca="1" si="64"/>
        <v>#NUM!</v>
      </c>
      <c r="Q324" s="84" t="e">
        <f t="shared" ca="1" si="65"/>
        <v>#NUM!</v>
      </c>
      <c r="R324" s="84"/>
      <c r="S324" s="29"/>
    </row>
    <row r="325" spans="1:19">
      <c r="A325">
        <v>11</v>
      </c>
      <c r="B325">
        <v>4225270</v>
      </c>
      <c r="C325">
        <v>1427</v>
      </c>
      <c r="D325">
        <v>0</v>
      </c>
      <c r="E325" s="141"/>
      <c r="F325" s="112">
        <f t="shared" ref="F325:F362" si="75">F324+1</f>
        <v>323</v>
      </c>
      <c r="G325" s="96" t="e">
        <f ca="1">PERCENTILE(INDIRECT(ADDRESS((F325-1)*30+F324+3,3)):INDIRECT(ADDRESS(F325*30+F324+3,3)),0.5)</f>
        <v>#NUM!</v>
      </c>
      <c r="H325" s="4">
        <f t="shared" si="72"/>
        <v>293</v>
      </c>
      <c r="I325" s="12" t="e">
        <f t="shared" ca="1" si="73"/>
        <v>#NUM!</v>
      </c>
      <c r="J325" s="12" t="e">
        <f t="shared" ca="1" si="67"/>
        <v>#NUM!</v>
      </c>
      <c r="K325" s="12" t="e">
        <f t="shared" ca="1" si="68"/>
        <v>#NUM!</v>
      </c>
      <c r="L325" s="12">
        <f t="shared" si="69"/>
        <v>85849</v>
      </c>
      <c r="M325" s="12" t="e">
        <f t="shared" ca="1" si="70"/>
        <v>#NUM!</v>
      </c>
      <c r="N325" s="12" t="e">
        <f t="shared" ca="1" si="71"/>
        <v>#NUM!</v>
      </c>
      <c r="O325" s="89" t="e">
        <f t="shared" ca="1" si="74"/>
        <v>#NUM!</v>
      </c>
      <c r="P325" s="84" t="e">
        <f t="shared" ref="P325:P362" ca="1" si="76">G324*$Z$10+$Z$11*F324</f>
        <v>#NUM!</v>
      </c>
      <c r="Q325" s="84" t="e">
        <f t="shared" ref="Q325:Q362" ca="1" si="77">G324*$AF$10+$AF$11*F324</f>
        <v>#NUM!</v>
      </c>
      <c r="R325" s="84"/>
      <c r="S325" s="29"/>
    </row>
    <row r="326" spans="1:19">
      <c r="A326">
        <v>11</v>
      </c>
      <c r="B326">
        <v>4234595</v>
      </c>
      <c r="C326">
        <v>1400</v>
      </c>
      <c r="D326">
        <v>0</v>
      </c>
      <c r="E326" s="141"/>
      <c r="F326" s="112">
        <f t="shared" si="75"/>
        <v>324</v>
      </c>
      <c r="G326" s="96" t="e">
        <f ca="1">PERCENTILE(INDIRECT(ADDRESS((F326-1)*30+F325+3,3)):INDIRECT(ADDRESS(F326*30+F325+3,3)),0.5)</f>
        <v>#NUM!</v>
      </c>
      <c r="H326" s="4">
        <f t="shared" si="72"/>
        <v>294</v>
      </c>
      <c r="I326" s="12" t="e">
        <f t="shared" ca="1" si="73"/>
        <v>#NUM!</v>
      </c>
      <c r="J326" s="12" t="e">
        <f t="shared" ca="1" si="67"/>
        <v>#NUM!</v>
      </c>
      <c r="K326" s="12" t="e">
        <f t="shared" ca="1" si="68"/>
        <v>#NUM!</v>
      </c>
      <c r="L326" s="12">
        <f t="shared" si="69"/>
        <v>86436</v>
      </c>
      <c r="M326" s="12" t="e">
        <f t="shared" ca="1" si="70"/>
        <v>#NUM!</v>
      </c>
      <c r="N326" s="12" t="e">
        <f t="shared" ca="1" si="71"/>
        <v>#NUM!</v>
      </c>
      <c r="O326" s="89" t="e">
        <f t="shared" ca="1" si="74"/>
        <v>#NUM!</v>
      </c>
      <c r="P326" s="84" t="e">
        <f t="shared" ca="1" si="76"/>
        <v>#NUM!</v>
      </c>
      <c r="Q326" s="84" t="e">
        <f t="shared" ca="1" si="77"/>
        <v>#NUM!</v>
      </c>
      <c r="R326" s="84"/>
      <c r="S326" s="29"/>
    </row>
    <row r="327" spans="1:19">
      <c r="A327">
        <v>11</v>
      </c>
      <c r="B327">
        <v>4243583</v>
      </c>
      <c r="C327">
        <v>1476</v>
      </c>
      <c r="D327">
        <v>0</v>
      </c>
      <c r="E327" s="141"/>
      <c r="F327" s="112">
        <f t="shared" si="75"/>
        <v>325</v>
      </c>
      <c r="G327" s="96" t="e">
        <f ca="1">PERCENTILE(INDIRECT(ADDRESS((F327-1)*30+F326+3,3)):INDIRECT(ADDRESS(F327*30+F326+3,3)),0.5)</f>
        <v>#NUM!</v>
      </c>
      <c r="H327" s="4">
        <f t="shared" si="72"/>
        <v>295</v>
      </c>
      <c r="I327" s="12" t="e">
        <f t="shared" ca="1" si="73"/>
        <v>#NUM!</v>
      </c>
      <c r="J327" s="12" t="e">
        <f t="shared" ca="1" si="67"/>
        <v>#NUM!</v>
      </c>
      <c r="K327" s="12" t="e">
        <f t="shared" ca="1" si="68"/>
        <v>#NUM!</v>
      </c>
      <c r="L327" s="12">
        <f t="shared" si="69"/>
        <v>87025</v>
      </c>
      <c r="M327" s="12" t="e">
        <f t="shared" ca="1" si="70"/>
        <v>#NUM!</v>
      </c>
      <c r="N327" s="12" t="e">
        <f t="shared" ca="1" si="71"/>
        <v>#NUM!</v>
      </c>
      <c r="O327" s="89" t="e">
        <f t="shared" ca="1" si="74"/>
        <v>#NUM!</v>
      </c>
      <c r="P327" s="84" t="e">
        <f t="shared" ca="1" si="76"/>
        <v>#NUM!</v>
      </c>
      <c r="Q327" s="84" t="e">
        <f t="shared" ca="1" si="77"/>
        <v>#NUM!</v>
      </c>
      <c r="R327" s="84"/>
      <c r="S327" s="29"/>
    </row>
    <row r="328" spans="1:19">
      <c r="A328">
        <v>11</v>
      </c>
      <c r="B328">
        <v>4253149</v>
      </c>
      <c r="C328">
        <v>1344</v>
      </c>
      <c r="D328">
        <v>0</v>
      </c>
      <c r="E328" s="141"/>
      <c r="F328" s="112">
        <f t="shared" si="75"/>
        <v>326</v>
      </c>
      <c r="G328" s="96" t="e">
        <f ca="1">PERCENTILE(INDIRECT(ADDRESS((F328-1)*30+F327+3,3)):INDIRECT(ADDRESS(F328*30+F327+3,3)),0.5)</f>
        <v>#NUM!</v>
      </c>
      <c r="H328" s="4">
        <f t="shared" si="72"/>
        <v>296</v>
      </c>
      <c r="I328" s="12" t="e">
        <f t="shared" ca="1" si="73"/>
        <v>#NUM!</v>
      </c>
      <c r="J328" s="12" t="e">
        <f t="shared" ca="1" si="67"/>
        <v>#NUM!</v>
      </c>
      <c r="K328" s="12" t="e">
        <f t="shared" ca="1" si="68"/>
        <v>#NUM!</v>
      </c>
      <c r="L328" s="12">
        <f t="shared" si="69"/>
        <v>87616</v>
      </c>
      <c r="M328" s="12" t="e">
        <f t="shared" ca="1" si="70"/>
        <v>#NUM!</v>
      </c>
      <c r="N328" s="12" t="e">
        <f t="shared" ca="1" si="71"/>
        <v>#NUM!</v>
      </c>
      <c r="O328" s="89" t="e">
        <f t="shared" ca="1" si="74"/>
        <v>#NUM!</v>
      </c>
      <c r="P328" s="84" t="e">
        <f t="shared" ca="1" si="76"/>
        <v>#NUM!</v>
      </c>
      <c r="Q328" s="84" t="e">
        <f t="shared" ca="1" si="77"/>
        <v>#NUM!</v>
      </c>
      <c r="R328" s="84"/>
      <c r="S328" s="29"/>
    </row>
    <row r="329" spans="1:19">
      <c r="A329">
        <v>11</v>
      </c>
      <c r="B329">
        <v>4263388</v>
      </c>
      <c r="C329">
        <v>1217</v>
      </c>
      <c r="D329">
        <v>0</v>
      </c>
      <c r="E329" s="141"/>
      <c r="F329" s="112">
        <f t="shared" si="75"/>
        <v>327</v>
      </c>
      <c r="G329" s="96" t="e">
        <f ca="1">PERCENTILE(INDIRECT(ADDRESS((F329-1)*30+F328+3,3)):INDIRECT(ADDRESS(F329*30+F328+3,3)),0.5)</f>
        <v>#NUM!</v>
      </c>
      <c r="H329" s="4">
        <f t="shared" si="72"/>
        <v>297</v>
      </c>
      <c r="I329" s="12" t="e">
        <f t="shared" ca="1" si="73"/>
        <v>#NUM!</v>
      </c>
      <c r="J329" s="12" t="e">
        <f t="shared" ca="1" si="67"/>
        <v>#NUM!</v>
      </c>
      <c r="K329" s="12" t="e">
        <f t="shared" ca="1" si="68"/>
        <v>#NUM!</v>
      </c>
      <c r="L329" s="12">
        <f t="shared" si="69"/>
        <v>88209</v>
      </c>
      <c r="M329" s="12" t="e">
        <f t="shared" ca="1" si="70"/>
        <v>#NUM!</v>
      </c>
      <c r="N329" s="12" t="e">
        <f t="shared" ca="1" si="71"/>
        <v>#NUM!</v>
      </c>
      <c r="O329" s="89" t="e">
        <f t="shared" ca="1" si="74"/>
        <v>#NUM!</v>
      </c>
      <c r="P329" s="84" t="e">
        <f t="shared" ca="1" si="76"/>
        <v>#NUM!</v>
      </c>
      <c r="Q329" s="84" t="e">
        <f t="shared" ca="1" si="77"/>
        <v>#NUM!</v>
      </c>
      <c r="R329" s="84"/>
      <c r="S329" s="29"/>
    </row>
    <row r="330" spans="1:19">
      <c r="A330">
        <v>11</v>
      </c>
      <c r="B330">
        <v>4287328</v>
      </c>
      <c r="C330">
        <v>389</v>
      </c>
      <c r="D330">
        <v>0</v>
      </c>
      <c r="E330" s="141"/>
      <c r="F330" s="112">
        <f t="shared" si="75"/>
        <v>328</v>
      </c>
      <c r="G330" s="96" t="e">
        <f ca="1">PERCENTILE(INDIRECT(ADDRESS((F330-1)*30+F329+3,3)):INDIRECT(ADDRESS(F330*30+F329+3,3)),0.5)</f>
        <v>#NUM!</v>
      </c>
      <c r="H330" s="4">
        <f t="shared" si="72"/>
        <v>298</v>
      </c>
      <c r="I330" s="12" t="e">
        <f t="shared" ca="1" si="73"/>
        <v>#NUM!</v>
      </c>
      <c r="J330" s="12" t="e">
        <f t="shared" ca="1" si="67"/>
        <v>#NUM!</v>
      </c>
      <c r="K330" s="12" t="e">
        <f t="shared" ca="1" si="68"/>
        <v>#NUM!</v>
      </c>
      <c r="L330" s="12">
        <f t="shared" si="69"/>
        <v>88804</v>
      </c>
      <c r="M330" s="12" t="e">
        <f t="shared" ca="1" si="70"/>
        <v>#NUM!</v>
      </c>
      <c r="N330" s="12" t="e">
        <f t="shared" ca="1" si="71"/>
        <v>#NUM!</v>
      </c>
      <c r="O330" s="89" t="e">
        <f t="shared" ca="1" si="74"/>
        <v>#NUM!</v>
      </c>
      <c r="P330" s="84" t="e">
        <f t="shared" ca="1" si="76"/>
        <v>#NUM!</v>
      </c>
      <c r="Q330" s="84" t="e">
        <f t="shared" ca="1" si="77"/>
        <v>#NUM!</v>
      </c>
      <c r="R330" s="84"/>
      <c r="S330" s="29"/>
    </row>
    <row r="331" spans="1:19">
      <c r="A331">
        <v>11</v>
      </c>
      <c r="B331">
        <v>4295762</v>
      </c>
      <c r="C331">
        <v>57</v>
      </c>
      <c r="D331">
        <v>0</v>
      </c>
      <c r="E331" s="141"/>
      <c r="F331" s="112">
        <f t="shared" si="75"/>
        <v>329</v>
      </c>
      <c r="G331" s="96" t="e">
        <f ca="1">PERCENTILE(INDIRECT(ADDRESS((F331-1)*30+F330+3,3)):INDIRECT(ADDRESS(F331*30+F330+3,3)),0.5)</f>
        <v>#NUM!</v>
      </c>
      <c r="H331" s="4">
        <f t="shared" si="72"/>
        <v>299</v>
      </c>
      <c r="I331" s="12" t="e">
        <f t="shared" ca="1" si="73"/>
        <v>#NUM!</v>
      </c>
      <c r="J331" s="12" t="e">
        <f t="shared" ca="1" si="67"/>
        <v>#NUM!</v>
      </c>
      <c r="K331" s="12" t="e">
        <f t="shared" ca="1" si="68"/>
        <v>#NUM!</v>
      </c>
      <c r="L331" s="12">
        <f t="shared" si="69"/>
        <v>89401</v>
      </c>
      <c r="M331" s="12" t="e">
        <f t="shared" ca="1" si="70"/>
        <v>#NUM!</v>
      </c>
      <c r="N331" s="12" t="e">
        <f t="shared" ca="1" si="71"/>
        <v>#NUM!</v>
      </c>
      <c r="O331" s="89" t="e">
        <f t="shared" ca="1" si="74"/>
        <v>#NUM!</v>
      </c>
      <c r="P331" s="84" t="e">
        <f t="shared" ca="1" si="76"/>
        <v>#NUM!</v>
      </c>
      <c r="Q331" s="84" t="e">
        <f t="shared" ca="1" si="77"/>
        <v>#NUM!</v>
      </c>
      <c r="R331" s="84"/>
      <c r="S331" s="29"/>
    </row>
    <row r="332" spans="1:19">
      <c r="A332">
        <v>11</v>
      </c>
      <c r="B332">
        <v>4311055</v>
      </c>
      <c r="C332">
        <v>67</v>
      </c>
      <c r="D332">
        <v>0</v>
      </c>
      <c r="E332" s="141"/>
      <c r="F332" s="112">
        <f t="shared" si="75"/>
        <v>330</v>
      </c>
      <c r="G332" s="96" t="e">
        <f ca="1">PERCENTILE(INDIRECT(ADDRESS((F332-1)*30+F331+3,3)):INDIRECT(ADDRESS(F332*30+F331+3,3)),0.5)</f>
        <v>#NUM!</v>
      </c>
      <c r="H332" s="4">
        <f t="shared" si="72"/>
        <v>300</v>
      </c>
      <c r="I332" s="12" t="e">
        <f t="shared" ca="1" si="73"/>
        <v>#NUM!</v>
      </c>
      <c r="J332" s="12" t="e">
        <f t="shared" ca="1" si="67"/>
        <v>#NUM!</v>
      </c>
      <c r="K332" s="12" t="e">
        <f t="shared" ca="1" si="68"/>
        <v>#NUM!</v>
      </c>
      <c r="L332" s="12">
        <f t="shared" si="69"/>
        <v>90000</v>
      </c>
      <c r="M332" s="12" t="e">
        <f t="shared" ca="1" si="70"/>
        <v>#NUM!</v>
      </c>
      <c r="N332" s="12" t="e">
        <f t="shared" ca="1" si="71"/>
        <v>#NUM!</v>
      </c>
      <c r="O332" s="89" t="e">
        <f t="shared" ca="1" si="74"/>
        <v>#NUM!</v>
      </c>
      <c r="P332" s="84" t="e">
        <f t="shared" ca="1" si="76"/>
        <v>#NUM!</v>
      </c>
      <c r="Q332" s="84" t="e">
        <f t="shared" ca="1" si="77"/>
        <v>#NUM!</v>
      </c>
      <c r="R332" s="84"/>
      <c r="S332" s="29"/>
    </row>
    <row r="333" spans="1:19">
      <c r="A333">
        <v>11</v>
      </c>
      <c r="B333">
        <v>4322890</v>
      </c>
      <c r="C333">
        <v>446</v>
      </c>
      <c r="D333">
        <v>0</v>
      </c>
      <c r="E333" s="141"/>
      <c r="F333" s="112">
        <f t="shared" si="75"/>
        <v>331</v>
      </c>
      <c r="G333" s="96" t="e">
        <f ca="1">PERCENTILE(INDIRECT(ADDRESS((F333-1)*30+F332+3,3)):INDIRECT(ADDRESS(F333*30+F332+3,3)),0.5)</f>
        <v>#NUM!</v>
      </c>
      <c r="H333" s="4">
        <f t="shared" si="72"/>
        <v>301</v>
      </c>
      <c r="I333" s="12" t="e">
        <f t="shared" ca="1" si="73"/>
        <v>#NUM!</v>
      </c>
      <c r="J333" s="12" t="e">
        <f t="shared" ca="1" si="67"/>
        <v>#NUM!</v>
      </c>
      <c r="K333" s="12" t="e">
        <f t="shared" ca="1" si="68"/>
        <v>#NUM!</v>
      </c>
      <c r="L333" s="12">
        <f t="shared" si="69"/>
        <v>90601</v>
      </c>
      <c r="M333" s="12" t="e">
        <f t="shared" ca="1" si="70"/>
        <v>#NUM!</v>
      </c>
      <c r="N333" s="12" t="e">
        <f t="shared" ca="1" si="71"/>
        <v>#NUM!</v>
      </c>
      <c r="O333" s="89" t="e">
        <f t="shared" ca="1" si="74"/>
        <v>#NUM!</v>
      </c>
      <c r="P333" s="84" t="e">
        <f t="shared" ca="1" si="76"/>
        <v>#NUM!</v>
      </c>
      <c r="Q333" s="84" t="e">
        <f t="shared" ca="1" si="77"/>
        <v>#NUM!</v>
      </c>
      <c r="R333" s="84"/>
      <c r="S333" s="29"/>
    </row>
    <row r="334" spans="1:19">
      <c r="A334">
        <v>11</v>
      </c>
      <c r="B334">
        <v>4334819</v>
      </c>
      <c r="C334">
        <v>953</v>
      </c>
      <c r="D334">
        <v>0</v>
      </c>
      <c r="E334" s="141"/>
      <c r="F334" s="112">
        <f t="shared" si="75"/>
        <v>332</v>
      </c>
      <c r="G334" s="96" t="e">
        <f ca="1">PERCENTILE(INDIRECT(ADDRESS((F334-1)*30+F333+3,3)):INDIRECT(ADDRESS(F334*30+F333+3,3)),0.5)</f>
        <v>#NUM!</v>
      </c>
      <c r="H334" s="4">
        <f t="shared" si="72"/>
        <v>302</v>
      </c>
      <c r="I334" s="12" t="e">
        <f t="shared" ca="1" si="73"/>
        <v>#NUM!</v>
      </c>
      <c r="J334" s="12" t="e">
        <f t="shared" ca="1" si="67"/>
        <v>#NUM!</v>
      </c>
      <c r="K334" s="12" t="e">
        <f t="shared" ca="1" si="68"/>
        <v>#NUM!</v>
      </c>
      <c r="L334" s="12">
        <f t="shared" si="69"/>
        <v>91204</v>
      </c>
      <c r="M334" s="12" t="e">
        <f t="shared" ca="1" si="70"/>
        <v>#NUM!</v>
      </c>
      <c r="N334" s="12" t="e">
        <f t="shared" ca="1" si="71"/>
        <v>#NUM!</v>
      </c>
      <c r="O334" s="89" t="e">
        <f t="shared" ca="1" si="74"/>
        <v>#NUM!</v>
      </c>
      <c r="P334" s="84" t="e">
        <f t="shared" ca="1" si="76"/>
        <v>#NUM!</v>
      </c>
      <c r="Q334" s="84" t="e">
        <f t="shared" ca="1" si="77"/>
        <v>#NUM!</v>
      </c>
      <c r="R334" s="84"/>
      <c r="S334" s="29"/>
    </row>
    <row r="335" spans="1:19">
      <c r="A335">
        <v>11</v>
      </c>
      <c r="B335">
        <v>4346888</v>
      </c>
      <c r="C335">
        <v>739</v>
      </c>
      <c r="D335">
        <v>0</v>
      </c>
      <c r="E335" s="141"/>
      <c r="F335" s="112">
        <f t="shared" si="75"/>
        <v>333</v>
      </c>
      <c r="G335" s="96" t="e">
        <f ca="1">PERCENTILE(INDIRECT(ADDRESS((F335-1)*30+F334+3,3)):INDIRECT(ADDRESS(F335*30+F334+3,3)),0.5)</f>
        <v>#NUM!</v>
      </c>
      <c r="H335" s="4">
        <f t="shared" si="72"/>
        <v>303</v>
      </c>
      <c r="I335" s="12" t="e">
        <f t="shared" ca="1" si="73"/>
        <v>#NUM!</v>
      </c>
      <c r="J335" s="12" t="e">
        <f t="shared" ca="1" si="67"/>
        <v>#NUM!</v>
      </c>
      <c r="K335" s="12" t="e">
        <f t="shared" ca="1" si="68"/>
        <v>#NUM!</v>
      </c>
      <c r="L335" s="12">
        <f t="shared" si="69"/>
        <v>91809</v>
      </c>
      <c r="M335" s="12" t="e">
        <f t="shared" ca="1" si="70"/>
        <v>#NUM!</v>
      </c>
      <c r="N335" s="12" t="e">
        <f t="shared" ca="1" si="71"/>
        <v>#NUM!</v>
      </c>
      <c r="O335" s="89" t="e">
        <f t="shared" ca="1" si="74"/>
        <v>#NUM!</v>
      </c>
      <c r="P335" s="84" t="e">
        <f t="shared" ca="1" si="76"/>
        <v>#NUM!</v>
      </c>
      <c r="Q335" s="84" t="e">
        <f t="shared" ca="1" si="77"/>
        <v>#NUM!</v>
      </c>
      <c r="R335" s="84"/>
      <c r="S335" s="29"/>
    </row>
    <row r="336" spans="1:19">
      <c r="A336">
        <v>11</v>
      </c>
      <c r="B336">
        <v>4349890</v>
      </c>
      <c r="C336">
        <v>609</v>
      </c>
      <c r="D336">
        <v>0</v>
      </c>
      <c r="E336" s="141"/>
      <c r="F336" s="112">
        <f t="shared" si="75"/>
        <v>334</v>
      </c>
      <c r="G336" s="96" t="e">
        <f ca="1">PERCENTILE(INDIRECT(ADDRESS((F336-1)*30+F335+3,3)):INDIRECT(ADDRESS(F336*30+F335+3,3)),0.5)</f>
        <v>#NUM!</v>
      </c>
      <c r="H336" s="4">
        <f t="shared" si="72"/>
        <v>304</v>
      </c>
      <c r="I336" s="12" t="e">
        <f t="shared" ca="1" si="73"/>
        <v>#NUM!</v>
      </c>
      <c r="J336" s="12" t="e">
        <f t="shared" ca="1" si="67"/>
        <v>#NUM!</v>
      </c>
      <c r="K336" s="12" t="e">
        <f t="shared" ca="1" si="68"/>
        <v>#NUM!</v>
      </c>
      <c r="L336" s="12">
        <f t="shared" si="69"/>
        <v>92416</v>
      </c>
      <c r="M336" s="12" t="e">
        <f t="shared" ca="1" si="70"/>
        <v>#NUM!</v>
      </c>
      <c r="N336" s="12" t="e">
        <f t="shared" ca="1" si="71"/>
        <v>#NUM!</v>
      </c>
      <c r="O336" s="89" t="e">
        <f t="shared" ca="1" si="74"/>
        <v>#NUM!</v>
      </c>
      <c r="P336" s="84" t="e">
        <f t="shared" ca="1" si="76"/>
        <v>#NUM!</v>
      </c>
      <c r="Q336" s="84" t="e">
        <f t="shared" ca="1" si="77"/>
        <v>#NUM!</v>
      </c>
      <c r="R336" s="84"/>
      <c r="S336" s="29"/>
    </row>
    <row r="337" spans="1:19">
      <c r="A337">
        <v>11</v>
      </c>
      <c r="B337">
        <v>4349756</v>
      </c>
      <c r="C337">
        <v>26</v>
      </c>
      <c r="D337">
        <v>0</v>
      </c>
      <c r="E337" s="141"/>
      <c r="F337" s="112">
        <f t="shared" si="75"/>
        <v>335</v>
      </c>
      <c r="G337" s="96" t="e">
        <f ca="1">PERCENTILE(INDIRECT(ADDRESS((F337-1)*30+F336+3,3)):INDIRECT(ADDRESS(F337*30+F336+3,3)),0.5)</f>
        <v>#NUM!</v>
      </c>
      <c r="H337" s="4">
        <f t="shared" si="72"/>
        <v>305</v>
      </c>
      <c r="I337" s="12" t="e">
        <f t="shared" ca="1" si="73"/>
        <v>#NUM!</v>
      </c>
      <c r="J337" s="12" t="e">
        <f t="shared" ca="1" si="67"/>
        <v>#NUM!</v>
      </c>
      <c r="K337" s="12" t="e">
        <f t="shared" ca="1" si="68"/>
        <v>#NUM!</v>
      </c>
      <c r="L337" s="12">
        <f t="shared" si="69"/>
        <v>93025</v>
      </c>
      <c r="M337" s="12" t="e">
        <f t="shared" ca="1" si="70"/>
        <v>#NUM!</v>
      </c>
      <c r="N337" s="12" t="e">
        <f t="shared" ca="1" si="71"/>
        <v>#NUM!</v>
      </c>
      <c r="O337" s="89" t="e">
        <f t="shared" ca="1" si="74"/>
        <v>#NUM!</v>
      </c>
      <c r="P337" s="84" t="e">
        <f t="shared" ca="1" si="76"/>
        <v>#NUM!</v>
      </c>
      <c r="Q337" s="84" t="e">
        <f t="shared" ca="1" si="77"/>
        <v>#NUM!</v>
      </c>
      <c r="R337" s="84"/>
      <c r="S337" s="29"/>
    </row>
    <row r="338" spans="1:19">
      <c r="A338">
        <v>11</v>
      </c>
      <c r="B338">
        <v>4349590</v>
      </c>
      <c r="C338">
        <v>33</v>
      </c>
      <c r="D338">
        <v>0</v>
      </c>
      <c r="E338" s="141"/>
      <c r="F338" s="112">
        <f t="shared" si="75"/>
        <v>336</v>
      </c>
      <c r="G338" s="96" t="e">
        <f ca="1">PERCENTILE(INDIRECT(ADDRESS((F338-1)*30+F337+3,3)):INDIRECT(ADDRESS(F338*30+F337+3,3)),0.5)</f>
        <v>#NUM!</v>
      </c>
      <c r="H338" s="4">
        <f t="shared" si="72"/>
        <v>306</v>
      </c>
      <c r="I338" s="12" t="e">
        <f t="shared" ca="1" si="73"/>
        <v>#NUM!</v>
      </c>
      <c r="J338" s="12" t="e">
        <f t="shared" ca="1" si="67"/>
        <v>#NUM!</v>
      </c>
      <c r="K338" s="12" t="e">
        <f t="shared" ca="1" si="68"/>
        <v>#NUM!</v>
      </c>
      <c r="L338" s="12">
        <f t="shared" si="69"/>
        <v>93636</v>
      </c>
      <c r="M338" s="12" t="e">
        <f t="shared" ca="1" si="70"/>
        <v>#NUM!</v>
      </c>
      <c r="N338" s="12" t="e">
        <f t="shared" ca="1" si="71"/>
        <v>#NUM!</v>
      </c>
      <c r="O338" s="89" t="e">
        <f t="shared" ca="1" si="74"/>
        <v>#NUM!</v>
      </c>
      <c r="P338" s="84" t="e">
        <f t="shared" ca="1" si="76"/>
        <v>#NUM!</v>
      </c>
      <c r="Q338" s="84" t="e">
        <f t="shared" ca="1" si="77"/>
        <v>#NUM!</v>
      </c>
      <c r="R338" s="84"/>
      <c r="S338" s="29"/>
    </row>
    <row r="339" spans="1:19">
      <c r="A339">
        <v>11</v>
      </c>
      <c r="B339">
        <v>4407065</v>
      </c>
      <c r="C339">
        <v>209</v>
      </c>
      <c r="D339">
        <v>0</v>
      </c>
      <c r="E339" s="141"/>
      <c r="F339" s="112">
        <f t="shared" si="75"/>
        <v>337</v>
      </c>
      <c r="G339" s="96" t="e">
        <f ca="1">PERCENTILE(INDIRECT(ADDRESS((F339-1)*30+F338+3,3)):INDIRECT(ADDRESS(F339*30+F338+3,3)),0.5)</f>
        <v>#NUM!</v>
      </c>
      <c r="H339" s="4">
        <f t="shared" si="72"/>
        <v>307</v>
      </c>
      <c r="I339" s="12" t="e">
        <f t="shared" ca="1" si="73"/>
        <v>#NUM!</v>
      </c>
      <c r="J339" s="12" t="e">
        <f t="shared" ca="1" si="67"/>
        <v>#NUM!</v>
      </c>
      <c r="K339" s="12" t="e">
        <f t="shared" ca="1" si="68"/>
        <v>#NUM!</v>
      </c>
      <c r="L339" s="12">
        <f t="shared" si="69"/>
        <v>94249</v>
      </c>
      <c r="M339" s="12" t="e">
        <f t="shared" ca="1" si="70"/>
        <v>#NUM!</v>
      </c>
      <c r="N339" s="12" t="e">
        <f t="shared" ca="1" si="71"/>
        <v>#NUM!</v>
      </c>
      <c r="O339" s="89" t="e">
        <f t="shared" ca="1" si="74"/>
        <v>#NUM!</v>
      </c>
      <c r="P339" s="84" t="e">
        <f t="shared" ca="1" si="76"/>
        <v>#NUM!</v>
      </c>
      <c r="Q339" s="84" t="e">
        <f t="shared" ca="1" si="77"/>
        <v>#NUM!</v>
      </c>
      <c r="R339" s="84"/>
      <c r="S339" s="29"/>
    </row>
    <row r="340" spans="1:19">
      <c r="A340">
        <v>11</v>
      </c>
      <c r="B340">
        <v>4415964</v>
      </c>
      <c r="C340">
        <v>1488</v>
      </c>
      <c r="D340">
        <v>0</v>
      </c>
      <c r="E340" s="141"/>
      <c r="F340" s="112">
        <f t="shared" si="75"/>
        <v>338</v>
      </c>
      <c r="G340" s="96" t="e">
        <f ca="1">PERCENTILE(INDIRECT(ADDRESS((F340-1)*30+F339+3,3)):INDIRECT(ADDRESS(F340*30+F339+3,3)),0.5)</f>
        <v>#NUM!</v>
      </c>
      <c r="H340" s="4">
        <f t="shared" si="72"/>
        <v>308</v>
      </c>
      <c r="I340" s="12" t="e">
        <f t="shared" ca="1" si="73"/>
        <v>#NUM!</v>
      </c>
      <c r="J340" s="12" t="e">
        <f t="shared" ca="1" si="67"/>
        <v>#NUM!</v>
      </c>
      <c r="K340" s="12" t="e">
        <f t="shared" ca="1" si="68"/>
        <v>#NUM!</v>
      </c>
      <c r="L340" s="12">
        <f t="shared" si="69"/>
        <v>94864</v>
      </c>
      <c r="M340" s="12" t="e">
        <f t="shared" ca="1" si="70"/>
        <v>#NUM!</v>
      </c>
      <c r="N340" s="12" t="e">
        <f t="shared" ca="1" si="71"/>
        <v>#NUM!</v>
      </c>
      <c r="O340" s="89" t="e">
        <f t="shared" ca="1" si="74"/>
        <v>#NUM!</v>
      </c>
      <c r="P340" s="84" t="e">
        <f t="shared" ca="1" si="76"/>
        <v>#NUM!</v>
      </c>
      <c r="Q340" s="84" t="e">
        <f t="shared" ca="1" si="77"/>
        <v>#NUM!</v>
      </c>
      <c r="R340" s="84"/>
      <c r="S340" s="29"/>
    </row>
    <row r="341" spans="1:19">
      <c r="A341">
        <v>11</v>
      </c>
      <c r="B341">
        <v>4425987</v>
      </c>
      <c r="C341">
        <v>1258</v>
      </c>
      <c r="D341">
        <v>0</v>
      </c>
      <c r="E341" s="141"/>
      <c r="F341" s="112">
        <f t="shared" si="75"/>
        <v>339</v>
      </c>
      <c r="G341" s="96" t="e">
        <f ca="1">PERCENTILE(INDIRECT(ADDRESS((F341-1)*30+F340+3,3)):INDIRECT(ADDRESS(F341*30+F340+3,3)),0.5)</f>
        <v>#NUM!</v>
      </c>
      <c r="H341" s="4">
        <f t="shared" si="72"/>
        <v>309</v>
      </c>
      <c r="I341" s="12" t="e">
        <f t="shared" ca="1" si="73"/>
        <v>#NUM!</v>
      </c>
      <c r="J341" s="12" t="e">
        <f t="shared" ca="1" si="67"/>
        <v>#NUM!</v>
      </c>
      <c r="K341" s="12" t="e">
        <f t="shared" ca="1" si="68"/>
        <v>#NUM!</v>
      </c>
      <c r="L341" s="12">
        <f t="shared" si="69"/>
        <v>95481</v>
      </c>
      <c r="M341" s="12" t="e">
        <f t="shared" ca="1" si="70"/>
        <v>#NUM!</v>
      </c>
      <c r="N341" s="12" t="e">
        <f t="shared" ca="1" si="71"/>
        <v>#NUM!</v>
      </c>
      <c r="O341" s="89" t="e">
        <f t="shared" ca="1" si="74"/>
        <v>#NUM!</v>
      </c>
      <c r="P341" s="84" t="e">
        <f t="shared" ca="1" si="76"/>
        <v>#NUM!</v>
      </c>
      <c r="Q341" s="84" t="e">
        <f t="shared" ca="1" si="77"/>
        <v>#NUM!</v>
      </c>
      <c r="R341" s="84"/>
      <c r="S341" s="29"/>
    </row>
    <row r="342" spans="1:19">
      <c r="A342">
        <v>11</v>
      </c>
      <c r="B342">
        <v>4436062</v>
      </c>
      <c r="C342">
        <v>1240</v>
      </c>
      <c r="D342">
        <v>0</v>
      </c>
      <c r="E342" s="141"/>
      <c r="F342" s="112">
        <f t="shared" si="75"/>
        <v>340</v>
      </c>
      <c r="G342" s="96" t="e">
        <f ca="1">PERCENTILE(INDIRECT(ADDRESS((F342-1)*30+F341+3,3)):INDIRECT(ADDRESS(F342*30+F341+3,3)),0.5)</f>
        <v>#NUM!</v>
      </c>
      <c r="H342" s="4">
        <f t="shared" si="72"/>
        <v>310</v>
      </c>
      <c r="I342" s="12" t="e">
        <f t="shared" ca="1" si="73"/>
        <v>#NUM!</v>
      </c>
      <c r="J342" s="12" t="e">
        <f t="shared" ca="1" si="67"/>
        <v>#NUM!</v>
      </c>
      <c r="K342" s="12" t="e">
        <f t="shared" ca="1" si="68"/>
        <v>#NUM!</v>
      </c>
      <c r="L342" s="12">
        <f t="shared" si="69"/>
        <v>96100</v>
      </c>
      <c r="M342" s="12" t="e">
        <f t="shared" ca="1" si="70"/>
        <v>#NUM!</v>
      </c>
      <c r="N342" s="12" t="e">
        <f t="shared" ca="1" si="71"/>
        <v>#NUM!</v>
      </c>
      <c r="O342" s="89" t="e">
        <f t="shared" ca="1" si="74"/>
        <v>#NUM!</v>
      </c>
      <c r="P342" s="84" t="e">
        <f t="shared" ca="1" si="76"/>
        <v>#NUM!</v>
      </c>
      <c r="Q342" s="84" t="e">
        <f t="shared" ca="1" si="77"/>
        <v>#NUM!</v>
      </c>
      <c r="R342" s="84"/>
      <c r="S342" s="29"/>
    </row>
    <row r="343" spans="1:19">
      <c r="A343">
        <v>11</v>
      </c>
      <c r="B343">
        <v>4455846</v>
      </c>
      <c r="C343">
        <v>1372</v>
      </c>
      <c r="D343">
        <v>0</v>
      </c>
      <c r="E343" s="141"/>
      <c r="F343" s="112">
        <f t="shared" si="75"/>
        <v>341</v>
      </c>
      <c r="G343" s="96" t="e">
        <f ca="1">PERCENTILE(INDIRECT(ADDRESS((F343-1)*30+F342+3,3)):INDIRECT(ADDRESS(F343*30+F342+3,3)),0.5)</f>
        <v>#NUM!</v>
      </c>
      <c r="H343" s="4">
        <f t="shared" si="72"/>
        <v>311</v>
      </c>
      <c r="I343" s="12" t="e">
        <f t="shared" ca="1" si="73"/>
        <v>#NUM!</v>
      </c>
      <c r="J343" s="12" t="e">
        <f t="shared" ca="1" si="67"/>
        <v>#NUM!</v>
      </c>
      <c r="K343" s="12" t="e">
        <f t="shared" ca="1" si="68"/>
        <v>#NUM!</v>
      </c>
      <c r="L343" s="12">
        <f t="shared" si="69"/>
        <v>96721</v>
      </c>
      <c r="M343" s="12" t="e">
        <f t="shared" ca="1" si="70"/>
        <v>#NUM!</v>
      </c>
      <c r="N343" s="12" t="e">
        <f t="shared" ca="1" si="71"/>
        <v>#NUM!</v>
      </c>
      <c r="O343" s="89" t="e">
        <f t="shared" ca="1" si="74"/>
        <v>#NUM!</v>
      </c>
      <c r="P343" s="84" t="e">
        <f t="shared" ca="1" si="76"/>
        <v>#NUM!</v>
      </c>
      <c r="Q343" s="84" t="e">
        <f t="shared" ca="1" si="77"/>
        <v>#NUM!</v>
      </c>
      <c r="R343" s="84"/>
      <c r="S343" s="29"/>
    </row>
    <row r="344" spans="1:19">
      <c r="A344">
        <v>12</v>
      </c>
      <c r="B344">
        <v>4467100</v>
      </c>
      <c r="C344">
        <v>0</v>
      </c>
      <c r="D344">
        <v>0</v>
      </c>
      <c r="E344" s="141"/>
      <c r="F344" s="112">
        <f t="shared" si="75"/>
        <v>342</v>
      </c>
      <c r="G344" s="96" t="e">
        <f ca="1">PERCENTILE(INDIRECT(ADDRESS((F344-1)*30+F343+3,3)):INDIRECT(ADDRESS(F344*30+F343+3,3)),0.5)</f>
        <v>#NUM!</v>
      </c>
      <c r="H344" s="4">
        <f t="shared" si="72"/>
        <v>312</v>
      </c>
      <c r="I344" s="12" t="e">
        <f t="shared" ca="1" si="73"/>
        <v>#NUM!</v>
      </c>
      <c r="J344" s="12" t="e">
        <f t="shared" ca="1" si="67"/>
        <v>#NUM!</v>
      </c>
      <c r="K344" s="12" t="e">
        <f t="shared" ca="1" si="68"/>
        <v>#NUM!</v>
      </c>
      <c r="L344" s="12">
        <f t="shared" si="69"/>
        <v>97344</v>
      </c>
      <c r="M344" s="12" t="e">
        <f t="shared" ca="1" si="70"/>
        <v>#NUM!</v>
      </c>
      <c r="N344" s="12" t="e">
        <f t="shared" ca="1" si="71"/>
        <v>#NUM!</v>
      </c>
      <c r="O344" s="89" t="e">
        <f t="shared" ca="1" si="74"/>
        <v>#NUM!</v>
      </c>
      <c r="P344" s="84" t="e">
        <f t="shared" ca="1" si="76"/>
        <v>#NUM!</v>
      </c>
      <c r="Q344" s="84" t="e">
        <f t="shared" ca="1" si="77"/>
        <v>#NUM!</v>
      </c>
      <c r="R344" s="84"/>
      <c r="S344" s="29"/>
    </row>
    <row r="345" spans="1:19">
      <c r="A345">
        <v>12</v>
      </c>
      <c r="B345">
        <v>4476083</v>
      </c>
      <c r="C345">
        <v>1478</v>
      </c>
      <c r="D345">
        <v>0</v>
      </c>
      <c r="E345" s="141"/>
      <c r="F345" s="112">
        <f t="shared" si="75"/>
        <v>343</v>
      </c>
      <c r="G345" s="96" t="e">
        <f ca="1">PERCENTILE(INDIRECT(ADDRESS((F345-1)*30+F344+3,3)):INDIRECT(ADDRESS(F345*30+F344+3,3)),0.5)</f>
        <v>#NUM!</v>
      </c>
      <c r="H345" s="4">
        <f t="shared" si="72"/>
        <v>313</v>
      </c>
      <c r="I345" s="12" t="e">
        <f t="shared" ca="1" si="73"/>
        <v>#NUM!</v>
      </c>
      <c r="J345" s="12" t="e">
        <f t="shared" ca="1" si="67"/>
        <v>#NUM!</v>
      </c>
      <c r="K345" s="12" t="e">
        <f t="shared" ca="1" si="68"/>
        <v>#NUM!</v>
      </c>
      <c r="L345" s="12">
        <f t="shared" si="69"/>
        <v>97969</v>
      </c>
      <c r="M345" s="12" t="e">
        <f t="shared" ca="1" si="70"/>
        <v>#NUM!</v>
      </c>
      <c r="N345" s="12" t="e">
        <f t="shared" ca="1" si="71"/>
        <v>#NUM!</v>
      </c>
      <c r="O345" s="89" t="e">
        <f t="shared" ca="1" si="74"/>
        <v>#NUM!</v>
      </c>
      <c r="P345" s="84" t="e">
        <f t="shared" ca="1" si="76"/>
        <v>#NUM!</v>
      </c>
      <c r="Q345" s="84" t="e">
        <f t="shared" ca="1" si="77"/>
        <v>#NUM!</v>
      </c>
      <c r="R345" s="84"/>
      <c r="S345" s="29"/>
    </row>
    <row r="346" spans="1:19">
      <c r="A346">
        <v>12</v>
      </c>
      <c r="B346">
        <v>4488234</v>
      </c>
      <c r="C346">
        <v>795</v>
      </c>
      <c r="D346">
        <v>0</v>
      </c>
      <c r="E346" s="141"/>
      <c r="F346" s="112">
        <f t="shared" si="75"/>
        <v>344</v>
      </c>
      <c r="G346" s="96" t="e">
        <f ca="1">PERCENTILE(INDIRECT(ADDRESS((F346-1)*30+F345+3,3)):INDIRECT(ADDRESS(F346*30+F345+3,3)),0.5)</f>
        <v>#NUM!</v>
      </c>
      <c r="H346" s="4">
        <f t="shared" si="72"/>
        <v>314</v>
      </c>
      <c r="I346" s="12" t="e">
        <f t="shared" ca="1" si="73"/>
        <v>#NUM!</v>
      </c>
      <c r="J346" s="12" t="e">
        <f t="shared" ca="1" si="67"/>
        <v>#NUM!</v>
      </c>
      <c r="K346" s="12" t="e">
        <f t="shared" ca="1" si="68"/>
        <v>#NUM!</v>
      </c>
      <c r="L346" s="12">
        <f t="shared" si="69"/>
        <v>98596</v>
      </c>
      <c r="M346" s="12" t="e">
        <f t="shared" ca="1" si="70"/>
        <v>#NUM!</v>
      </c>
      <c r="N346" s="12" t="e">
        <f t="shared" ca="1" si="71"/>
        <v>#NUM!</v>
      </c>
      <c r="O346" s="89" t="e">
        <f t="shared" ca="1" si="74"/>
        <v>#NUM!</v>
      </c>
      <c r="P346" s="84" t="e">
        <f t="shared" ca="1" si="76"/>
        <v>#NUM!</v>
      </c>
      <c r="Q346" s="84" t="e">
        <f t="shared" ca="1" si="77"/>
        <v>#NUM!</v>
      </c>
      <c r="R346" s="84"/>
      <c r="S346" s="29"/>
    </row>
    <row r="347" spans="1:19">
      <c r="A347">
        <v>12</v>
      </c>
      <c r="B347">
        <v>4497056</v>
      </c>
      <c r="C347">
        <v>1504</v>
      </c>
      <c r="D347">
        <v>0</v>
      </c>
      <c r="E347" s="141"/>
      <c r="F347" s="112">
        <f t="shared" si="75"/>
        <v>345</v>
      </c>
      <c r="G347" s="96" t="e">
        <f ca="1">PERCENTILE(INDIRECT(ADDRESS((F347-1)*30+F346+3,3)):INDIRECT(ADDRESS(F347*30+F346+3,3)),0.5)</f>
        <v>#NUM!</v>
      </c>
      <c r="H347" s="4">
        <f t="shared" si="72"/>
        <v>315</v>
      </c>
      <c r="I347" s="12" t="e">
        <f t="shared" ca="1" si="73"/>
        <v>#NUM!</v>
      </c>
      <c r="J347" s="12" t="e">
        <f t="shared" ca="1" si="67"/>
        <v>#NUM!</v>
      </c>
      <c r="K347" s="12" t="e">
        <f t="shared" ca="1" si="68"/>
        <v>#NUM!</v>
      </c>
      <c r="L347" s="12">
        <f t="shared" si="69"/>
        <v>99225</v>
      </c>
      <c r="M347" s="12" t="e">
        <f t="shared" ca="1" si="70"/>
        <v>#NUM!</v>
      </c>
      <c r="N347" s="12" t="e">
        <f t="shared" ca="1" si="71"/>
        <v>#NUM!</v>
      </c>
      <c r="O347" s="89" t="e">
        <f t="shared" ca="1" si="74"/>
        <v>#NUM!</v>
      </c>
      <c r="P347" s="84" t="e">
        <f t="shared" ca="1" si="76"/>
        <v>#NUM!</v>
      </c>
      <c r="Q347" s="84" t="e">
        <f t="shared" ca="1" si="77"/>
        <v>#NUM!</v>
      </c>
      <c r="R347" s="84"/>
      <c r="S347" s="29"/>
    </row>
    <row r="348" spans="1:19">
      <c r="A348">
        <v>12</v>
      </c>
      <c r="B348">
        <v>4507664</v>
      </c>
      <c r="C348">
        <v>1392</v>
      </c>
      <c r="D348">
        <v>0</v>
      </c>
      <c r="E348" s="141"/>
      <c r="F348" s="112">
        <f t="shared" si="75"/>
        <v>346</v>
      </c>
      <c r="G348" s="96" t="e">
        <f ca="1">PERCENTILE(INDIRECT(ADDRESS((F348-1)*30+F347+3,3)):INDIRECT(ADDRESS(F348*30+F347+3,3)),0.5)</f>
        <v>#NUM!</v>
      </c>
      <c r="H348" s="4">
        <f t="shared" si="72"/>
        <v>316</v>
      </c>
      <c r="I348" s="12" t="e">
        <f t="shared" ca="1" si="73"/>
        <v>#NUM!</v>
      </c>
      <c r="J348" s="12" t="e">
        <f t="shared" ca="1" si="67"/>
        <v>#NUM!</v>
      </c>
      <c r="K348" s="12" t="e">
        <f t="shared" ca="1" si="68"/>
        <v>#NUM!</v>
      </c>
      <c r="L348" s="12">
        <f t="shared" si="69"/>
        <v>99856</v>
      </c>
      <c r="M348" s="12" t="e">
        <f t="shared" ca="1" si="70"/>
        <v>#NUM!</v>
      </c>
      <c r="N348" s="12" t="e">
        <f t="shared" ca="1" si="71"/>
        <v>#NUM!</v>
      </c>
      <c r="O348" s="89" t="e">
        <f t="shared" ca="1" si="74"/>
        <v>#NUM!</v>
      </c>
      <c r="P348" s="84" t="e">
        <f t="shared" ca="1" si="76"/>
        <v>#NUM!</v>
      </c>
      <c r="Q348" s="84" t="e">
        <f t="shared" ca="1" si="77"/>
        <v>#NUM!</v>
      </c>
      <c r="R348" s="84"/>
      <c r="S348" s="29"/>
    </row>
    <row r="349" spans="1:19">
      <c r="A349">
        <v>12</v>
      </c>
      <c r="B349">
        <v>4515740</v>
      </c>
      <c r="C349">
        <v>1398</v>
      </c>
      <c r="D349">
        <v>0</v>
      </c>
      <c r="E349" s="141"/>
      <c r="F349" s="112">
        <f t="shared" si="75"/>
        <v>347</v>
      </c>
      <c r="G349" s="96" t="e">
        <f ca="1">PERCENTILE(INDIRECT(ADDRESS((F349-1)*30+F348+3,3)):INDIRECT(ADDRESS(F349*30+F348+3,3)),0.5)</f>
        <v>#NUM!</v>
      </c>
      <c r="H349" s="4">
        <f t="shared" si="72"/>
        <v>317</v>
      </c>
      <c r="I349" s="12" t="e">
        <f t="shared" ca="1" si="73"/>
        <v>#NUM!</v>
      </c>
      <c r="J349" s="12" t="e">
        <f t="shared" ca="1" si="67"/>
        <v>#NUM!</v>
      </c>
      <c r="K349" s="12" t="e">
        <f t="shared" ca="1" si="68"/>
        <v>#NUM!</v>
      </c>
      <c r="L349" s="12">
        <f t="shared" si="69"/>
        <v>100489</v>
      </c>
      <c r="M349" s="12" t="e">
        <f t="shared" ca="1" si="70"/>
        <v>#NUM!</v>
      </c>
      <c r="N349" s="12" t="e">
        <f t="shared" ca="1" si="71"/>
        <v>#NUM!</v>
      </c>
      <c r="O349" s="89" t="e">
        <f t="shared" ca="1" si="74"/>
        <v>#NUM!</v>
      </c>
      <c r="P349" s="84" t="e">
        <f t="shared" ca="1" si="76"/>
        <v>#NUM!</v>
      </c>
      <c r="Q349" s="84" t="e">
        <f t="shared" ca="1" si="77"/>
        <v>#NUM!</v>
      </c>
      <c r="R349" s="84"/>
      <c r="S349" s="29"/>
    </row>
    <row r="350" spans="1:19">
      <c r="A350">
        <v>12</v>
      </c>
      <c r="B350">
        <v>4526323</v>
      </c>
      <c r="C350">
        <v>1120</v>
      </c>
      <c r="D350">
        <v>0</v>
      </c>
      <c r="E350" s="141"/>
      <c r="F350" s="112">
        <f t="shared" si="75"/>
        <v>348</v>
      </c>
      <c r="G350" s="96" t="e">
        <f ca="1">PERCENTILE(INDIRECT(ADDRESS((F350-1)*30+F349+3,3)):INDIRECT(ADDRESS(F350*30+F349+3,3)),0.5)</f>
        <v>#NUM!</v>
      </c>
      <c r="H350" s="4">
        <f t="shared" si="72"/>
        <v>318</v>
      </c>
      <c r="I350" s="12" t="e">
        <f t="shared" ca="1" si="73"/>
        <v>#NUM!</v>
      </c>
      <c r="J350" s="12" t="e">
        <f t="shared" ca="1" si="67"/>
        <v>#NUM!</v>
      </c>
      <c r="K350" s="12" t="e">
        <f t="shared" ca="1" si="68"/>
        <v>#NUM!</v>
      </c>
      <c r="L350" s="12">
        <f t="shared" si="69"/>
        <v>101124</v>
      </c>
      <c r="M350" s="12" t="e">
        <f t="shared" ca="1" si="70"/>
        <v>#NUM!</v>
      </c>
      <c r="N350" s="12" t="e">
        <f t="shared" ca="1" si="71"/>
        <v>#NUM!</v>
      </c>
      <c r="O350" s="89" t="e">
        <f t="shared" ca="1" si="74"/>
        <v>#NUM!</v>
      </c>
      <c r="P350" s="84" t="e">
        <f t="shared" ca="1" si="76"/>
        <v>#NUM!</v>
      </c>
      <c r="Q350" s="84" t="e">
        <f t="shared" ca="1" si="77"/>
        <v>#NUM!</v>
      </c>
      <c r="R350" s="84"/>
      <c r="S350" s="29"/>
    </row>
    <row r="351" spans="1:19">
      <c r="A351">
        <v>12</v>
      </c>
      <c r="B351">
        <v>4534958</v>
      </c>
      <c r="C351">
        <v>1526</v>
      </c>
      <c r="D351">
        <v>0</v>
      </c>
      <c r="E351" s="141"/>
      <c r="F351" s="112">
        <f t="shared" si="75"/>
        <v>349</v>
      </c>
      <c r="G351" s="96" t="e">
        <f ca="1">PERCENTILE(INDIRECT(ADDRESS((F351-1)*30+F350+3,3)):INDIRECT(ADDRESS(F351*30+F350+3,3)),0.5)</f>
        <v>#NUM!</v>
      </c>
      <c r="H351" s="4">
        <f t="shared" si="72"/>
        <v>319</v>
      </c>
      <c r="I351" s="12" t="e">
        <f t="shared" ca="1" si="73"/>
        <v>#NUM!</v>
      </c>
      <c r="J351" s="12" t="e">
        <f t="shared" ca="1" si="67"/>
        <v>#NUM!</v>
      </c>
      <c r="K351" s="12" t="e">
        <f t="shared" ca="1" si="68"/>
        <v>#NUM!</v>
      </c>
      <c r="L351" s="12">
        <f t="shared" si="69"/>
        <v>101761</v>
      </c>
      <c r="M351" s="12" t="e">
        <f t="shared" ca="1" si="70"/>
        <v>#NUM!</v>
      </c>
      <c r="N351" s="12" t="e">
        <f t="shared" ca="1" si="71"/>
        <v>#NUM!</v>
      </c>
      <c r="O351" s="89" t="e">
        <f t="shared" ca="1" si="74"/>
        <v>#NUM!</v>
      </c>
      <c r="P351" s="84" t="e">
        <f t="shared" ca="1" si="76"/>
        <v>#NUM!</v>
      </c>
      <c r="Q351" s="84" t="e">
        <f t="shared" ca="1" si="77"/>
        <v>#NUM!</v>
      </c>
      <c r="R351" s="84"/>
      <c r="S351" s="29"/>
    </row>
    <row r="352" spans="1:19">
      <c r="A352">
        <v>12</v>
      </c>
      <c r="B352">
        <v>4545033</v>
      </c>
      <c r="C352">
        <v>1256</v>
      </c>
      <c r="D352">
        <v>0</v>
      </c>
      <c r="E352" s="141"/>
      <c r="F352" s="112">
        <f t="shared" si="75"/>
        <v>350</v>
      </c>
      <c r="G352" s="96" t="e">
        <f ca="1">PERCENTILE(INDIRECT(ADDRESS((F352-1)*30+F351+3,3)):INDIRECT(ADDRESS(F352*30+F351+3,3)),0.5)</f>
        <v>#NUM!</v>
      </c>
      <c r="H352" s="4">
        <f t="shared" si="72"/>
        <v>320</v>
      </c>
      <c r="I352" s="12" t="e">
        <f t="shared" ca="1" si="73"/>
        <v>#NUM!</v>
      </c>
      <c r="J352" s="12" t="e">
        <f t="shared" ca="1" si="67"/>
        <v>#NUM!</v>
      </c>
      <c r="K352" s="12" t="e">
        <f t="shared" ca="1" si="68"/>
        <v>#NUM!</v>
      </c>
      <c r="L352" s="12">
        <f t="shared" si="69"/>
        <v>102400</v>
      </c>
      <c r="M352" s="12" t="e">
        <f t="shared" ca="1" si="70"/>
        <v>#NUM!</v>
      </c>
      <c r="N352" s="12" t="e">
        <f t="shared" ca="1" si="71"/>
        <v>#NUM!</v>
      </c>
      <c r="O352" s="89" t="e">
        <f t="shared" ca="1" si="74"/>
        <v>#NUM!</v>
      </c>
      <c r="P352" s="84" t="e">
        <f t="shared" ca="1" si="76"/>
        <v>#NUM!</v>
      </c>
      <c r="Q352" s="84" t="e">
        <f t="shared" ca="1" si="77"/>
        <v>#NUM!</v>
      </c>
      <c r="R352" s="84"/>
      <c r="S352" s="29"/>
    </row>
    <row r="353" spans="1:19">
      <c r="A353">
        <v>12</v>
      </c>
      <c r="B353">
        <v>4554550</v>
      </c>
      <c r="C353">
        <v>1354</v>
      </c>
      <c r="D353">
        <v>0</v>
      </c>
      <c r="E353" s="141"/>
      <c r="F353" s="112">
        <f t="shared" si="75"/>
        <v>351</v>
      </c>
      <c r="G353" s="96" t="e">
        <f ca="1">PERCENTILE(INDIRECT(ADDRESS((F353-1)*30+F352+3,3)):INDIRECT(ADDRESS(F353*30+F352+3,3)),0.5)</f>
        <v>#NUM!</v>
      </c>
      <c r="H353" s="4">
        <f t="shared" si="72"/>
        <v>321</v>
      </c>
      <c r="I353" s="12" t="e">
        <f t="shared" ca="1" si="73"/>
        <v>#NUM!</v>
      </c>
      <c r="J353" s="12" t="e">
        <f t="shared" ca="1" si="67"/>
        <v>#NUM!</v>
      </c>
      <c r="K353" s="12" t="e">
        <f t="shared" ca="1" si="68"/>
        <v>#NUM!</v>
      </c>
      <c r="L353" s="12">
        <f t="shared" si="69"/>
        <v>103041</v>
      </c>
      <c r="M353" s="12" t="e">
        <f t="shared" ca="1" si="70"/>
        <v>#NUM!</v>
      </c>
      <c r="N353" s="12" t="e">
        <f t="shared" ca="1" si="71"/>
        <v>#NUM!</v>
      </c>
      <c r="O353" s="89" t="e">
        <f t="shared" ca="1" si="74"/>
        <v>#NUM!</v>
      </c>
      <c r="P353" s="84" t="e">
        <f t="shared" ca="1" si="76"/>
        <v>#NUM!</v>
      </c>
      <c r="Q353" s="84" t="e">
        <f t="shared" ca="1" si="77"/>
        <v>#NUM!</v>
      </c>
      <c r="R353" s="84"/>
      <c r="S353" s="29"/>
    </row>
    <row r="354" spans="1:19">
      <c r="A354">
        <v>12</v>
      </c>
      <c r="B354">
        <v>4563785</v>
      </c>
      <c r="C354">
        <v>1407</v>
      </c>
      <c r="D354">
        <v>0</v>
      </c>
      <c r="E354" s="141"/>
      <c r="F354" s="112">
        <f t="shared" si="75"/>
        <v>352</v>
      </c>
      <c r="G354" s="96" t="e">
        <f ca="1">PERCENTILE(INDIRECT(ADDRESS((F354-1)*30+F353+3,3)):INDIRECT(ADDRESS(F354*30+F353+3,3)),0.5)</f>
        <v>#NUM!</v>
      </c>
      <c r="H354" s="4">
        <f t="shared" si="72"/>
        <v>322</v>
      </c>
      <c r="I354" s="12" t="e">
        <f t="shared" ca="1" si="73"/>
        <v>#NUM!</v>
      </c>
      <c r="J354" s="12" t="e">
        <f t="shared" ca="1" si="67"/>
        <v>#NUM!</v>
      </c>
      <c r="K354" s="12" t="e">
        <f t="shared" ca="1" si="68"/>
        <v>#NUM!</v>
      </c>
      <c r="L354" s="12">
        <f t="shared" si="69"/>
        <v>103684</v>
      </c>
      <c r="M354" s="12" t="e">
        <f t="shared" ca="1" si="70"/>
        <v>#NUM!</v>
      </c>
      <c r="N354" s="12" t="e">
        <f t="shared" ca="1" si="71"/>
        <v>#NUM!</v>
      </c>
      <c r="O354" s="89" t="e">
        <f t="shared" ca="1" si="74"/>
        <v>#NUM!</v>
      </c>
      <c r="P354" s="84" t="e">
        <f t="shared" ca="1" si="76"/>
        <v>#NUM!</v>
      </c>
      <c r="Q354" s="84" t="e">
        <f t="shared" ca="1" si="77"/>
        <v>#NUM!</v>
      </c>
      <c r="R354" s="84"/>
      <c r="S354" s="29"/>
    </row>
    <row r="355" spans="1:19">
      <c r="A355">
        <v>12</v>
      </c>
      <c r="B355">
        <v>4572549</v>
      </c>
      <c r="C355">
        <v>1511</v>
      </c>
      <c r="D355">
        <v>0</v>
      </c>
      <c r="E355" s="141"/>
      <c r="F355" s="112">
        <f t="shared" si="75"/>
        <v>353</v>
      </c>
      <c r="G355" s="96" t="e">
        <f ca="1">PERCENTILE(INDIRECT(ADDRESS((F355-1)*30+F354+3,3)):INDIRECT(ADDRESS(F355*30+F354+3,3)),0.5)</f>
        <v>#NUM!</v>
      </c>
      <c r="H355" s="4">
        <f t="shared" si="72"/>
        <v>323</v>
      </c>
      <c r="I355" s="12" t="e">
        <f t="shared" ca="1" si="73"/>
        <v>#NUM!</v>
      </c>
      <c r="J355" s="12" t="e">
        <f t="shared" ca="1" si="67"/>
        <v>#NUM!</v>
      </c>
      <c r="K355" s="12" t="e">
        <f t="shared" ca="1" si="68"/>
        <v>#NUM!</v>
      </c>
      <c r="L355" s="12">
        <f t="shared" si="69"/>
        <v>104329</v>
      </c>
      <c r="M355" s="12" t="e">
        <f t="shared" ca="1" si="70"/>
        <v>#NUM!</v>
      </c>
      <c r="N355" s="12" t="e">
        <f t="shared" ca="1" si="71"/>
        <v>#NUM!</v>
      </c>
      <c r="O355" s="89" t="e">
        <f t="shared" ca="1" si="74"/>
        <v>#NUM!</v>
      </c>
      <c r="P355" s="84" t="e">
        <f t="shared" ca="1" si="76"/>
        <v>#NUM!</v>
      </c>
      <c r="Q355" s="84" t="e">
        <f t="shared" ca="1" si="77"/>
        <v>#NUM!</v>
      </c>
      <c r="R355" s="84"/>
      <c r="S355" s="29"/>
    </row>
    <row r="356" spans="1:19">
      <c r="A356">
        <v>12</v>
      </c>
      <c r="B356">
        <v>4576706</v>
      </c>
      <c r="C356">
        <v>611</v>
      </c>
      <c r="D356">
        <v>0</v>
      </c>
      <c r="E356" s="141"/>
      <c r="F356" s="112">
        <f t="shared" si="75"/>
        <v>354</v>
      </c>
      <c r="G356" s="96" t="e">
        <f ca="1">PERCENTILE(INDIRECT(ADDRESS((F356-1)*30+F355+3,3)):INDIRECT(ADDRESS(F356*30+F355+3,3)),0.5)</f>
        <v>#NUM!</v>
      </c>
      <c r="H356" s="4">
        <f t="shared" ref="H356:H362" si="78">F356-$T$2</f>
        <v>324</v>
      </c>
      <c r="I356" s="12" t="e">
        <f t="shared" ref="I356:I362" ca="1" si="79">G356-$T$3</f>
        <v>#NUM!</v>
      </c>
      <c r="J356" s="12" t="e">
        <f t="shared" ref="J356:J362" ca="1" si="80">I356*I356</f>
        <v>#NUM!</v>
      </c>
      <c r="K356" s="12" t="e">
        <f t="shared" ref="K356:K362" ca="1" si="81">H356*I356</f>
        <v>#NUM!</v>
      </c>
      <c r="L356" s="12">
        <f t="shared" ref="L356:L362" si="82">H356*H356</f>
        <v>104976</v>
      </c>
      <c r="M356" s="12" t="e">
        <f t="shared" ref="M356:M362" ca="1" si="83">I356*I357</f>
        <v>#NUM!</v>
      </c>
      <c r="N356" s="12" t="e">
        <f t="shared" ref="N356:N362" ca="1" si="84">H356*I357</f>
        <v>#NUM!</v>
      </c>
      <c r="O356" s="89" t="e">
        <f t="shared" ref="O356:O362" ca="1" si="85">G355*$T$9+F355*$T$10</f>
        <v>#NUM!</v>
      </c>
      <c r="P356" s="84" t="e">
        <f t="shared" ca="1" si="76"/>
        <v>#NUM!</v>
      </c>
      <c r="Q356" s="84" t="e">
        <f t="shared" ca="1" si="77"/>
        <v>#NUM!</v>
      </c>
      <c r="R356" s="84"/>
      <c r="S356" s="29"/>
    </row>
    <row r="357" spans="1:19">
      <c r="A357">
        <v>12</v>
      </c>
      <c r="B357">
        <v>4576537</v>
      </c>
      <c r="C357">
        <v>33</v>
      </c>
      <c r="D357">
        <v>0</v>
      </c>
      <c r="E357" s="141"/>
      <c r="F357" s="112">
        <f t="shared" si="75"/>
        <v>355</v>
      </c>
      <c r="G357" s="96" t="e">
        <f ca="1">PERCENTILE(INDIRECT(ADDRESS((F357-1)*30+F356+3,3)):INDIRECT(ADDRESS(F357*30+F356+3,3)),0.5)</f>
        <v>#NUM!</v>
      </c>
      <c r="H357" s="4">
        <f t="shared" si="78"/>
        <v>325</v>
      </c>
      <c r="I357" s="12" t="e">
        <f t="shared" ca="1" si="79"/>
        <v>#NUM!</v>
      </c>
      <c r="J357" s="12" t="e">
        <f t="shared" ca="1" si="80"/>
        <v>#NUM!</v>
      </c>
      <c r="K357" s="12" t="e">
        <f t="shared" ca="1" si="81"/>
        <v>#NUM!</v>
      </c>
      <c r="L357" s="12">
        <f t="shared" si="82"/>
        <v>105625</v>
      </c>
      <c r="M357" s="12" t="e">
        <f t="shared" ca="1" si="83"/>
        <v>#NUM!</v>
      </c>
      <c r="N357" s="12" t="e">
        <f t="shared" ca="1" si="84"/>
        <v>#NUM!</v>
      </c>
      <c r="O357" s="89" t="e">
        <f t="shared" ca="1" si="85"/>
        <v>#NUM!</v>
      </c>
      <c r="P357" s="84" t="e">
        <f t="shared" ca="1" si="76"/>
        <v>#NUM!</v>
      </c>
      <c r="Q357" s="84" t="e">
        <f t="shared" ca="1" si="77"/>
        <v>#NUM!</v>
      </c>
      <c r="R357" s="84"/>
      <c r="S357" s="29"/>
    </row>
    <row r="358" spans="1:19">
      <c r="A358">
        <v>12</v>
      </c>
      <c r="B358">
        <v>4576380</v>
      </c>
      <c r="C358">
        <v>31</v>
      </c>
      <c r="D358">
        <v>0</v>
      </c>
      <c r="E358" s="141"/>
      <c r="F358" s="112">
        <f t="shared" si="75"/>
        <v>356</v>
      </c>
      <c r="G358" s="96" t="e">
        <f ca="1">PERCENTILE(INDIRECT(ADDRESS((F358-1)*30+F357+3,3)):INDIRECT(ADDRESS(F358*30+F357+3,3)),0.5)</f>
        <v>#NUM!</v>
      </c>
      <c r="H358" s="4">
        <f t="shared" si="78"/>
        <v>326</v>
      </c>
      <c r="I358" s="12" t="e">
        <f t="shared" ca="1" si="79"/>
        <v>#NUM!</v>
      </c>
      <c r="J358" s="12" t="e">
        <f t="shared" ca="1" si="80"/>
        <v>#NUM!</v>
      </c>
      <c r="K358" s="12" t="e">
        <f t="shared" ca="1" si="81"/>
        <v>#NUM!</v>
      </c>
      <c r="L358" s="12">
        <f t="shared" si="82"/>
        <v>106276</v>
      </c>
      <c r="M358" s="12" t="e">
        <f t="shared" ca="1" si="83"/>
        <v>#NUM!</v>
      </c>
      <c r="N358" s="12" t="e">
        <f t="shared" ca="1" si="84"/>
        <v>#NUM!</v>
      </c>
      <c r="O358" s="89" t="e">
        <f t="shared" ca="1" si="85"/>
        <v>#NUM!</v>
      </c>
      <c r="P358" s="84" t="e">
        <f t="shared" ca="1" si="76"/>
        <v>#NUM!</v>
      </c>
      <c r="Q358" s="84" t="e">
        <f t="shared" ca="1" si="77"/>
        <v>#NUM!</v>
      </c>
      <c r="R358" s="84"/>
      <c r="S358" s="29"/>
    </row>
    <row r="359" spans="1:19">
      <c r="A359">
        <v>12</v>
      </c>
      <c r="B359">
        <v>4632597</v>
      </c>
      <c r="C359">
        <v>254</v>
      </c>
      <c r="D359">
        <v>0</v>
      </c>
      <c r="E359" s="141"/>
      <c r="F359" s="112">
        <f t="shared" si="75"/>
        <v>357</v>
      </c>
      <c r="G359" s="96" t="e">
        <f ca="1">PERCENTILE(INDIRECT(ADDRESS((F359-1)*30+F358+3,3)):INDIRECT(ADDRESS(F359*30+F358+3,3)),0.5)</f>
        <v>#NUM!</v>
      </c>
      <c r="H359" s="4">
        <f t="shared" si="78"/>
        <v>327</v>
      </c>
      <c r="I359" s="12" t="e">
        <f t="shared" ca="1" si="79"/>
        <v>#NUM!</v>
      </c>
      <c r="J359" s="12" t="e">
        <f t="shared" ca="1" si="80"/>
        <v>#NUM!</v>
      </c>
      <c r="K359" s="12" t="e">
        <f t="shared" ca="1" si="81"/>
        <v>#NUM!</v>
      </c>
      <c r="L359" s="12">
        <f t="shared" si="82"/>
        <v>106929</v>
      </c>
      <c r="M359" s="12" t="e">
        <f t="shared" ca="1" si="83"/>
        <v>#NUM!</v>
      </c>
      <c r="N359" s="12" t="e">
        <f t="shared" ca="1" si="84"/>
        <v>#NUM!</v>
      </c>
      <c r="O359" s="89" t="e">
        <f t="shared" ca="1" si="85"/>
        <v>#NUM!</v>
      </c>
      <c r="P359" s="84" t="e">
        <f t="shared" ca="1" si="76"/>
        <v>#NUM!</v>
      </c>
      <c r="Q359" s="84" t="e">
        <f t="shared" ca="1" si="77"/>
        <v>#NUM!</v>
      </c>
      <c r="R359" s="84"/>
      <c r="S359" s="29"/>
    </row>
    <row r="360" spans="1:19">
      <c r="A360">
        <v>12</v>
      </c>
      <c r="B360">
        <v>4641270</v>
      </c>
      <c r="C360">
        <v>1538</v>
      </c>
      <c r="D360">
        <v>0</v>
      </c>
      <c r="E360" s="141"/>
      <c r="F360" s="112">
        <f t="shared" si="75"/>
        <v>358</v>
      </c>
      <c r="G360" s="96" t="e">
        <f ca="1">PERCENTILE(INDIRECT(ADDRESS((F360-1)*30+F359+3,3)):INDIRECT(ADDRESS(F360*30+F359+3,3)),0.5)</f>
        <v>#NUM!</v>
      </c>
      <c r="H360" s="4">
        <f t="shared" si="78"/>
        <v>328</v>
      </c>
      <c r="I360" s="12" t="e">
        <f t="shared" ca="1" si="79"/>
        <v>#NUM!</v>
      </c>
      <c r="J360" s="12" t="e">
        <f t="shared" ca="1" si="80"/>
        <v>#NUM!</v>
      </c>
      <c r="K360" s="12" t="e">
        <f t="shared" ca="1" si="81"/>
        <v>#NUM!</v>
      </c>
      <c r="L360" s="12">
        <f t="shared" si="82"/>
        <v>107584</v>
      </c>
      <c r="M360" s="12" t="e">
        <f t="shared" ca="1" si="83"/>
        <v>#NUM!</v>
      </c>
      <c r="N360" s="12" t="e">
        <f t="shared" ca="1" si="84"/>
        <v>#NUM!</v>
      </c>
      <c r="O360" s="89" t="e">
        <f t="shared" ca="1" si="85"/>
        <v>#NUM!</v>
      </c>
      <c r="P360" s="84" t="e">
        <f t="shared" ca="1" si="76"/>
        <v>#NUM!</v>
      </c>
      <c r="Q360" s="84" t="e">
        <f t="shared" ca="1" si="77"/>
        <v>#NUM!</v>
      </c>
      <c r="R360" s="84"/>
      <c r="S360" s="29"/>
    </row>
    <row r="361" spans="1:19">
      <c r="A361">
        <v>12</v>
      </c>
      <c r="B361">
        <v>4651837</v>
      </c>
      <c r="C361">
        <v>1193</v>
      </c>
      <c r="D361">
        <v>0</v>
      </c>
      <c r="E361" s="141"/>
      <c r="F361" s="112">
        <f t="shared" si="75"/>
        <v>359</v>
      </c>
      <c r="G361" s="96" t="e">
        <f ca="1">PERCENTILE(INDIRECT(ADDRESS((F361-1)*30+F360+3,3)):INDIRECT(ADDRESS(F361*30+F360+3,3)),0.5)</f>
        <v>#NUM!</v>
      </c>
      <c r="H361" s="4">
        <f t="shared" si="78"/>
        <v>329</v>
      </c>
      <c r="I361" s="12" t="e">
        <f t="shared" ca="1" si="79"/>
        <v>#NUM!</v>
      </c>
      <c r="J361" s="12" t="e">
        <f t="shared" ca="1" si="80"/>
        <v>#NUM!</v>
      </c>
      <c r="K361" s="12" t="e">
        <f t="shared" ca="1" si="81"/>
        <v>#NUM!</v>
      </c>
      <c r="L361" s="12">
        <f t="shared" si="82"/>
        <v>108241</v>
      </c>
      <c r="M361" s="12" t="e">
        <f t="shared" ca="1" si="83"/>
        <v>#NUM!</v>
      </c>
      <c r="N361" s="12" t="e">
        <f t="shared" ca="1" si="84"/>
        <v>#NUM!</v>
      </c>
      <c r="O361" s="89" t="e">
        <f t="shared" ca="1" si="85"/>
        <v>#NUM!</v>
      </c>
      <c r="P361" s="84" t="e">
        <f t="shared" ca="1" si="76"/>
        <v>#NUM!</v>
      </c>
      <c r="Q361" s="84" t="e">
        <f t="shared" ca="1" si="77"/>
        <v>#NUM!</v>
      </c>
      <c r="R361" s="84"/>
      <c r="S361" s="29"/>
    </row>
    <row r="362" spans="1:19">
      <c r="A362">
        <v>12</v>
      </c>
      <c r="B362">
        <v>4660825</v>
      </c>
      <c r="C362">
        <v>1405</v>
      </c>
      <c r="D362">
        <v>0</v>
      </c>
      <c r="E362" s="141"/>
      <c r="F362" s="112">
        <f t="shared" si="75"/>
        <v>360</v>
      </c>
      <c r="G362" s="96" t="e">
        <f ca="1">PERCENTILE(INDIRECT(ADDRESS((F362-1)*30+F361+3,3)):INDIRECT(ADDRESS(F362*30+F361+3,3)),0.5)</f>
        <v>#NUM!</v>
      </c>
      <c r="H362" s="4">
        <f t="shared" si="78"/>
        <v>330</v>
      </c>
      <c r="I362" s="12" t="e">
        <f t="shared" ca="1" si="79"/>
        <v>#NUM!</v>
      </c>
      <c r="J362" s="12" t="e">
        <f t="shared" ca="1" si="80"/>
        <v>#NUM!</v>
      </c>
      <c r="K362" s="12" t="e">
        <f t="shared" ca="1" si="81"/>
        <v>#NUM!</v>
      </c>
      <c r="L362" s="12">
        <f t="shared" si="82"/>
        <v>108900</v>
      </c>
      <c r="M362" s="12" t="e">
        <f t="shared" ca="1" si="83"/>
        <v>#NUM!</v>
      </c>
      <c r="N362" s="12">
        <f t="shared" si="84"/>
        <v>0</v>
      </c>
      <c r="O362" s="89" t="e">
        <f t="shared" ca="1" si="85"/>
        <v>#NUM!</v>
      </c>
      <c r="P362" s="84" t="e">
        <f t="shared" ca="1" si="76"/>
        <v>#NUM!</v>
      </c>
      <c r="Q362" s="84" t="e">
        <f t="shared" ca="1" si="77"/>
        <v>#NUM!</v>
      </c>
      <c r="R362" s="84"/>
    </row>
    <row r="363" spans="1:19">
      <c r="A363">
        <v>12</v>
      </c>
      <c r="B363">
        <v>4669619</v>
      </c>
      <c r="C363">
        <v>1492</v>
      </c>
      <c r="D363">
        <v>0</v>
      </c>
      <c r="E363" s="141"/>
    </row>
    <row r="364" spans="1:19">
      <c r="A364">
        <v>12</v>
      </c>
      <c r="B364">
        <v>4680125</v>
      </c>
      <c r="C364">
        <v>1168</v>
      </c>
      <c r="D364">
        <v>0</v>
      </c>
      <c r="E364" s="141"/>
    </row>
    <row r="365" spans="1:19">
      <c r="A365">
        <v>12</v>
      </c>
      <c r="B365">
        <v>4690124</v>
      </c>
      <c r="C365">
        <v>1246</v>
      </c>
      <c r="D365">
        <v>0</v>
      </c>
      <c r="E365" s="141"/>
    </row>
    <row r="366" spans="1:19">
      <c r="A366">
        <v>12</v>
      </c>
      <c r="B366">
        <v>4702508</v>
      </c>
      <c r="C366">
        <v>763</v>
      </c>
      <c r="D366">
        <v>0</v>
      </c>
      <c r="E366" s="141"/>
    </row>
    <row r="367" spans="1:19">
      <c r="A367">
        <v>12</v>
      </c>
      <c r="B367">
        <v>4711649</v>
      </c>
      <c r="C367">
        <v>1433</v>
      </c>
      <c r="D367">
        <v>0</v>
      </c>
      <c r="E367" s="141"/>
    </row>
    <row r="368" spans="1:19">
      <c r="A368">
        <v>12</v>
      </c>
      <c r="B368">
        <v>4720329</v>
      </c>
      <c r="C368">
        <v>1517</v>
      </c>
      <c r="D368">
        <v>0</v>
      </c>
      <c r="E368" s="141"/>
    </row>
    <row r="369" spans="1:5">
      <c r="A369">
        <v>12</v>
      </c>
      <c r="B369">
        <v>4729440</v>
      </c>
      <c r="C369">
        <v>1438</v>
      </c>
      <c r="D369">
        <v>0</v>
      </c>
      <c r="E369" s="141"/>
    </row>
    <row r="370" spans="1:5">
      <c r="A370">
        <v>12</v>
      </c>
      <c r="B370">
        <v>4738559</v>
      </c>
      <c r="C370">
        <v>1442</v>
      </c>
      <c r="D370">
        <v>0</v>
      </c>
      <c r="E370" s="141"/>
    </row>
    <row r="371" spans="1:5">
      <c r="A371">
        <v>12</v>
      </c>
      <c r="B371">
        <v>4747365</v>
      </c>
      <c r="C371">
        <v>1519</v>
      </c>
      <c r="D371">
        <v>0</v>
      </c>
      <c r="E371" s="141"/>
    </row>
    <row r="372" spans="1:5">
      <c r="A372">
        <v>12</v>
      </c>
      <c r="B372">
        <v>4756590</v>
      </c>
      <c r="C372">
        <v>1427</v>
      </c>
      <c r="D372">
        <v>0</v>
      </c>
      <c r="E372" s="141"/>
    </row>
    <row r="373" spans="1:5">
      <c r="A373">
        <v>12</v>
      </c>
      <c r="B373">
        <v>4765437</v>
      </c>
      <c r="C373">
        <v>1462</v>
      </c>
      <c r="D373">
        <v>0</v>
      </c>
      <c r="E373" s="141"/>
    </row>
    <row r="374" spans="1:5">
      <c r="A374">
        <v>12</v>
      </c>
      <c r="B374">
        <v>4774624</v>
      </c>
      <c r="C374">
        <v>1419</v>
      </c>
      <c r="D374">
        <v>0</v>
      </c>
      <c r="E374" s="141"/>
    </row>
    <row r="375" spans="1:5">
      <c r="A375">
        <v>13</v>
      </c>
      <c r="B375">
        <v>4784329</v>
      </c>
      <c r="C375">
        <v>1577</v>
      </c>
      <c r="D375">
        <v>0</v>
      </c>
      <c r="E375" s="141"/>
    </row>
    <row r="376" spans="1:5">
      <c r="A376">
        <v>13</v>
      </c>
      <c r="B376">
        <v>4791549</v>
      </c>
      <c r="C376">
        <v>1569</v>
      </c>
      <c r="D376">
        <v>0</v>
      </c>
      <c r="E376" s="141"/>
    </row>
    <row r="377" spans="1:5">
      <c r="A377">
        <v>13</v>
      </c>
      <c r="B377">
        <v>4800190</v>
      </c>
      <c r="C377">
        <v>1538</v>
      </c>
      <c r="D377">
        <v>0</v>
      </c>
      <c r="E377" s="141"/>
    </row>
    <row r="378" spans="1:5">
      <c r="A378">
        <v>13</v>
      </c>
      <c r="B378">
        <v>4808887</v>
      </c>
      <c r="C378">
        <v>1509</v>
      </c>
      <c r="D378">
        <v>0</v>
      </c>
      <c r="E378" s="141"/>
    </row>
    <row r="379" spans="1:5">
      <c r="A379">
        <v>13</v>
      </c>
      <c r="B379">
        <v>4819775</v>
      </c>
      <c r="C379">
        <v>1074</v>
      </c>
      <c r="D379">
        <v>0</v>
      </c>
      <c r="E379" s="141"/>
    </row>
    <row r="380" spans="1:5">
      <c r="A380">
        <v>13</v>
      </c>
      <c r="B380">
        <v>4828040</v>
      </c>
      <c r="C380">
        <v>1600</v>
      </c>
      <c r="D380">
        <v>0</v>
      </c>
      <c r="E380" s="141"/>
    </row>
    <row r="381" spans="1:5">
      <c r="A381">
        <v>13</v>
      </c>
      <c r="B381">
        <v>4836755</v>
      </c>
      <c r="C381">
        <v>1517</v>
      </c>
      <c r="D381">
        <v>0</v>
      </c>
      <c r="E381" s="141"/>
    </row>
    <row r="382" spans="1:5">
      <c r="A382">
        <v>13</v>
      </c>
      <c r="B382">
        <v>4844616</v>
      </c>
      <c r="C382">
        <v>1685</v>
      </c>
      <c r="D382">
        <v>0</v>
      </c>
      <c r="E382" s="141"/>
    </row>
    <row r="383" spans="1:5">
      <c r="A383">
        <v>13</v>
      </c>
      <c r="B383">
        <v>4853769</v>
      </c>
      <c r="C383">
        <v>1649</v>
      </c>
      <c r="D383">
        <v>0</v>
      </c>
      <c r="E383" s="141"/>
    </row>
    <row r="384" spans="1:5">
      <c r="A384">
        <v>13</v>
      </c>
      <c r="B384">
        <v>4861257</v>
      </c>
      <c r="C384">
        <v>1557</v>
      </c>
      <c r="D384">
        <v>0</v>
      </c>
      <c r="E384" s="141"/>
    </row>
    <row r="385" spans="1:5">
      <c r="A385">
        <v>13</v>
      </c>
      <c r="B385">
        <v>4867931</v>
      </c>
      <c r="C385">
        <v>1405</v>
      </c>
      <c r="D385">
        <v>0</v>
      </c>
      <c r="E385" s="141"/>
    </row>
    <row r="386" spans="1:5">
      <c r="A386">
        <v>13</v>
      </c>
      <c r="B386">
        <v>4867750</v>
      </c>
      <c r="C386">
        <v>36</v>
      </c>
      <c r="D386">
        <v>0</v>
      </c>
      <c r="E386" s="141"/>
    </row>
    <row r="387" spans="1:5">
      <c r="A387">
        <v>13</v>
      </c>
      <c r="B387">
        <v>4867554</v>
      </c>
      <c r="C387">
        <v>39</v>
      </c>
      <c r="D387">
        <v>0</v>
      </c>
      <c r="E387" s="141"/>
    </row>
    <row r="388" spans="1:5">
      <c r="A388">
        <v>13</v>
      </c>
      <c r="B388">
        <v>4912735</v>
      </c>
      <c r="C388">
        <v>1187</v>
      </c>
      <c r="D388">
        <v>0</v>
      </c>
      <c r="E388" s="141"/>
    </row>
    <row r="389" spans="1:5">
      <c r="A389">
        <v>13</v>
      </c>
      <c r="B389">
        <v>4921101</v>
      </c>
      <c r="C389">
        <v>1583</v>
      </c>
      <c r="D389">
        <v>0</v>
      </c>
      <c r="E389" s="141"/>
    </row>
    <row r="390" spans="1:5">
      <c r="A390">
        <v>13</v>
      </c>
      <c r="B390">
        <v>4929507</v>
      </c>
      <c r="C390">
        <v>1596</v>
      </c>
      <c r="D390">
        <v>0</v>
      </c>
      <c r="E390" s="141"/>
    </row>
    <row r="391" spans="1:5">
      <c r="A391">
        <v>13</v>
      </c>
      <c r="B391">
        <v>4938813</v>
      </c>
      <c r="C391">
        <v>1385</v>
      </c>
      <c r="D391">
        <v>0</v>
      </c>
      <c r="E391" s="141"/>
    </row>
    <row r="392" spans="1:5">
      <c r="A392">
        <v>13</v>
      </c>
      <c r="B392">
        <v>4946751</v>
      </c>
      <c r="C392">
        <v>1688</v>
      </c>
      <c r="D392">
        <v>0</v>
      </c>
      <c r="E392" s="141"/>
    </row>
    <row r="393" spans="1:5">
      <c r="A393">
        <v>13</v>
      </c>
      <c r="B393">
        <v>4955404</v>
      </c>
      <c r="C393">
        <v>1542</v>
      </c>
      <c r="D393">
        <v>0</v>
      </c>
      <c r="E393" s="141"/>
    </row>
    <row r="394" spans="1:5">
      <c r="A394">
        <v>13</v>
      </c>
      <c r="B394">
        <v>4963820</v>
      </c>
      <c r="C394">
        <v>1552</v>
      </c>
      <c r="D394">
        <v>0</v>
      </c>
      <c r="E394" s="141"/>
    </row>
    <row r="395" spans="1:5">
      <c r="A395">
        <v>13</v>
      </c>
      <c r="B395">
        <v>4973373</v>
      </c>
      <c r="C395">
        <v>1546</v>
      </c>
      <c r="D395">
        <v>0</v>
      </c>
      <c r="E395" s="141"/>
    </row>
    <row r="396" spans="1:5">
      <c r="A396">
        <v>13</v>
      </c>
      <c r="B396">
        <v>4981981</v>
      </c>
      <c r="C396">
        <v>1480</v>
      </c>
      <c r="D396">
        <v>0</v>
      </c>
      <c r="E396" s="141"/>
    </row>
    <row r="397" spans="1:5">
      <c r="A397">
        <v>13</v>
      </c>
      <c r="B397">
        <v>4990571</v>
      </c>
      <c r="C397">
        <v>1425</v>
      </c>
      <c r="D397">
        <v>0</v>
      </c>
      <c r="E397" s="141"/>
    </row>
    <row r="398" spans="1:5">
      <c r="A398">
        <v>13</v>
      </c>
      <c r="B398">
        <v>4998659</v>
      </c>
      <c r="C398">
        <v>1637</v>
      </c>
      <c r="D398">
        <v>0</v>
      </c>
      <c r="E398" s="141"/>
    </row>
    <row r="399" spans="1:5">
      <c r="A399">
        <v>13</v>
      </c>
      <c r="B399">
        <v>5007788</v>
      </c>
      <c r="C399">
        <v>1440</v>
      </c>
      <c r="D399">
        <v>0</v>
      </c>
      <c r="E399" s="141"/>
    </row>
    <row r="400" spans="1:5">
      <c r="A400">
        <v>13</v>
      </c>
      <c r="B400">
        <v>5015862</v>
      </c>
      <c r="C400">
        <v>1653</v>
      </c>
      <c r="D400">
        <v>0</v>
      </c>
      <c r="E400" s="141"/>
    </row>
    <row r="401" spans="1:5">
      <c r="A401">
        <v>13</v>
      </c>
      <c r="B401">
        <v>5017143</v>
      </c>
      <c r="C401">
        <v>354</v>
      </c>
      <c r="D401">
        <v>0</v>
      </c>
      <c r="E401" s="141"/>
    </row>
    <row r="402" spans="1:5">
      <c r="A402">
        <v>13</v>
      </c>
      <c r="B402">
        <v>5016973</v>
      </c>
      <c r="C402">
        <v>34</v>
      </c>
      <c r="D402">
        <v>0</v>
      </c>
      <c r="E402" s="141"/>
    </row>
    <row r="403" spans="1:5">
      <c r="A403">
        <v>13</v>
      </c>
      <c r="B403">
        <v>5016790</v>
      </c>
      <c r="C403">
        <v>36</v>
      </c>
      <c r="D403">
        <v>0</v>
      </c>
      <c r="E403" s="141"/>
    </row>
    <row r="404" spans="1:5">
      <c r="A404">
        <v>13</v>
      </c>
      <c r="B404">
        <v>5075825</v>
      </c>
      <c r="C404">
        <v>500</v>
      </c>
      <c r="D404">
        <v>0</v>
      </c>
      <c r="E404" s="141"/>
    </row>
    <row r="405" spans="1:5">
      <c r="A405">
        <v>13</v>
      </c>
      <c r="B405">
        <v>5084385</v>
      </c>
      <c r="C405">
        <v>1631</v>
      </c>
      <c r="D405">
        <v>0</v>
      </c>
      <c r="E405" s="141"/>
    </row>
    <row r="406" spans="1:5">
      <c r="A406">
        <v>14</v>
      </c>
      <c r="B406">
        <v>5091567</v>
      </c>
      <c r="C406">
        <v>1757</v>
      </c>
      <c r="D406">
        <v>0</v>
      </c>
      <c r="E406" s="141"/>
    </row>
    <row r="407" spans="1:5">
      <c r="A407">
        <v>14</v>
      </c>
      <c r="B407">
        <v>5099386</v>
      </c>
      <c r="C407">
        <v>1697</v>
      </c>
      <c r="D407">
        <v>0</v>
      </c>
      <c r="E407" s="141"/>
    </row>
    <row r="408" spans="1:5">
      <c r="A408">
        <v>14</v>
      </c>
      <c r="B408">
        <v>5108528</v>
      </c>
      <c r="C408">
        <v>1426</v>
      </c>
      <c r="D408">
        <v>0</v>
      </c>
      <c r="E408" s="141"/>
    </row>
    <row r="409" spans="1:5">
      <c r="A409">
        <v>14</v>
      </c>
      <c r="B409">
        <v>5118563</v>
      </c>
      <c r="C409">
        <v>1236</v>
      </c>
      <c r="D409">
        <v>0</v>
      </c>
      <c r="E409" s="141"/>
    </row>
    <row r="410" spans="1:5">
      <c r="A410">
        <v>14</v>
      </c>
      <c r="B410">
        <v>5127014</v>
      </c>
      <c r="C410">
        <v>1575</v>
      </c>
      <c r="D410">
        <v>0</v>
      </c>
      <c r="E410" s="141"/>
    </row>
    <row r="411" spans="1:5">
      <c r="A411">
        <v>14</v>
      </c>
      <c r="B411">
        <v>5134981</v>
      </c>
      <c r="C411">
        <v>1661</v>
      </c>
      <c r="D411">
        <v>0</v>
      </c>
      <c r="E411" s="141"/>
    </row>
    <row r="412" spans="1:5">
      <c r="A412">
        <v>14</v>
      </c>
      <c r="B412">
        <v>5143417</v>
      </c>
      <c r="C412">
        <v>1571</v>
      </c>
      <c r="D412">
        <v>0</v>
      </c>
      <c r="E412" s="141"/>
    </row>
    <row r="413" spans="1:5">
      <c r="A413">
        <v>14</v>
      </c>
      <c r="B413">
        <v>5151444</v>
      </c>
      <c r="C413">
        <v>1655</v>
      </c>
      <c r="D413">
        <v>0</v>
      </c>
      <c r="E413" s="141"/>
    </row>
    <row r="414" spans="1:5">
      <c r="A414">
        <v>14</v>
      </c>
      <c r="B414">
        <v>5159488</v>
      </c>
      <c r="C414">
        <v>1644</v>
      </c>
      <c r="D414">
        <v>0</v>
      </c>
      <c r="E414" s="141"/>
    </row>
    <row r="415" spans="1:5">
      <c r="A415">
        <v>14</v>
      </c>
      <c r="B415">
        <v>5168232</v>
      </c>
      <c r="C415">
        <v>1621</v>
      </c>
      <c r="D415">
        <v>0</v>
      </c>
      <c r="E415" s="141"/>
    </row>
    <row r="416" spans="1:5">
      <c r="A416">
        <v>14</v>
      </c>
      <c r="B416">
        <v>5175683</v>
      </c>
      <c r="C416">
        <v>1666</v>
      </c>
      <c r="D416">
        <v>0</v>
      </c>
      <c r="E416" s="141"/>
    </row>
    <row r="417" spans="1:5">
      <c r="A417">
        <v>14</v>
      </c>
      <c r="B417">
        <v>5184096</v>
      </c>
      <c r="C417">
        <v>1584</v>
      </c>
      <c r="D417">
        <v>0</v>
      </c>
      <c r="E417" s="141"/>
    </row>
    <row r="418" spans="1:5">
      <c r="A418">
        <v>14</v>
      </c>
      <c r="B418">
        <v>5192177</v>
      </c>
      <c r="C418">
        <v>1645</v>
      </c>
      <c r="D418">
        <v>0</v>
      </c>
      <c r="E418" s="141"/>
    </row>
    <row r="419" spans="1:5">
      <c r="A419">
        <v>14</v>
      </c>
      <c r="B419">
        <v>5199623</v>
      </c>
      <c r="C419">
        <v>1762</v>
      </c>
      <c r="D419">
        <v>0</v>
      </c>
      <c r="E419" s="141"/>
    </row>
    <row r="420" spans="1:5">
      <c r="A420">
        <v>14</v>
      </c>
      <c r="B420">
        <v>5208067</v>
      </c>
      <c r="C420">
        <v>1568</v>
      </c>
      <c r="D420">
        <v>0</v>
      </c>
      <c r="E420" s="141"/>
    </row>
    <row r="421" spans="1:5">
      <c r="A421">
        <v>14</v>
      </c>
      <c r="B421">
        <v>5218210</v>
      </c>
      <c r="C421">
        <v>1539</v>
      </c>
      <c r="D421">
        <v>0</v>
      </c>
      <c r="E421" s="141"/>
    </row>
    <row r="422" spans="1:5">
      <c r="A422">
        <v>14</v>
      </c>
      <c r="B422">
        <v>5225604</v>
      </c>
      <c r="C422">
        <v>1466</v>
      </c>
      <c r="D422">
        <v>0</v>
      </c>
      <c r="E422" s="141"/>
    </row>
    <row r="423" spans="1:5">
      <c r="A423">
        <v>14</v>
      </c>
      <c r="B423">
        <v>5232955</v>
      </c>
      <c r="C423">
        <v>1784</v>
      </c>
      <c r="D423">
        <v>0</v>
      </c>
      <c r="E423" s="141"/>
    </row>
    <row r="424" spans="1:5">
      <c r="A424">
        <v>14</v>
      </c>
      <c r="B424">
        <v>5237812</v>
      </c>
      <c r="C424">
        <v>1124</v>
      </c>
      <c r="D424">
        <v>0</v>
      </c>
      <c r="E424" s="141"/>
    </row>
    <row r="425" spans="1:5">
      <c r="A425">
        <v>14</v>
      </c>
      <c r="B425">
        <v>5237643</v>
      </c>
      <c r="C425">
        <v>33</v>
      </c>
      <c r="D425">
        <v>0</v>
      </c>
      <c r="E425" s="141"/>
    </row>
    <row r="426" spans="1:5">
      <c r="A426">
        <v>14</v>
      </c>
      <c r="B426">
        <v>5275391</v>
      </c>
      <c r="C426">
        <v>50</v>
      </c>
      <c r="D426">
        <v>0</v>
      </c>
      <c r="E426" s="141"/>
    </row>
    <row r="427" spans="1:5">
      <c r="A427">
        <v>14</v>
      </c>
      <c r="B427">
        <v>5282741</v>
      </c>
      <c r="C427">
        <v>1770</v>
      </c>
      <c r="D427">
        <v>0</v>
      </c>
      <c r="E427" s="141"/>
    </row>
    <row r="428" spans="1:5">
      <c r="A428">
        <v>14</v>
      </c>
      <c r="B428">
        <v>5290746</v>
      </c>
      <c r="C428">
        <v>1655</v>
      </c>
      <c r="D428">
        <v>0</v>
      </c>
      <c r="E428" s="141"/>
    </row>
    <row r="429" spans="1:5">
      <c r="A429">
        <v>14</v>
      </c>
      <c r="B429">
        <v>5298721</v>
      </c>
      <c r="C429">
        <v>1663</v>
      </c>
      <c r="D429">
        <v>0</v>
      </c>
      <c r="E429" s="141"/>
    </row>
    <row r="430" spans="1:5">
      <c r="A430">
        <v>14</v>
      </c>
      <c r="B430">
        <v>5306819</v>
      </c>
      <c r="C430">
        <v>1646</v>
      </c>
      <c r="D430">
        <v>0</v>
      </c>
      <c r="E430" s="141"/>
    </row>
    <row r="431" spans="1:5">
      <c r="A431">
        <v>14</v>
      </c>
      <c r="B431">
        <v>5315693</v>
      </c>
      <c r="C431">
        <v>1483</v>
      </c>
      <c r="D431">
        <v>0</v>
      </c>
      <c r="E431" s="141"/>
    </row>
    <row r="432" spans="1:5">
      <c r="A432">
        <v>14</v>
      </c>
      <c r="B432">
        <v>5323553</v>
      </c>
      <c r="C432">
        <v>1683</v>
      </c>
      <c r="D432">
        <v>0</v>
      </c>
      <c r="E432" s="141"/>
    </row>
    <row r="433" spans="1:5">
      <c r="A433">
        <v>14</v>
      </c>
      <c r="B433">
        <v>5332114</v>
      </c>
      <c r="C433">
        <v>1551</v>
      </c>
      <c r="D433">
        <v>0</v>
      </c>
      <c r="E433" s="141"/>
    </row>
    <row r="434" spans="1:5">
      <c r="A434">
        <v>14</v>
      </c>
      <c r="B434">
        <v>5339815</v>
      </c>
      <c r="C434">
        <v>1706</v>
      </c>
      <c r="D434">
        <v>0</v>
      </c>
      <c r="E434" s="141"/>
    </row>
    <row r="435" spans="1:5">
      <c r="A435">
        <v>14</v>
      </c>
      <c r="B435">
        <v>5347966</v>
      </c>
      <c r="C435">
        <v>1641</v>
      </c>
      <c r="D435">
        <v>0</v>
      </c>
      <c r="E435" s="141"/>
    </row>
    <row r="436" spans="1:5">
      <c r="A436">
        <v>14</v>
      </c>
      <c r="B436">
        <v>5356220</v>
      </c>
      <c r="C436">
        <v>1612</v>
      </c>
      <c r="D436">
        <v>0</v>
      </c>
      <c r="E436" s="141"/>
    </row>
    <row r="437" spans="1:5">
      <c r="A437">
        <v>15</v>
      </c>
      <c r="B437">
        <v>5364500</v>
      </c>
      <c r="C437">
        <v>1606</v>
      </c>
      <c r="D437">
        <v>0</v>
      </c>
      <c r="E437" s="141"/>
    </row>
    <row r="438" spans="1:5">
      <c r="A438">
        <v>15</v>
      </c>
      <c r="B438">
        <v>5373535</v>
      </c>
      <c r="C438">
        <v>1476</v>
      </c>
      <c r="D438">
        <v>0</v>
      </c>
      <c r="E438" s="141"/>
    </row>
    <row r="439" spans="1:5">
      <c r="A439">
        <v>15</v>
      </c>
      <c r="B439">
        <v>5384034</v>
      </c>
      <c r="C439">
        <v>1105</v>
      </c>
      <c r="D439">
        <v>0</v>
      </c>
      <c r="E439" s="141"/>
    </row>
    <row r="440" spans="1:5">
      <c r="A440">
        <v>15</v>
      </c>
      <c r="B440">
        <v>5392715</v>
      </c>
      <c r="C440">
        <v>1745</v>
      </c>
      <c r="D440">
        <v>0</v>
      </c>
      <c r="E440" s="141"/>
    </row>
    <row r="441" spans="1:5">
      <c r="A441">
        <v>15</v>
      </c>
      <c r="B441">
        <v>5399102</v>
      </c>
      <c r="C441">
        <v>1752</v>
      </c>
      <c r="D441">
        <v>0</v>
      </c>
      <c r="E441" s="141"/>
    </row>
    <row r="442" spans="1:5">
      <c r="A442">
        <v>15</v>
      </c>
      <c r="B442">
        <v>5407241</v>
      </c>
      <c r="C442">
        <v>1697</v>
      </c>
      <c r="D442">
        <v>0</v>
      </c>
      <c r="E442" s="141"/>
    </row>
    <row r="443" spans="1:5">
      <c r="A443">
        <v>15</v>
      </c>
      <c r="B443">
        <v>5414363</v>
      </c>
      <c r="C443">
        <v>1774</v>
      </c>
      <c r="D443">
        <v>0</v>
      </c>
      <c r="E443" s="141"/>
    </row>
    <row r="444" spans="1:5">
      <c r="A444">
        <v>15</v>
      </c>
      <c r="B444">
        <v>5421726</v>
      </c>
      <c r="C444">
        <v>1293</v>
      </c>
      <c r="D444">
        <v>0</v>
      </c>
      <c r="E444" s="141"/>
    </row>
    <row r="445" spans="1:5">
      <c r="A445">
        <v>15</v>
      </c>
      <c r="B445">
        <v>5421545</v>
      </c>
      <c r="C445">
        <v>36</v>
      </c>
      <c r="D445">
        <v>0</v>
      </c>
      <c r="E445" s="141"/>
    </row>
    <row r="446" spans="1:5">
      <c r="A446">
        <v>15</v>
      </c>
      <c r="B446">
        <v>5421334</v>
      </c>
      <c r="C446">
        <v>42</v>
      </c>
      <c r="D446">
        <v>0</v>
      </c>
      <c r="E446" s="141"/>
    </row>
    <row r="447" spans="1:5">
      <c r="A447">
        <v>15</v>
      </c>
      <c r="B447">
        <v>5421108</v>
      </c>
      <c r="C447">
        <v>45</v>
      </c>
      <c r="D447">
        <v>0</v>
      </c>
      <c r="E447" s="141"/>
    </row>
    <row r="448" spans="1:5">
      <c r="A448">
        <v>15</v>
      </c>
      <c r="B448">
        <v>5480569</v>
      </c>
      <c r="C448">
        <v>1498</v>
      </c>
      <c r="D448">
        <v>0</v>
      </c>
      <c r="E448" s="141"/>
    </row>
    <row r="449" spans="1:5">
      <c r="A449">
        <v>15</v>
      </c>
      <c r="B449">
        <v>5487516</v>
      </c>
      <c r="C449">
        <v>1879</v>
      </c>
      <c r="D449">
        <v>0</v>
      </c>
      <c r="E449" s="141"/>
    </row>
    <row r="450" spans="1:5">
      <c r="A450">
        <v>15</v>
      </c>
      <c r="B450">
        <v>5494813</v>
      </c>
      <c r="C450">
        <v>1788</v>
      </c>
      <c r="D450">
        <v>0</v>
      </c>
      <c r="E450" s="141"/>
    </row>
    <row r="451" spans="1:5">
      <c r="A451">
        <v>15</v>
      </c>
      <c r="B451">
        <v>5502570</v>
      </c>
      <c r="C451">
        <v>1722</v>
      </c>
      <c r="D451">
        <v>0</v>
      </c>
      <c r="E451" s="141"/>
    </row>
    <row r="452" spans="1:5">
      <c r="A452">
        <v>15</v>
      </c>
      <c r="B452">
        <v>5510073</v>
      </c>
      <c r="C452">
        <v>1747</v>
      </c>
      <c r="D452">
        <v>0</v>
      </c>
      <c r="E452" s="141"/>
    </row>
    <row r="453" spans="1:5">
      <c r="A453">
        <v>15</v>
      </c>
      <c r="B453">
        <v>5518784</v>
      </c>
      <c r="C453">
        <v>1698</v>
      </c>
      <c r="D453">
        <v>0</v>
      </c>
      <c r="E453" s="141"/>
    </row>
    <row r="454" spans="1:5">
      <c r="A454">
        <v>15</v>
      </c>
      <c r="B454">
        <v>5525826</v>
      </c>
      <c r="C454">
        <v>1678</v>
      </c>
      <c r="D454">
        <v>0</v>
      </c>
      <c r="E454" s="141"/>
    </row>
    <row r="455" spans="1:5">
      <c r="A455">
        <v>15</v>
      </c>
      <c r="B455">
        <v>5533368</v>
      </c>
      <c r="C455">
        <v>1746</v>
      </c>
      <c r="D455">
        <v>0</v>
      </c>
      <c r="E455" s="141"/>
    </row>
    <row r="456" spans="1:5">
      <c r="A456">
        <v>15</v>
      </c>
      <c r="B456">
        <v>5541104</v>
      </c>
      <c r="C456">
        <v>1713</v>
      </c>
      <c r="D456">
        <v>0</v>
      </c>
      <c r="E456" s="141"/>
    </row>
    <row r="457" spans="1:5">
      <c r="A457">
        <v>15</v>
      </c>
      <c r="B457">
        <v>5548902</v>
      </c>
      <c r="C457">
        <v>1690</v>
      </c>
      <c r="D457">
        <v>0</v>
      </c>
      <c r="E457" s="141"/>
    </row>
    <row r="458" spans="1:5">
      <c r="A458">
        <v>15</v>
      </c>
      <c r="B458">
        <v>5557100</v>
      </c>
      <c r="C458">
        <v>1630</v>
      </c>
      <c r="D458">
        <v>0</v>
      </c>
      <c r="E458" s="141"/>
    </row>
    <row r="459" spans="1:5">
      <c r="A459">
        <v>15</v>
      </c>
      <c r="B459">
        <v>5564700</v>
      </c>
      <c r="C459">
        <v>1734</v>
      </c>
      <c r="D459">
        <v>0</v>
      </c>
      <c r="E459" s="141"/>
    </row>
    <row r="460" spans="1:5">
      <c r="A460">
        <v>15</v>
      </c>
      <c r="B460">
        <v>5572336</v>
      </c>
      <c r="C460">
        <v>1728</v>
      </c>
      <c r="D460">
        <v>0</v>
      </c>
      <c r="E460" s="141"/>
    </row>
    <row r="461" spans="1:5">
      <c r="A461">
        <v>15</v>
      </c>
      <c r="B461">
        <v>5579836</v>
      </c>
      <c r="C461">
        <v>1757</v>
      </c>
      <c r="D461">
        <v>0</v>
      </c>
      <c r="E461" s="141"/>
    </row>
    <row r="462" spans="1:5">
      <c r="A462">
        <v>15</v>
      </c>
      <c r="B462">
        <v>5587273</v>
      </c>
      <c r="C462">
        <v>1773</v>
      </c>
      <c r="D462">
        <v>0</v>
      </c>
      <c r="E462" s="141"/>
    </row>
    <row r="463" spans="1:5">
      <c r="A463">
        <v>15</v>
      </c>
      <c r="B463">
        <v>5594291</v>
      </c>
      <c r="C463">
        <v>1863</v>
      </c>
      <c r="D463">
        <v>0</v>
      </c>
      <c r="E463" s="141"/>
    </row>
    <row r="464" spans="1:5">
      <c r="A464">
        <v>15</v>
      </c>
      <c r="B464">
        <v>5602651</v>
      </c>
      <c r="C464">
        <v>1582</v>
      </c>
      <c r="D464">
        <v>0</v>
      </c>
      <c r="E464" s="141"/>
    </row>
    <row r="465" spans="1:5">
      <c r="A465">
        <v>15</v>
      </c>
      <c r="B465">
        <v>5611349</v>
      </c>
      <c r="C465">
        <v>1756</v>
      </c>
      <c r="D465">
        <v>0</v>
      </c>
      <c r="E465" s="141"/>
    </row>
    <row r="466" spans="1:5">
      <c r="A466">
        <v>15</v>
      </c>
      <c r="B466">
        <v>5612128</v>
      </c>
      <c r="C466">
        <v>364</v>
      </c>
      <c r="D466">
        <v>0</v>
      </c>
      <c r="E466" s="141"/>
    </row>
    <row r="467" spans="1:5">
      <c r="A467">
        <v>15</v>
      </c>
      <c r="B467">
        <v>5634186</v>
      </c>
      <c r="C467">
        <v>1331</v>
      </c>
      <c r="D467">
        <v>0</v>
      </c>
      <c r="E467" s="141"/>
    </row>
    <row r="468" spans="1:5">
      <c r="A468">
        <v>16</v>
      </c>
      <c r="B468">
        <v>5641708</v>
      </c>
      <c r="C468">
        <v>1759</v>
      </c>
      <c r="D468">
        <v>0</v>
      </c>
      <c r="E468" s="141"/>
    </row>
    <row r="469" spans="1:5">
      <c r="A469">
        <v>16</v>
      </c>
      <c r="B469">
        <v>5649416</v>
      </c>
      <c r="C469">
        <v>1727</v>
      </c>
      <c r="D469">
        <v>0</v>
      </c>
      <c r="E469" s="141"/>
    </row>
    <row r="470" spans="1:5">
      <c r="A470">
        <v>16</v>
      </c>
      <c r="B470">
        <v>5656511</v>
      </c>
      <c r="C470">
        <v>1848</v>
      </c>
      <c r="D470">
        <v>0</v>
      </c>
      <c r="E470" s="141"/>
    </row>
    <row r="471" spans="1:5">
      <c r="A471">
        <v>16</v>
      </c>
      <c r="B471">
        <v>5662924</v>
      </c>
      <c r="C471">
        <v>1984</v>
      </c>
      <c r="D471">
        <v>0</v>
      </c>
      <c r="E471" s="141"/>
    </row>
    <row r="472" spans="1:5">
      <c r="A472">
        <v>16</v>
      </c>
      <c r="B472">
        <v>5670512</v>
      </c>
      <c r="C472">
        <v>1738</v>
      </c>
      <c r="D472">
        <v>0</v>
      </c>
      <c r="E472" s="141"/>
    </row>
    <row r="473" spans="1:5">
      <c r="A473">
        <v>16</v>
      </c>
      <c r="B473">
        <v>5677876</v>
      </c>
      <c r="C473">
        <v>1790</v>
      </c>
      <c r="D473">
        <v>0</v>
      </c>
      <c r="E473" s="141"/>
    </row>
    <row r="474" spans="1:5">
      <c r="A474">
        <v>16</v>
      </c>
      <c r="B474">
        <v>5679458</v>
      </c>
      <c r="C474">
        <v>649</v>
      </c>
      <c r="D474">
        <v>0</v>
      </c>
      <c r="E474" s="141"/>
    </row>
    <row r="475" spans="1:5">
      <c r="A475">
        <v>16</v>
      </c>
      <c r="B475">
        <v>5679265</v>
      </c>
      <c r="C475">
        <v>38</v>
      </c>
      <c r="D475">
        <v>0</v>
      </c>
      <c r="E475" s="141"/>
    </row>
    <row r="476" spans="1:5">
      <c r="A476">
        <v>16</v>
      </c>
      <c r="B476">
        <v>5718333</v>
      </c>
      <c r="C476">
        <v>916</v>
      </c>
      <c r="D476">
        <v>0</v>
      </c>
      <c r="E476" s="141"/>
    </row>
    <row r="477" spans="1:5">
      <c r="A477">
        <v>16</v>
      </c>
      <c r="B477">
        <v>5726196</v>
      </c>
      <c r="C477">
        <v>1840</v>
      </c>
      <c r="D477">
        <v>0</v>
      </c>
      <c r="E477" s="141"/>
    </row>
    <row r="478" spans="1:5">
      <c r="A478">
        <v>16</v>
      </c>
      <c r="B478">
        <v>5732990</v>
      </c>
      <c r="C478">
        <v>1751</v>
      </c>
      <c r="D478">
        <v>0</v>
      </c>
      <c r="E478" s="141"/>
    </row>
    <row r="479" spans="1:5">
      <c r="A479">
        <v>16</v>
      </c>
      <c r="B479">
        <v>5740779</v>
      </c>
      <c r="C479">
        <v>1709</v>
      </c>
      <c r="D479">
        <v>0</v>
      </c>
      <c r="E479" s="141"/>
    </row>
    <row r="480" spans="1:5">
      <c r="A480">
        <v>16</v>
      </c>
      <c r="B480">
        <v>5748368</v>
      </c>
      <c r="C480">
        <v>1927</v>
      </c>
      <c r="D480">
        <v>0</v>
      </c>
      <c r="E480" s="141"/>
    </row>
    <row r="481" spans="1:5">
      <c r="A481">
        <v>16</v>
      </c>
      <c r="B481">
        <v>5754124</v>
      </c>
      <c r="C481">
        <v>1936</v>
      </c>
      <c r="D481">
        <v>0</v>
      </c>
      <c r="E481" s="141"/>
    </row>
    <row r="482" spans="1:5">
      <c r="A482">
        <v>16</v>
      </c>
      <c r="B482">
        <v>5761244</v>
      </c>
      <c r="C482">
        <v>1844</v>
      </c>
      <c r="D482">
        <v>0</v>
      </c>
      <c r="E482" s="141"/>
    </row>
    <row r="483" spans="1:5">
      <c r="A483">
        <v>16</v>
      </c>
      <c r="B483">
        <v>5769295</v>
      </c>
      <c r="C483">
        <v>1728</v>
      </c>
      <c r="D483">
        <v>0</v>
      </c>
      <c r="E483" s="141"/>
    </row>
    <row r="484" spans="1:5">
      <c r="A484">
        <v>16</v>
      </c>
      <c r="B484">
        <v>5775958</v>
      </c>
      <c r="C484">
        <v>1860</v>
      </c>
      <c r="D484">
        <v>0</v>
      </c>
      <c r="E484" s="141"/>
    </row>
    <row r="485" spans="1:5">
      <c r="A485">
        <v>16</v>
      </c>
      <c r="B485">
        <v>5782825</v>
      </c>
      <c r="C485">
        <v>1897</v>
      </c>
      <c r="D485">
        <v>0</v>
      </c>
      <c r="E485" s="141"/>
    </row>
    <row r="486" spans="1:5">
      <c r="A486">
        <v>16</v>
      </c>
      <c r="B486">
        <v>5790849</v>
      </c>
      <c r="C486">
        <v>1664</v>
      </c>
      <c r="D486">
        <v>0</v>
      </c>
      <c r="E486" s="141"/>
    </row>
    <row r="487" spans="1:5">
      <c r="A487">
        <v>16</v>
      </c>
      <c r="B487">
        <v>5794321</v>
      </c>
      <c r="C487">
        <v>912</v>
      </c>
      <c r="D487">
        <v>0</v>
      </c>
      <c r="E487" s="141"/>
    </row>
    <row r="488" spans="1:5">
      <c r="A488">
        <v>16</v>
      </c>
      <c r="B488">
        <v>5794112</v>
      </c>
      <c r="C488">
        <v>41</v>
      </c>
      <c r="D488">
        <v>0</v>
      </c>
      <c r="E488" s="141"/>
    </row>
    <row r="489" spans="1:5">
      <c r="A489">
        <v>16</v>
      </c>
      <c r="B489">
        <v>5831994</v>
      </c>
      <c r="C489">
        <v>467</v>
      </c>
      <c r="D489">
        <v>0</v>
      </c>
      <c r="E489" s="141"/>
    </row>
    <row r="490" spans="1:5">
      <c r="A490">
        <v>16</v>
      </c>
      <c r="B490">
        <v>5838391</v>
      </c>
      <c r="C490">
        <v>1977</v>
      </c>
      <c r="D490">
        <v>0</v>
      </c>
      <c r="E490" s="141"/>
    </row>
    <row r="491" spans="1:5">
      <c r="A491">
        <v>16</v>
      </c>
      <c r="B491">
        <v>5845190</v>
      </c>
      <c r="C491">
        <v>1916</v>
      </c>
      <c r="D491">
        <v>0</v>
      </c>
      <c r="E491" s="141"/>
    </row>
    <row r="492" spans="1:5">
      <c r="A492">
        <v>16</v>
      </c>
      <c r="B492">
        <v>5852075</v>
      </c>
      <c r="C492">
        <v>1896</v>
      </c>
      <c r="D492">
        <v>0</v>
      </c>
      <c r="E492" s="141"/>
    </row>
    <row r="493" spans="1:5">
      <c r="A493">
        <v>16</v>
      </c>
      <c r="B493">
        <v>5859459</v>
      </c>
      <c r="C493">
        <v>1833</v>
      </c>
      <c r="D493">
        <v>0</v>
      </c>
      <c r="E493" s="141"/>
    </row>
    <row r="494" spans="1:5">
      <c r="A494">
        <v>16</v>
      </c>
      <c r="B494">
        <v>5866259</v>
      </c>
      <c r="C494">
        <v>1868</v>
      </c>
      <c r="D494">
        <v>0</v>
      </c>
      <c r="E494" s="141"/>
    </row>
    <row r="495" spans="1:5">
      <c r="A495">
        <v>16</v>
      </c>
      <c r="B495">
        <v>5874494</v>
      </c>
      <c r="C495">
        <v>1879</v>
      </c>
      <c r="D495">
        <v>0</v>
      </c>
      <c r="E495" s="141"/>
    </row>
    <row r="496" spans="1:5">
      <c r="A496">
        <v>16</v>
      </c>
      <c r="B496">
        <v>5880597</v>
      </c>
      <c r="C496">
        <v>1784</v>
      </c>
      <c r="D496">
        <v>0</v>
      </c>
      <c r="E496" s="141"/>
    </row>
    <row r="497" spans="1:5">
      <c r="A497">
        <v>16</v>
      </c>
      <c r="B497">
        <v>5888079</v>
      </c>
      <c r="C497">
        <v>1764</v>
      </c>
      <c r="D497">
        <v>0</v>
      </c>
      <c r="E497" s="141"/>
    </row>
    <row r="498" spans="1:5">
      <c r="A498">
        <v>16</v>
      </c>
      <c r="B498">
        <v>5895468</v>
      </c>
      <c r="C498">
        <v>1780</v>
      </c>
      <c r="D498">
        <v>0</v>
      </c>
      <c r="E498" s="141"/>
    </row>
    <row r="499" spans="1:5">
      <c r="A499">
        <v>17</v>
      </c>
      <c r="B499">
        <v>5905467</v>
      </c>
      <c r="C499">
        <v>1251</v>
      </c>
      <c r="D499">
        <v>0</v>
      </c>
      <c r="E499" s="141"/>
    </row>
    <row r="500" spans="1:5">
      <c r="A500">
        <v>17</v>
      </c>
      <c r="B500">
        <v>5912783</v>
      </c>
      <c r="C500">
        <v>1808</v>
      </c>
      <c r="D500">
        <v>0</v>
      </c>
      <c r="E500" s="141"/>
    </row>
    <row r="501" spans="1:5">
      <c r="A501">
        <v>17</v>
      </c>
      <c r="B501">
        <v>5918164</v>
      </c>
      <c r="C501">
        <v>1191</v>
      </c>
      <c r="D501">
        <v>0</v>
      </c>
      <c r="E501" s="141"/>
    </row>
    <row r="502" spans="1:5">
      <c r="A502">
        <v>17</v>
      </c>
      <c r="B502">
        <v>5936284</v>
      </c>
      <c r="C502">
        <v>572</v>
      </c>
      <c r="D502">
        <v>0</v>
      </c>
      <c r="E502" s="141"/>
    </row>
    <row r="503" spans="1:5">
      <c r="A503">
        <v>17</v>
      </c>
      <c r="B503">
        <v>5943900</v>
      </c>
      <c r="C503">
        <v>1820</v>
      </c>
      <c r="D503">
        <v>0</v>
      </c>
      <c r="E503" s="141"/>
    </row>
    <row r="504" spans="1:5">
      <c r="A504">
        <v>17</v>
      </c>
      <c r="B504">
        <v>5951512</v>
      </c>
      <c r="C504">
        <v>1949</v>
      </c>
      <c r="D504">
        <v>0</v>
      </c>
      <c r="E504" s="141"/>
    </row>
    <row r="505" spans="1:5">
      <c r="A505">
        <v>17</v>
      </c>
      <c r="B505">
        <v>5957142</v>
      </c>
      <c r="C505">
        <v>1865</v>
      </c>
      <c r="D505">
        <v>0</v>
      </c>
      <c r="E505" s="141"/>
    </row>
    <row r="506" spans="1:5">
      <c r="A506">
        <v>17</v>
      </c>
      <c r="B506">
        <v>5964159</v>
      </c>
      <c r="C506">
        <v>1871</v>
      </c>
      <c r="D506">
        <v>0</v>
      </c>
      <c r="E506" s="141"/>
    </row>
    <row r="507" spans="1:5">
      <c r="A507">
        <v>17</v>
      </c>
      <c r="B507">
        <v>5970913</v>
      </c>
      <c r="C507">
        <v>1909</v>
      </c>
      <c r="D507">
        <v>0</v>
      </c>
      <c r="E507" s="141"/>
    </row>
    <row r="508" spans="1:5">
      <c r="A508">
        <v>17</v>
      </c>
      <c r="B508">
        <v>5977672</v>
      </c>
      <c r="C508">
        <v>1906</v>
      </c>
      <c r="D508">
        <v>0</v>
      </c>
      <c r="E508" s="141"/>
    </row>
    <row r="509" spans="1:5">
      <c r="A509">
        <v>17</v>
      </c>
      <c r="B509">
        <v>5985328</v>
      </c>
      <c r="C509">
        <v>1731</v>
      </c>
      <c r="D509">
        <v>0</v>
      </c>
      <c r="E509" s="141"/>
    </row>
    <row r="510" spans="1:5">
      <c r="A510">
        <v>17</v>
      </c>
      <c r="B510">
        <v>5992345</v>
      </c>
      <c r="C510">
        <v>1844</v>
      </c>
      <c r="D510">
        <v>0</v>
      </c>
      <c r="E510" s="141"/>
    </row>
    <row r="511" spans="1:5">
      <c r="A511">
        <v>17</v>
      </c>
      <c r="B511">
        <v>5998229</v>
      </c>
      <c r="C511">
        <v>2084</v>
      </c>
      <c r="D511">
        <v>0</v>
      </c>
      <c r="E511" s="141"/>
    </row>
    <row r="512" spans="1:5">
      <c r="A512">
        <v>17</v>
      </c>
      <c r="B512">
        <v>6004686</v>
      </c>
      <c r="C512">
        <v>1974</v>
      </c>
      <c r="D512">
        <v>0</v>
      </c>
      <c r="E512" s="141"/>
    </row>
    <row r="513" spans="1:5">
      <c r="A513">
        <v>17</v>
      </c>
      <c r="B513">
        <v>6009528</v>
      </c>
      <c r="C513">
        <v>1616</v>
      </c>
      <c r="D513">
        <v>0</v>
      </c>
      <c r="E513" s="141"/>
    </row>
    <row r="514" spans="1:5">
      <c r="A514">
        <v>17</v>
      </c>
      <c r="B514">
        <v>6009306</v>
      </c>
      <c r="C514">
        <v>44</v>
      </c>
      <c r="D514">
        <v>0</v>
      </c>
      <c r="E514" s="141"/>
    </row>
    <row r="515" spans="1:5">
      <c r="A515">
        <v>17</v>
      </c>
      <c r="B515">
        <v>6045533</v>
      </c>
      <c r="C515">
        <v>61</v>
      </c>
      <c r="D515">
        <v>0</v>
      </c>
      <c r="E515" s="141"/>
    </row>
    <row r="516" spans="1:5">
      <c r="A516">
        <v>17</v>
      </c>
      <c r="B516">
        <v>6051258</v>
      </c>
      <c r="C516">
        <v>1944</v>
      </c>
      <c r="D516">
        <v>0</v>
      </c>
      <c r="E516" s="141"/>
    </row>
    <row r="517" spans="1:5">
      <c r="A517">
        <v>17</v>
      </c>
      <c r="B517">
        <v>6057987</v>
      </c>
      <c r="C517">
        <v>1934</v>
      </c>
      <c r="D517">
        <v>0</v>
      </c>
      <c r="E517" s="141"/>
    </row>
    <row r="518" spans="1:5">
      <c r="A518">
        <v>17</v>
      </c>
      <c r="B518">
        <v>6063808</v>
      </c>
      <c r="C518">
        <v>2094</v>
      </c>
      <c r="D518">
        <v>0</v>
      </c>
      <c r="E518" s="141"/>
    </row>
    <row r="519" spans="1:5">
      <c r="A519">
        <v>17</v>
      </c>
      <c r="B519">
        <v>6070674</v>
      </c>
      <c r="C519">
        <v>1887</v>
      </c>
      <c r="D519">
        <v>0</v>
      </c>
      <c r="E519" s="141"/>
    </row>
    <row r="520" spans="1:5">
      <c r="A520">
        <v>17</v>
      </c>
      <c r="B520">
        <v>6078025</v>
      </c>
      <c r="C520">
        <v>1787</v>
      </c>
      <c r="D520">
        <v>0</v>
      </c>
      <c r="E520" s="141"/>
    </row>
    <row r="521" spans="1:5">
      <c r="A521">
        <v>17</v>
      </c>
      <c r="B521">
        <v>6085602</v>
      </c>
      <c r="C521">
        <v>1740</v>
      </c>
      <c r="D521">
        <v>0</v>
      </c>
      <c r="E521" s="141"/>
    </row>
    <row r="522" spans="1:5">
      <c r="A522">
        <v>17</v>
      </c>
      <c r="B522">
        <v>6092203</v>
      </c>
      <c r="C522">
        <v>1935</v>
      </c>
      <c r="D522">
        <v>0</v>
      </c>
      <c r="E522" s="141"/>
    </row>
    <row r="523" spans="1:5">
      <c r="A523">
        <v>17</v>
      </c>
      <c r="B523">
        <v>6098509</v>
      </c>
      <c r="C523">
        <v>2001</v>
      </c>
      <c r="D523">
        <v>0</v>
      </c>
      <c r="E523" s="141"/>
    </row>
    <row r="524" spans="1:5">
      <c r="A524">
        <v>17</v>
      </c>
      <c r="B524">
        <v>6105191</v>
      </c>
      <c r="C524">
        <v>1929</v>
      </c>
      <c r="D524">
        <v>0</v>
      </c>
      <c r="E524" s="141"/>
    </row>
    <row r="525" spans="1:5">
      <c r="A525">
        <v>17</v>
      </c>
      <c r="B525">
        <v>6111639</v>
      </c>
      <c r="C525">
        <v>1973</v>
      </c>
      <c r="D525">
        <v>0</v>
      </c>
      <c r="E525" s="141"/>
    </row>
    <row r="526" spans="1:5">
      <c r="A526">
        <v>17</v>
      </c>
      <c r="B526">
        <v>6118902</v>
      </c>
      <c r="C526">
        <v>1819</v>
      </c>
      <c r="D526">
        <v>0</v>
      </c>
      <c r="E526" s="141"/>
    </row>
    <row r="527" spans="1:5">
      <c r="A527">
        <v>17</v>
      </c>
      <c r="B527">
        <v>6125607</v>
      </c>
      <c r="C527">
        <v>1991</v>
      </c>
      <c r="D527">
        <v>0</v>
      </c>
      <c r="E527" s="141"/>
    </row>
    <row r="528" spans="1:5">
      <c r="A528">
        <v>17</v>
      </c>
      <c r="B528">
        <v>6131268</v>
      </c>
      <c r="C528">
        <v>2090</v>
      </c>
      <c r="D528">
        <v>0</v>
      </c>
      <c r="E528" s="141"/>
    </row>
    <row r="529" spans="1:5">
      <c r="A529">
        <v>17</v>
      </c>
      <c r="B529">
        <v>6140063</v>
      </c>
      <c r="C529">
        <v>1506</v>
      </c>
      <c r="D529">
        <v>0</v>
      </c>
      <c r="E529" s="141"/>
    </row>
    <row r="530" spans="1:5">
      <c r="A530">
        <v>18</v>
      </c>
      <c r="B530">
        <v>6139905</v>
      </c>
      <c r="C530">
        <v>70</v>
      </c>
      <c r="D530">
        <v>0</v>
      </c>
      <c r="E530" s="141"/>
    </row>
    <row r="531" spans="1:5">
      <c r="A531">
        <v>18</v>
      </c>
      <c r="B531">
        <v>6139638</v>
      </c>
      <c r="C531">
        <v>53</v>
      </c>
      <c r="D531">
        <v>0</v>
      </c>
      <c r="E531" s="141"/>
    </row>
    <row r="532" spans="1:5">
      <c r="A532">
        <v>18</v>
      </c>
      <c r="B532">
        <v>6139331</v>
      </c>
      <c r="C532">
        <v>61</v>
      </c>
      <c r="D532">
        <v>0</v>
      </c>
      <c r="E532" s="141"/>
    </row>
    <row r="533" spans="1:5">
      <c r="A533">
        <v>18</v>
      </c>
      <c r="B533">
        <v>6197499</v>
      </c>
      <c r="C533">
        <v>1258</v>
      </c>
      <c r="D533">
        <v>0</v>
      </c>
      <c r="E533" s="141"/>
    </row>
    <row r="534" spans="1:5">
      <c r="A534">
        <v>18</v>
      </c>
      <c r="B534">
        <v>6203062</v>
      </c>
      <c r="C534">
        <v>2152</v>
      </c>
      <c r="D534">
        <v>0</v>
      </c>
      <c r="E534" s="141"/>
    </row>
    <row r="535" spans="1:5">
      <c r="A535">
        <v>18</v>
      </c>
      <c r="B535">
        <v>6208903</v>
      </c>
      <c r="C535">
        <v>2085</v>
      </c>
      <c r="D535">
        <v>0</v>
      </c>
      <c r="E535" s="141"/>
    </row>
    <row r="536" spans="1:5">
      <c r="A536">
        <v>18</v>
      </c>
      <c r="B536">
        <v>6214596</v>
      </c>
      <c r="C536">
        <v>2123</v>
      </c>
      <c r="D536">
        <v>0</v>
      </c>
      <c r="E536" s="141"/>
    </row>
    <row r="537" spans="1:5">
      <c r="A537">
        <v>18</v>
      </c>
      <c r="B537">
        <v>6220591</v>
      </c>
      <c r="C537">
        <v>2058</v>
      </c>
      <c r="D537">
        <v>0</v>
      </c>
      <c r="E537" s="141"/>
    </row>
    <row r="538" spans="1:5">
      <c r="A538">
        <v>18</v>
      </c>
      <c r="B538">
        <v>6226798</v>
      </c>
      <c r="C538">
        <v>2029</v>
      </c>
      <c r="D538">
        <v>0</v>
      </c>
      <c r="E538" s="141"/>
    </row>
    <row r="539" spans="1:5">
      <c r="A539">
        <v>18</v>
      </c>
      <c r="B539">
        <v>6233031</v>
      </c>
      <c r="C539">
        <v>1994</v>
      </c>
      <c r="D539">
        <v>0</v>
      </c>
      <c r="E539" s="141"/>
    </row>
    <row r="540" spans="1:5">
      <c r="A540">
        <v>18</v>
      </c>
      <c r="B540">
        <v>6238699</v>
      </c>
      <c r="C540">
        <v>2120</v>
      </c>
      <c r="D540">
        <v>0</v>
      </c>
      <c r="E540" s="141"/>
    </row>
    <row r="541" spans="1:5">
      <c r="A541">
        <v>18</v>
      </c>
      <c r="B541">
        <v>6244207</v>
      </c>
      <c r="C541">
        <v>2151</v>
      </c>
      <c r="D541">
        <v>0</v>
      </c>
      <c r="E541" s="141"/>
    </row>
    <row r="542" spans="1:5">
      <c r="A542">
        <v>18</v>
      </c>
      <c r="B542">
        <v>6250713</v>
      </c>
      <c r="C542">
        <v>1958</v>
      </c>
      <c r="D542">
        <v>0</v>
      </c>
      <c r="E542" s="141"/>
    </row>
    <row r="543" spans="1:5">
      <c r="A543">
        <v>18</v>
      </c>
      <c r="B543">
        <v>6257653</v>
      </c>
      <c r="C543">
        <v>1873</v>
      </c>
      <c r="D543">
        <v>0</v>
      </c>
      <c r="E543" s="141"/>
    </row>
    <row r="544" spans="1:5">
      <c r="A544">
        <v>18</v>
      </c>
      <c r="B544">
        <v>6263483</v>
      </c>
      <c r="C544">
        <v>2083</v>
      </c>
      <c r="D544">
        <v>0</v>
      </c>
      <c r="E544" s="141"/>
    </row>
    <row r="545" spans="1:5">
      <c r="A545">
        <v>18</v>
      </c>
      <c r="B545">
        <v>6269377</v>
      </c>
      <c r="C545">
        <v>2082</v>
      </c>
      <c r="D545">
        <v>0</v>
      </c>
      <c r="E545" s="141"/>
    </row>
    <row r="546" spans="1:5">
      <c r="A546">
        <v>18</v>
      </c>
      <c r="B546">
        <v>6276209</v>
      </c>
      <c r="C546">
        <v>1901</v>
      </c>
      <c r="D546">
        <v>0</v>
      </c>
      <c r="E546" s="141"/>
    </row>
    <row r="547" spans="1:5">
      <c r="A547">
        <v>18</v>
      </c>
      <c r="B547">
        <v>6282411</v>
      </c>
      <c r="C547">
        <v>2023</v>
      </c>
      <c r="D547">
        <v>0</v>
      </c>
      <c r="E547" s="141"/>
    </row>
    <row r="548" spans="1:5">
      <c r="A548">
        <v>18</v>
      </c>
      <c r="B548">
        <v>6288339</v>
      </c>
      <c r="C548">
        <v>2065</v>
      </c>
      <c r="D548">
        <v>0</v>
      </c>
      <c r="E548" s="141"/>
    </row>
    <row r="549" spans="1:5">
      <c r="A549">
        <v>18</v>
      </c>
      <c r="B549">
        <v>6294359</v>
      </c>
      <c r="C549">
        <v>2062</v>
      </c>
      <c r="D549">
        <v>0</v>
      </c>
      <c r="E549" s="141"/>
    </row>
    <row r="550" spans="1:5">
      <c r="A550">
        <v>18</v>
      </c>
      <c r="B550">
        <v>6300899</v>
      </c>
      <c r="C550">
        <v>1988</v>
      </c>
      <c r="D550">
        <v>0</v>
      </c>
      <c r="E550" s="141"/>
    </row>
    <row r="551" spans="1:5">
      <c r="A551">
        <v>18</v>
      </c>
      <c r="B551">
        <v>6306623</v>
      </c>
      <c r="C551">
        <v>2101</v>
      </c>
      <c r="D551">
        <v>0</v>
      </c>
      <c r="E551" s="141"/>
    </row>
    <row r="552" spans="1:5">
      <c r="A552">
        <v>18</v>
      </c>
      <c r="B552">
        <v>6313586</v>
      </c>
      <c r="C552">
        <v>1863</v>
      </c>
      <c r="D552">
        <v>0</v>
      </c>
      <c r="E552" s="141"/>
    </row>
    <row r="553" spans="1:5">
      <c r="A553">
        <v>18</v>
      </c>
      <c r="B553">
        <v>6320008</v>
      </c>
      <c r="C553">
        <v>1977</v>
      </c>
      <c r="D553">
        <v>0</v>
      </c>
      <c r="E553" s="141"/>
    </row>
    <row r="554" spans="1:5">
      <c r="A554">
        <v>18</v>
      </c>
      <c r="B554">
        <v>6326161</v>
      </c>
      <c r="C554">
        <v>2243</v>
      </c>
      <c r="D554">
        <v>0</v>
      </c>
      <c r="E554" s="141"/>
    </row>
    <row r="555" spans="1:5">
      <c r="A555">
        <v>18</v>
      </c>
      <c r="B555">
        <v>6330982</v>
      </c>
      <c r="C555">
        <v>2101</v>
      </c>
      <c r="D555">
        <v>0</v>
      </c>
      <c r="E555" s="141"/>
    </row>
    <row r="556" spans="1:5">
      <c r="A556">
        <v>18</v>
      </c>
      <c r="B556">
        <v>6337310</v>
      </c>
      <c r="C556">
        <v>1994</v>
      </c>
      <c r="D556">
        <v>0</v>
      </c>
      <c r="E556" s="141"/>
    </row>
    <row r="557" spans="1:5">
      <c r="A557">
        <v>18</v>
      </c>
      <c r="B557">
        <v>6339462</v>
      </c>
      <c r="C557">
        <v>750</v>
      </c>
      <c r="D557">
        <v>0</v>
      </c>
      <c r="E557" s="141"/>
    </row>
    <row r="558" spans="1:5">
      <c r="A558">
        <v>18</v>
      </c>
      <c r="B558">
        <v>6339227</v>
      </c>
      <c r="C558">
        <v>47</v>
      </c>
      <c r="D558">
        <v>0</v>
      </c>
      <c r="E558" s="141"/>
    </row>
    <row r="559" spans="1:5">
      <c r="A559">
        <v>18</v>
      </c>
      <c r="B559">
        <v>6338967</v>
      </c>
      <c r="C559">
        <v>52</v>
      </c>
      <c r="D559">
        <v>0</v>
      </c>
      <c r="E559" s="141"/>
    </row>
    <row r="560" spans="1:5">
      <c r="A560">
        <v>18</v>
      </c>
      <c r="B560">
        <v>6394556</v>
      </c>
      <c r="C560">
        <v>604</v>
      </c>
      <c r="D560">
        <v>0</v>
      </c>
      <c r="E560" s="141"/>
    </row>
    <row r="561" spans="1:5">
      <c r="A561">
        <v>19</v>
      </c>
      <c r="B561">
        <v>6399174</v>
      </c>
      <c r="C561">
        <v>2350</v>
      </c>
      <c r="D561">
        <v>0</v>
      </c>
      <c r="E561" s="141"/>
    </row>
    <row r="562" spans="1:5">
      <c r="A562">
        <v>19</v>
      </c>
      <c r="B562">
        <v>6404033</v>
      </c>
      <c r="C562">
        <v>2293</v>
      </c>
      <c r="D562">
        <v>0</v>
      </c>
      <c r="E562" s="141"/>
    </row>
    <row r="563" spans="1:5">
      <c r="A563">
        <v>19</v>
      </c>
      <c r="B563">
        <v>6410502</v>
      </c>
      <c r="C563">
        <v>1986</v>
      </c>
      <c r="D563">
        <v>0</v>
      </c>
      <c r="E563" s="141"/>
    </row>
    <row r="564" spans="1:5">
      <c r="A564">
        <v>19</v>
      </c>
      <c r="B564">
        <v>6416412</v>
      </c>
      <c r="C564">
        <v>2066</v>
      </c>
      <c r="D564">
        <v>0</v>
      </c>
      <c r="E564" s="141"/>
    </row>
    <row r="565" spans="1:5">
      <c r="A565">
        <v>19</v>
      </c>
      <c r="B565">
        <v>6422407</v>
      </c>
      <c r="C565">
        <v>2064</v>
      </c>
      <c r="D565">
        <v>0</v>
      </c>
      <c r="E565" s="141"/>
    </row>
    <row r="566" spans="1:5">
      <c r="A566">
        <v>19</v>
      </c>
      <c r="B566">
        <v>6429361</v>
      </c>
      <c r="C566">
        <v>2122</v>
      </c>
      <c r="D566">
        <v>0</v>
      </c>
      <c r="E566" s="141"/>
    </row>
    <row r="567" spans="1:5">
      <c r="A567">
        <v>19</v>
      </c>
      <c r="B567">
        <v>6434567</v>
      </c>
      <c r="C567">
        <v>1978</v>
      </c>
      <c r="D567">
        <v>0</v>
      </c>
      <c r="E567" s="141"/>
    </row>
    <row r="568" spans="1:5">
      <c r="A568">
        <v>19</v>
      </c>
      <c r="B568">
        <v>6440554</v>
      </c>
      <c r="C568">
        <v>2065</v>
      </c>
      <c r="D568">
        <v>0</v>
      </c>
      <c r="E568" s="141"/>
    </row>
    <row r="569" spans="1:5">
      <c r="A569">
        <v>19</v>
      </c>
      <c r="B569">
        <v>6445474</v>
      </c>
      <c r="C569">
        <v>2272</v>
      </c>
      <c r="D569">
        <v>0</v>
      </c>
      <c r="E569" s="141"/>
    </row>
    <row r="570" spans="1:5">
      <c r="A570">
        <v>19</v>
      </c>
      <c r="B570">
        <v>6451575</v>
      </c>
      <c r="C570">
        <v>2032</v>
      </c>
      <c r="D570">
        <v>0</v>
      </c>
      <c r="E570" s="141"/>
    </row>
    <row r="571" spans="1:5">
      <c r="A571">
        <v>19</v>
      </c>
      <c r="B571">
        <v>6457319</v>
      </c>
      <c r="C571">
        <v>2104</v>
      </c>
      <c r="D571">
        <v>0</v>
      </c>
      <c r="E571" s="141"/>
    </row>
    <row r="572" spans="1:5">
      <c r="A572">
        <v>19</v>
      </c>
      <c r="B572">
        <v>6464532</v>
      </c>
      <c r="C572">
        <v>1806</v>
      </c>
      <c r="D572">
        <v>0</v>
      </c>
      <c r="E572" s="141"/>
    </row>
    <row r="573" spans="1:5">
      <c r="A573">
        <v>19</v>
      </c>
      <c r="B573">
        <v>6470087</v>
      </c>
      <c r="C573">
        <v>2144</v>
      </c>
      <c r="D573">
        <v>0</v>
      </c>
      <c r="E573" s="141"/>
    </row>
    <row r="574" spans="1:5">
      <c r="A574">
        <v>19</v>
      </c>
      <c r="B574">
        <v>6475514</v>
      </c>
      <c r="C574">
        <v>2176</v>
      </c>
      <c r="D574">
        <v>0</v>
      </c>
      <c r="E574" s="141"/>
    </row>
    <row r="575" spans="1:5">
      <c r="A575">
        <v>19</v>
      </c>
      <c r="B575">
        <v>6481468</v>
      </c>
      <c r="C575">
        <v>2073</v>
      </c>
      <c r="D575">
        <v>0</v>
      </c>
      <c r="E575" s="141"/>
    </row>
    <row r="576" spans="1:5">
      <c r="A576">
        <v>19</v>
      </c>
      <c r="B576">
        <v>6487581</v>
      </c>
      <c r="C576">
        <v>2133</v>
      </c>
      <c r="D576">
        <v>0</v>
      </c>
      <c r="E576" s="141"/>
    </row>
    <row r="577" spans="1:5">
      <c r="A577">
        <v>19</v>
      </c>
      <c r="B577">
        <v>6493091</v>
      </c>
      <c r="C577">
        <v>2061</v>
      </c>
      <c r="D577">
        <v>0</v>
      </c>
      <c r="E577" s="141"/>
    </row>
    <row r="578" spans="1:5">
      <c r="A578">
        <v>19</v>
      </c>
      <c r="B578">
        <v>6499543</v>
      </c>
      <c r="C578">
        <v>2100</v>
      </c>
      <c r="D578">
        <v>0</v>
      </c>
      <c r="E578" s="141"/>
    </row>
    <row r="579" spans="1:5">
      <c r="A579">
        <v>19</v>
      </c>
      <c r="B579">
        <v>6503093</v>
      </c>
      <c r="C579">
        <v>1930</v>
      </c>
      <c r="D579">
        <v>0</v>
      </c>
      <c r="E579" s="141"/>
    </row>
    <row r="580" spans="1:5">
      <c r="A580">
        <v>19</v>
      </c>
      <c r="B580">
        <v>6502845</v>
      </c>
      <c r="C580">
        <v>49</v>
      </c>
      <c r="D580">
        <v>0</v>
      </c>
      <c r="E580" s="141"/>
    </row>
    <row r="581" spans="1:5">
      <c r="A581">
        <v>19</v>
      </c>
      <c r="B581">
        <v>6502597</v>
      </c>
      <c r="C581">
        <v>49</v>
      </c>
      <c r="D581">
        <v>0</v>
      </c>
      <c r="E581" s="141"/>
    </row>
    <row r="582" spans="1:5">
      <c r="A582">
        <v>19</v>
      </c>
      <c r="B582">
        <v>6502311</v>
      </c>
      <c r="C582">
        <v>57</v>
      </c>
      <c r="D582">
        <v>0</v>
      </c>
      <c r="E582" s="141"/>
    </row>
    <row r="583" spans="1:5">
      <c r="A583">
        <v>19</v>
      </c>
      <c r="B583">
        <v>6560738</v>
      </c>
      <c r="C583">
        <v>1779</v>
      </c>
      <c r="D583">
        <v>0</v>
      </c>
      <c r="E583" s="141"/>
    </row>
    <row r="584" spans="1:5">
      <c r="A584">
        <v>19</v>
      </c>
      <c r="B584">
        <v>6566707</v>
      </c>
      <c r="C584">
        <v>2054</v>
      </c>
      <c r="D584">
        <v>0</v>
      </c>
      <c r="E584" s="141"/>
    </row>
    <row r="585" spans="1:5">
      <c r="A585">
        <v>19</v>
      </c>
      <c r="B585">
        <v>6572056</v>
      </c>
      <c r="C585">
        <v>2208</v>
      </c>
      <c r="D585">
        <v>0</v>
      </c>
      <c r="E585" s="141"/>
    </row>
    <row r="586" spans="1:5">
      <c r="A586">
        <v>19</v>
      </c>
      <c r="B586">
        <v>6577531</v>
      </c>
      <c r="C586">
        <v>2165</v>
      </c>
      <c r="D586">
        <v>0</v>
      </c>
      <c r="E586" s="141"/>
    </row>
    <row r="587" spans="1:5">
      <c r="A587">
        <v>19</v>
      </c>
      <c r="B587">
        <v>6583261</v>
      </c>
      <c r="C587">
        <v>2113</v>
      </c>
      <c r="D587">
        <v>0</v>
      </c>
      <c r="E587" s="141"/>
    </row>
    <row r="588" spans="1:5">
      <c r="A588">
        <v>19</v>
      </c>
      <c r="B588">
        <v>6589322</v>
      </c>
      <c r="C588">
        <v>2038</v>
      </c>
      <c r="D588">
        <v>0</v>
      </c>
      <c r="E588" s="141"/>
    </row>
    <row r="589" spans="1:5">
      <c r="A589">
        <v>19</v>
      </c>
      <c r="B589">
        <v>6595356</v>
      </c>
      <c r="C589">
        <v>2077</v>
      </c>
      <c r="D589">
        <v>0</v>
      </c>
      <c r="E589" s="141"/>
    </row>
    <row r="590" spans="1:5">
      <c r="A590">
        <v>19</v>
      </c>
      <c r="B590">
        <v>6600903</v>
      </c>
      <c r="C590">
        <v>2140</v>
      </c>
      <c r="D590">
        <v>0</v>
      </c>
      <c r="E590" s="141"/>
    </row>
    <row r="591" spans="1:5">
      <c r="A591">
        <v>19</v>
      </c>
      <c r="B591">
        <v>6606822</v>
      </c>
      <c r="C591">
        <v>2075</v>
      </c>
      <c r="D591">
        <v>0</v>
      </c>
      <c r="E591" s="141"/>
    </row>
    <row r="592" spans="1:5">
      <c r="A592">
        <v>20</v>
      </c>
      <c r="B592">
        <v>6612611</v>
      </c>
      <c r="C592">
        <v>2214</v>
      </c>
      <c r="D592">
        <v>0</v>
      </c>
      <c r="E592" s="141"/>
    </row>
    <row r="593" spans="1:5">
      <c r="A593">
        <v>20</v>
      </c>
      <c r="B593">
        <v>6617409</v>
      </c>
      <c r="C593">
        <v>2196</v>
      </c>
      <c r="D593">
        <v>0</v>
      </c>
      <c r="E593" s="141"/>
    </row>
    <row r="594" spans="1:5">
      <c r="A594">
        <v>20</v>
      </c>
      <c r="B594">
        <v>6622594</v>
      </c>
      <c r="C594">
        <v>2223</v>
      </c>
      <c r="D594">
        <v>0</v>
      </c>
      <c r="E594" s="141"/>
    </row>
    <row r="595" spans="1:5">
      <c r="A595">
        <v>20</v>
      </c>
      <c r="B595">
        <v>6628617</v>
      </c>
      <c r="C595">
        <v>2072</v>
      </c>
      <c r="D595">
        <v>0</v>
      </c>
      <c r="E595" s="141"/>
    </row>
    <row r="596" spans="1:5">
      <c r="A596">
        <v>20</v>
      </c>
      <c r="B596">
        <v>6634329</v>
      </c>
      <c r="C596">
        <v>2119</v>
      </c>
      <c r="D596">
        <v>0</v>
      </c>
      <c r="E596" s="141"/>
    </row>
    <row r="597" spans="1:5">
      <c r="A597">
        <v>20</v>
      </c>
      <c r="B597">
        <v>6639210</v>
      </c>
      <c r="C597">
        <v>2272</v>
      </c>
      <c r="D597">
        <v>0</v>
      </c>
      <c r="E597" s="141"/>
    </row>
    <row r="598" spans="1:5">
      <c r="A598">
        <v>20</v>
      </c>
      <c r="B598">
        <v>6645264</v>
      </c>
      <c r="C598">
        <v>2062</v>
      </c>
      <c r="D598">
        <v>0</v>
      </c>
      <c r="E598" s="141"/>
    </row>
    <row r="599" spans="1:5">
      <c r="A599">
        <v>20</v>
      </c>
      <c r="B599">
        <v>6651054</v>
      </c>
      <c r="C599">
        <v>2111</v>
      </c>
      <c r="D599">
        <v>0</v>
      </c>
      <c r="E599" s="141"/>
    </row>
    <row r="600" spans="1:5">
      <c r="A600">
        <v>20</v>
      </c>
      <c r="B600">
        <v>6656287</v>
      </c>
      <c r="C600">
        <v>2219</v>
      </c>
      <c r="D600">
        <v>0</v>
      </c>
      <c r="E600" s="141"/>
    </row>
    <row r="601" spans="1:5">
      <c r="A601">
        <v>20</v>
      </c>
      <c r="B601">
        <v>6664738</v>
      </c>
      <c r="C601">
        <v>1573</v>
      </c>
      <c r="D601">
        <v>0</v>
      </c>
      <c r="E601" s="141"/>
    </row>
    <row r="602" spans="1:5">
      <c r="A602">
        <v>20</v>
      </c>
      <c r="B602">
        <v>6669283</v>
      </c>
      <c r="C602">
        <v>2337</v>
      </c>
      <c r="D602">
        <v>0</v>
      </c>
      <c r="E602" s="141"/>
    </row>
    <row r="603" spans="1:5">
      <c r="A603">
        <v>20</v>
      </c>
      <c r="B603">
        <v>6674308</v>
      </c>
      <c r="C603">
        <v>2275</v>
      </c>
      <c r="D603">
        <v>0</v>
      </c>
      <c r="E603" s="141"/>
    </row>
    <row r="604" spans="1:5">
      <c r="A604">
        <v>20</v>
      </c>
      <c r="B604">
        <v>6679587</v>
      </c>
      <c r="C604">
        <v>2204</v>
      </c>
      <c r="D604">
        <v>0</v>
      </c>
      <c r="E604" s="141"/>
    </row>
    <row r="605" spans="1:5">
      <c r="A605">
        <v>20</v>
      </c>
      <c r="B605">
        <v>6684598</v>
      </c>
      <c r="C605">
        <v>2254</v>
      </c>
      <c r="D605">
        <v>0</v>
      </c>
      <c r="E605" s="141"/>
    </row>
    <row r="606" spans="1:5">
      <c r="A606">
        <v>20</v>
      </c>
      <c r="B606">
        <v>6689483</v>
      </c>
      <c r="C606">
        <v>2305</v>
      </c>
      <c r="D606">
        <v>0</v>
      </c>
      <c r="E606" s="141"/>
    </row>
    <row r="607" spans="1:5">
      <c r="A607">
        <v>20</v>
      </c>
      <c r="B607">
        <v>6694550</v>
      </c>
      <c r="C607">
        <v>2246</v>
      </c>
      <c r="D607">
        <v>0</v>
      </c>
      <c r="E607" s="141"/>
    </row>
    <row r="608" spans="1:5">
      <c r="A608">
        <v>20</v>
      </c>
      <c r="B608">
        <v>6700432</v>
      </c>
      <c r="C608">
        <v>2077</v>
      </c>
      <c r="D608">
        <v>0</v>
      </c>
      <c r="E608" s="141"/>
    </row>
    <row r="609" spans="1:5">
      <c r="A609">
        <v>20</v>
      </c>
      <c r="B609">
        <v>6700852</v>
      </c>
      <c r="C609">
        <v>661</v>
      </c>
      <c r="D609">
        <v>0</v>
      </c>
      <c r="E609" s="141"/>
    </row>
    <row r="610" spans="1:5">
      <c r="A610">
        <v>20</v>
      </c>
      <c r="B610">
        <v>6700591</v>
      </c>
      <c r="C610">
        <v>52</v>
      </c>
      <c r="D610">
        <v>0</v>
      </c>
      <c r="E610" s="141"/>
    </row>
    <row r="611" spans="1:5">
      <c r="A611">
        <v>20</v>
      </c>
      <c r="B611">
        <v>6700290</v>
      </c>
      <c r="C611">
        <v>60</v>
      </c>
      <c r="D611">
        <v>0</v>
      </c>
      <c r="E611" s="141"/>
    </row>
    <row r="612" spans="1:5">
      <c r="A612">
        <v>20</v>
      </c>
      <c r="B612">
        <v>6700009</v>
      </c>
      <c r="C612">
        <v>56</v>
      </c>
      <c r="D612">
        <v>0</v>
      </c>
      <c r="E612" s="141"/>
    </row>
    <row r="613" spans="1:5">
      <c r="A613">
        <v>20</v>
      </c>
      <c r="B613">
        <v>6709668</v>
      </c>
      <c r="C613">
        <v>68</v>
      </c>
      <c r="D613">
        <v>0</v>
      </c>
      <c r="E613" s="141"/>
    </row>
    <row r="614" spans="1:5">
      <c r="A614">
        <v>20</v>
      </c>
      <c r="B614">
        <v>6789307</v>
      </c>
      <c r="C614">
        <v>708</v>
      </c>
      <c r="D614">
        <v>0</v>
      </c>
      <c r="E614" s="141"/>
    </row>
    <row r="615" spans="1:5">
      <c r="A615">
        <v>20</v>
      </c>
      <c r="B615">
        <v>6794621</v>
      </c>
      <c r="C615">
        <v>2198</v>
      </c>
      <c r="D615">
        <v>0</v>
      </c>
      <c r="E615" s="141"/>
    </row>
    <row r="616" spans="1:5">
      <c r="A616">
        <v>20</v>
      </c>
      <c r="B616">
        <v>6797869</v>
      </c>
      <c r="C616">
        <v>1490</v>
      </c>
      <c r="D616">
        <v>0</v>
      </c>
      <c r="E616" s="141"/>
    </row>
    <row r="617" spans="1:5">
      <c r="A617">
        <v>20</v>
      </c>
      <c r="B617">
        <v>6812280</v>
      </c>
      <c r="C617">
        <v>1498</v>
      </c>
      <c r="D617">
        <v>0</v>
      </c>
      <c r="E617" s="141"/>
    </row>
    <row r="618" spans="1:5">
      <c r="A618">
        <v>20</v>
      </c>
      <c r="B618">
        <v>6817045</v>
      </c>
      <c r="C618">
        <v>2298</v>
      </c>
      <c r="D618">
        <v>0</v>
      </c>
      <c r="E618" s="141"/>
    </row>
    <row r="619" spans="1:5">
      <c r="A619">
        <v>20</v>
      </c>
      <c r="B619">
        <v>6826464</v>
      </c>
      <c r="C619">
        <v>1355</v>
      </c>
      <c r="D619">
        <v>0</v>
      </c>
      <c r="E619" s="141"/>
    </row>
    <row r="620" spans="1:5">
      <c r="A620">
        <v>20</v>
      </c>
      <c r="B620">
        <v>6831437</v>
      </c>
      <c r="C620">
        <v>2271</v>
      </c>
      <c r="D620">
        <v>0</v>
      </c>
      <c r="E620" s="141"/>
    </row>
    <row r="621" spans="1:5">
      <c r="A621">
        <v>20</v>
      </c>
      <c r="B621">
        <v>6836257</v>
      </c>
      <c r="C621">
        <v>2300</v>
      </c>
      <c r="D621">
        <v>0</v>
      </c>
      <c r="E621" s="141"/>
    </row>
    <row r="622" spans="1:5">
      <c r="A622">
        <v>20</v>
      </c>
      <c r="B622">
        <v>6839640</v>
      </c>
      <c r="C622">
        <v>1588</v>
      </c>
      <c r="D622">
        <v>0</v>
      </c>
      <c r="E622" s="141"/>
    </row>
    <row r="623" spans="1:5">
      <c r="A623">
        <v>21</v>
      </c>
      <c r="B623">
        <v>6854265</v>
      </c>
      <c r="C623">
        <v>1327</v>
      </c>
      <c r="D623">
        <v>0</v>
      </c>
      <c r="E623" s="141"/>
    </row>
    <row r="624" spans="1:5">
      <c r="A624">
        <v>21</v>
      </c>
      <c r="B624">
        <v>6858486</v>
      </c>
      <c r="C624">
        <v>2438</v>
      </c>
      <c r="D624">
        <v>0</v>
      </c>
      <c r="E624" s="141"/>
    </row>
    <row r="625" spans="1:5">
      <c r="A625">
        <v>21</v>
      </c>
      <c r="B625">
        <v>6862619</v>
      </c>
      <c r="C625">
        <v>2433</v>
      </c>
      <c r="D625">
        <v>0</v>
      </c>
      <c r="E625" s="141"/>
    </row>
    <row r="626" spans="1:5">
      <c r="A626">
        <v>21</v>
      </c>
      <c r="B626">
        <v>6867109</v>
      </c>
      <c r="C626">
        <v>2364</v>
      </c>
      <c r="D626">
        <v>0</v>
      </c>
      <c r="E626" s="141"/>
    </row>
    <row r="627" spans="1:5">
      <c r="A627">
        <v>21</v>
      </c>
      <c r="B627">
        <v>6870061</v>
      </c>
      <c r="C627">
        <v>1681</v>
      </c>
      <c r="D627">
        <v>0</v>
      </c>
      <c r="E627" s="141"/>
    </row>
    <row r="628" spans="1:5">
      <c r="A628">
        <v>21</v>
      </c>
      <c r="B628">
        <v>6884727</v>
      </c>
      <c r="C628">
        <v>1297</v>
      </c>
      <c r="D628">
        <v>0</v>
      </c>
      <c r="E628" s="141"/>
    </row>
    <row r="629" spans="1:5">
      <c r="A629">
        <v>21</v>
      </c>
      <c r="B629">
        <v>6889173</v>
      </c>
      <c r="C629">
        <v>2391</v>
      </c>
      <c r="D629">
        <v>0</v>
      </c>
      <c r="E629" s="141"/>
    </row>
    <row r="630" spans="1:5">
      <c r="A630">
        <v>21</v>
      </c>
      <c r="B630">
        <v>6893354</v>
      </c>
      <c r="C630">
        <v>2431</v>
      </c>
      <c r="D630">
        <v>0</v>
      </c>
      <c r="E630" s="141"/>
    </row>
    <row r="631" spans="1:5">
      <c r="A631">
        <v>21</v>
      </c>
      <c r="B631">
        <v>6898017</v>
      </c>
      <c r="C631">
        <v>2369</v>
      </c>
      <c r="D631">
        <v>0</v>
      </c>
      <c r="E631" s="141"/>
    </row>
    <row r="632" spans="1:5">
      <c r="A632">
        <v>21</v>
      </c>
      <c r="B632">
        <v>6902174</v>
      </c>
      <c r="C632">
        <v>2404</v>
      </c>
      <c r="D632">
        <v>0</v>
      </c>
      <c r="E632" s="141"/>
    </row>
    <row r="633" spans="1:5">
      <c r="A633">
        <v>21</v>
      </c>
      <c r="B633">
        <v>6905821</v>
      </c>
      <c r="C633">
        <v>1799</v>
      </c>
      <c r="D633">
        <v>0</v>
      </c>
      <c r="E633" s="141"/>
    </row>
    <row r="634" spans="1:5">
      <c r="A634">
        <v>21</v>
      </c>
      <c r="B634">
        <v>6921206</v>
      </c>
      <c r="C634">
        <v>890</v>
      </c>
      <c r="D634">
        <v>0</v>
      </c>
      <c r="E634" s="141"/>
    </row>
    <row r="635" spans="1:5">
      <c r="A635">
        <v>21</v>
      </c>
      <c r="B635">
        <v>6925178</v>
      </c>
      <c r="C635">
        <v>2489</v>
      </c>
      <c r="D635">
        <v>0</v>
      </c>
      <c r="E635" s="141"/>
    </row>
    <row r="636" spans="1:5">
      <c r="A636">
        <v>21</v>
      </c>
      <c r="B636">
        <v>6929461</v>
      </c>
      <c r="C636">
        <v>2411</v>
      </c>
      <c r="D636">
        <v>0</v>
      </c>
      <c r="E636" s="141"/>
    </row>
    <row r="637" spans="1:5">
      <c r="A637">
        <v>21</v>
      </c>
      <c r="B637">
        <v>6934009</v>
      </c>
      <c r="C637">
        <v>2361</v>
      </c>
      <c r="D637">
        <v>0</v>
      </c>
      <c r="E637" s="141"/>
    </row>
    <row r="638" spans="1:5">
      <c r="A638">
        <v>21</v>
      </c>
      <c r="B638">
        <v>6938288</v>
      </c>
      <c r="C638">
        <v>2421</v>
      </c>
      <c r="D638">
        <v>0</v>
      </c>
      <c r="E638" s="141"/>
    </row>
    <row r="639" spans="1:5">
      <c r="A639">
        <v>21</v>
      </c>
      <c r="B639">
        <v>6942844</v>
      </c>
      <c r="C639">
        <v>2365</v>
      </c>
      <c r="D639">
        <v>0</v>
      </c>
      <c r="E639" s="141"/>
    </row>
    <row r="640" spans="1:5">
      <c r="A640">
        <v>21</v>
      </c>
      <c r="B640">
        <v>6946347</v>
      </c>
      <c r="C640">
        <v>1997</v>
      </c>
      <c r="D640">
        <v>0</v>
      </c>
      <c r="E640" s="141"/>
    </row>
    <row r="641" spans="1:5">
      <c r="A641">
        <v>21</v>
      </c>
      <c r="B641">
        <v>6960710</v>
      </c>
      <c r="C641">
        <v>108</v>
      </c>
      <c r="D641">
        <v>0</v>
      </c>
      <c r="E641" s="141"/>
    </row>
    <row r="642" spans="1:5">
      <c r="A642">
        <v>21</v>
      </c>
      <c r="B642">
        <v>6973111</v>
      </c>
      <c r="C642">
        <v>1596</v>
      </c>
      <c r="D642">
        <v>0</v>
      </c>
      <c r="E642" s="141"/>
    </row>
    <row r="643" spans="1:5">
      <c r="A643">
        <v>21</v>
      </c>
      <c r="B643">
        <v>6977149</v>
      </c>
      <c r="C643">
        <v>2461</v>
      </c>
      <c r="D643">
        <v>0</v>
      </c>
      <c r="E643" s="141"/>
    </row>
    <row r="644" spans="1:5">
      <c r="A644">
        <v>21</v>
      </c>
      <c r="B644">
        <v>6981395</v>
      </c>
      <c r="C644">
        <v>2422</v>
      </c>
      <c r="D644">
        <v>0</v>
      </c>
      <c r="E644" s="141"/>
    </row>
    <row r="645" spans="1:5">
      <c r="A645">
        <v>21</v>
      </c>
      <c r="B645">
        <v>6985490</v>
      </c>
      <c r="C645">
        <v>2448</v>
      </c>
      <c r="D645">
        <v>0</v>
      </c>
      <c r="E645" s="141"/>
    </row>
    <row r="646" spans="1:5">
      <c r="A646">
        <v>21</v>
      </c>
      <c r="B646">
        <v>6990490</v>
      </c>
      <c r="C646">
        <v>2280</v>
      </c>
      <c r="D646">
        <v>0</v>
      </c>
      <c r="E646" s="141"/>
    </row>
    <row r="647" spans="1:5">
      <c r="A647">
        <v>21</v>
      </c>
      <c r="B647">
        <v>6994262</v>
      </c>
      <c r="C647">
        <v>2282</v>
      </c>
      <c r="D647">
        <v>0</v>
      </c>
      <c r="E647" s="141"/>
    </row>
    <row r="648" spans="1:5">
      <c r="A648">
        <v>21</v>
      </c>
      <c r="B648">
        <v>7008340</v>
      </c>
      <c r="C648">
        <v>663</v>
      </c>
      <c r="D648">
        <v>0</v>
      </c>
      <c r="E648" s="141"/>
    </row>
    <row r="649" spans="1:5">
      <c r="A649">
        <v>21</v>
      </c>
      <c r="B649">
        <v>7014409</v>
      </c>
      <c r="C649">
        <v>2054</v>
      </c>
      <c r="D649">
        <v>0</v>
      </c>
      <c r="E649" s="141"/>
    </row>
    <row r="650" spans="1:5">
      <c r="A650">
        <v>21</v>
      </c>
      <c r="B650">
        <v>7021179</v>
      </c>
      <c r="C650">
        <v>1929</v>
      </c>
      <c r="D650">
        <v>0</v>
      </c>
      <c r="E650" s="141"/>
    </row>
    <row r="651" spans="1:5">
      <c r="A651">
        <v>21</v>
      </c>
      <c r="B651">
        <v>7025595</v>
      </c>
      <c r="C651">
        <v>2386</v>
      </c>
      <c r="D651">
        <v>0</v>
      </c>
      <c r="E651" s="141"/>
    </row>
    <row r="652" spans="1:5">
      <c r="A652">
        <v>21</v>
      </c>
      <c r="B652">
        <v>7029785</v>
      </c>
      <c r="C652">
        <v>2429</v>
      </c>
      <c r="D652">
        <v>0</v>
      </c>
      <c r="E652" s="141"/>
    </row>
    <row r="653" spans="1:5">
      <c r="A653">
        <v>21</v>
      </c>
      <c r="B653">
        <v>7033752</v>
      </c>
      <c r="C653">
        <v>2468</v>
      </c>
      <c r="D653">
        <v>0</v>
      </c>
      <c r="E653" s="141"/>
    </row>
    <row r="654" spans="1:5">
      <c r="A654">
        <v>22</v>
      </c>
      <c r="B654">
        <v>7038315</v>
      </c>
      <c r="C654">
        <v>2204</v>
      </c>
      <c r="D654">
        <v>0</v>
      </c>
      <c r="E654" s="141"/>
    </row>
    <row r="655" spans="1:5">
      <c r="A655">
        <v>22</v>
      </c>
      <c r="B655">
        <v>7053637</v>
      </c>
      <c r="C655">
        <v>313</v>
      </c>
      <c r="D655">
        <v>0</v>
      </c>
      <c r="E655" s="141"/>
    </row>
    <row r="656" spans="1:5">
      <c r="A656">
        <v>22</v>
      </c>
      <c r="B656">
        <v>7061552</v>
      </c>
      <c r="C656">
        <v>1694</v>
      </c>
      <c r="D656">
        <v>0</v>
      </c>
      <c r="E656" s="141"/>
    </row>
    <row r="657" spans="1:5">
      <c r="A657">
        <v>22</v>
      </c>
      <c r="B657">
        <v>7065382</v>
      </c>
      <c r="C657">
        <v>2518</v>
      </c>
      <c r="D657">
        <v>0</v>
      </c>
      <c r="E657" s="141"/>
    </row>
    <row r="658" spans="1:5">
      <c r="A658">
        <v>22</v>
      </c>
      <c r="B658">
        <v>7068925</v>
      </c>
      <c r="C658">
        <v>2558</v>
      </c>
      <c r="D658">
        <v>0</v>
      </c>
      <c r="E658" s="141"/>
    </row>
    <row r="659" spans="1:5">
      <c r="A659">
        <v>22</v>
      </c>
      <c r="B659">
        <v>7072587</v>
      </c>
      <c r="C659">
        <v>2541</v>
      </c>
      <c r="D659">
        <v>0</v>
      </c>
      <c r="E659" s="141"/>
    </row>
    <row r="660" spans="1:5">
      <c r="A660">
        <v>22</v>
      </c>
      <c r="B660">
        <v>7076691</v>
      </c>
      <c r="C660">
        <v>2462</v>
      </c>
      <c r="D660">
        <v>0</v>
      </c>
      <c r="E660" s="141"/>
    </row>
    <row r="661" spans="1:5">
      <c r="A661">
        <v>22</v>
      </c>
      <c r="B661">
        <v>7080757</v>
      </c>
      <c r="C661">
        <v>2452</v>
      </c>
      <c r="D661">
        <v>0</v>
      </c>
      <c r="E661" s="141"/>
    </row>
    <row r="662" spans="1:5">
      <c r="A662">
        <v>22</v>
      </c>
      <c r="B662">
        <v>7093209</v>
      </c>
      <c r="C662">
        <v>750</v>
      </c>
      <c r="D662">
        <v>0</v>
      </c>
      <c r="E662" s="141"/>
    </row>
    <row r="663" spans="1:5">
      <c r="A663">
        <v>22</v>
      </c>
      <c r="B663">
        <v>7097007</v>
      </c>
      <c r="C663">
        <v>2520</v>
      </c>
      <c r="D663">
        <v>0</v>
      </c>
      <c r="E663" s="141"/>
    </row>
    <row r="664" spans="1:5">
      <c r="A664">
        <v>22</v>
      </c>
      <c r="B664">
        <v>7100515</v>
      </c>
      <c r="C664">
        <v>2564</v>
      </c>
      <c r="D664">
        <v>0</v>
      </c>
      <c r="E664" s="141"/>
    </row>
    <row r="665" spans="1:5">
      <c r="A665">
        <v>22</v>
      </c>
      <c r="B665">
        <v>7104486</v>
      </c>
      <c r="C665">
        <v>2472</v>
      </c>
      <c r="D665">
        <v>0</v>
      </c>
      <c r="E665" s="141"/>
    </row>
    <row r="666" spans="1:5">
      <c r="A666">
        <v>22</v>
      </c>
      <c r="B666">
        <v>7107870</v>
      </c>
      <c r="C666">
        <v>2588</v>
      </c>
      <c r="D666">
        <v>0</v>
      </c>
      <c r="E666" s="141"/>
    </row>
    <row r="667" spans="1:5">
      <c r="A667">
        <v>22</v>
      </c>
      <c r="B667">
        <v>7111905</v>
      </c>
      <c r="C667">
        <v>2456</v>
      </c>
      <c r="D667">
        <v>0</v>
      </c>
      <c r="E667" s="141"/>
    </row>
    <row r="668" spans="1:5">
      <c r="A668">
        <v>22</v>
      </c>
      <c r="B668">
        <v>7115700</v>
      </c>
      <c r="C668">
        <v>2496</v>
      </c>
      <c r="D668">
        <v>0</v>
      </c>
      <c r="E668" s="141"/>
    </row>
    <row r="669" spans="1:5">
      <c r="A669">
        <v>22</v>
      </c>
      <c r="B669">
        <v>7125966</v>
      </c>
      <c r="C669">
        <v>424</v>
      </c>
      <c r="D669">
        <v>0</v>
      </c>
      <c r="E669" s="141"/>
    </row>
    <row r="670" spans="1:5">
      <c r="A670">
        <v>22</v>
      </c>
      <c r="B670">
        <v>7134293</v>
      </c>
      <c r="C670">
        <v>2367</v>
      </c>
      <c r="D670">
        <v>0</v>
      </c>
      <c r="E670" s="141"/>
    </row>
    <row r="671" spans="1:5">
      <c r="A671">
        <v>22</v>
      </c>
      <c r="B671">
        <v>7137833</v>
      </c>
      <c r="C671">
        <v>2559</v>
      </c>
      <c r="D671">
        <v>0</v>
      </c>
      <c r="E671" s="141"/>
    </row>
    <row r="672" spans="1:5">
      <c r="A672">
        <v>22</v>
      </c>
      <c r="B672">
        <v>7142035</v>
      </c>
      <c r="C672">
        <v>2431</v>
      </c>
      <c r="D672">
        <v>0</v>
      </c>
      <c r="E672" s="141"/>
    </row>
    <row r="673" spans="1:5">
      <c r="A673">
        <v>22</v>
      </c>
      <c r="B673">
        <v>7147229</v>
      </c>
      <c r="C673">
        <v>2233</v>
      </c>
      <c r="D673">
        <v>0</v>
      </c>
      <c r="E673" s="141"/>
    </row>
    <row r="674" spans="1:5">
      <c r="A674">
        <v>22</v>
      </c>
      <c r="B674">
        <v>7151701</v>
      </c>
      <c r="C674">
        <v>2362</v>
      </c>
      <c r="D674">
        <v>0</v>
      </c>
      <c r="E674" s="141"/>
    </row>
    <row r="675" spans="1:5">
      <c r="A675">
        <v>22</v>
      </c>
      <c r="B675">
        <v>7154007</v>
      </c>
      <c r="C675">
        <v>455</v>
      </c>
      <c r="D675">
        <v>0</v>
      </c>
      <c r="E675" s="141"/>
    </row>
    <row r="676" spans="1:5">
      <c r="A676">
        <v>22</v>
      </c>
      <c r="B676">
        <v>7171360</v>
      </c>
      <c r="C676">
        <v>2115</v>
      </c>
      <c r="D676">
        <v>0</v>
      </c>
      <c r="E676" s="141"/>
    </row>
    <row r="677" spans="1:5">
      <c r="A677">
        <v>22</v>
      </c>
      <c r="B677">
        <v>7176184</v>
      </c>
      <c r="C677">
        <v>2308</v>
      </c>
      <c r="D677">
        <v>0</v>
      </c>
      <c r="E677" s="141"/>
    </row>
    <row r="678" spans="1:5">
      <c r="A678">
        <v>22</v>
      </c>
      <c r="B678">
        <v>7180373</v>
      </c>
      <c r="C678">
        <v>2416</v>
      </c>
      <c r="D678">
        <v>0</v>
      </c>
      <c r="E678" s="141"/>
    </row>
    <row r="679" spans="1:5">
      <c r="A679">
        <v>22</v>
      </c>
      <c r="B679">
        <v>7189492</v>
      </c>
      <c r="C679">
        <v>1446</v>
      </c>
      <c r="D679">
        <v>0</v>
      </c>
      <c r="E679" s="141"/>
    </row>
    <row r="680" spans="1:5">
      <c r="A680">
        <v>22</v>
      </c>
      <c r="B680">
        <v>7193493</v>
      </c>
      <c r="C680">
        <v>2469</v>
      </c>
      <c r="D680">
        <v>0</v>
      </c>
      <c r="E680" s="141"/>
    </row>
    <row r="681" spans="1:5">
      <c r="A681">
        <v>22</v>
      </c>
      <c r="B681">
        <v>7201098</v>
      </c>
      <c r="C681">
        <v>1749</v>
      </c>
      <c r="D681">
        <v>0</v>
      </c>
      <c r="E681" s="141"/>
    </row>
    <row r="682" spans="1:5">
      <c r="A682">
        <v>22</v>
      </c>
      <c r="B682">
        <v>7202255</v>
      </c>
      <c r="C682">
        <v>519</v>
      </c>
      <c r="D682">
        <v>0</v>
      </c>
      <c r="E682" s="141"/>
    </row>
    <row r="683" spans="1:5">
      <c r="A683">
        <v>22</v>
      </c>
      <c r="B683">
        <v>7221258</v>
      </c>
      <c r="C683">
        <v>1966</v>
      </c>
      <c r="D683">
        <v>0</v>
      </c>
      <c r="E683" s="141"/>
    </row>
    <row r="684" spans="1:5">
      <c r="A684">
        <v>22</v>
      </c>
      <c r="B684">
        <v>7228006</v>
      </c>
      <c r="C684">
        <v>1939</v>
      </c>
      <c r="D684">
        <v>0</v>
      </c>
      <c r="E684" s="141"/>
    </row>
    <row r="685" spans="1:5">
      <c r="A685">
        <v>23</v>
      </c>
      <c r="B685">
        <v>7231248</v>
      </c>
      <c r="C685">
        <v>2572</v>
      </c>
      <c r="D685">
        <v>0</v>
      </c>
      <c r="E685" s="141"/>
    </row>
    <row r="686" spans="1:5">
      <c r="A686">
        <v>23</v>
      </c>
      <c r="B686">
        <v>7236309</v>
      </c>
      <c r="C686">
        <v>2253</v>
      </c>
      <c r="D686">
        <v>0</v>
      </c>
      <c r="E686" s="141"/>
    </row>
    <row r="687" spans="1:5">
      <c r="A687">
        <v>23</v>
      </c>
      <c r="B687">
        <v>7240986</v>
      </c>
      <c r="C687">
        <v>2333</v>
      </c>
      <c r="D687">
        <v>0</v>
      </c>
      <c r="E687" s="141"/>
    </row>
    <row r="688" spans="1:5">
      <c r="A688">
        <v>23</v>
      </c>
      <c r="B688">
        <v>7245789</v>
      </c>
      <c r="C688">
        <v>2303</v>
      </c>
      <c r="D688">
        <v>0</v>
      </c>
      <c r="E688" s="141"/>
    </row>
    <row r="689" spans="1:5">
      <c r="A689">
        <v>23</v>
      </c>
      <c r="B689">
        <v>7246814</v>
      </c>
      <c r="C689">
        <v>799</v>
      </c>
      <c r="D689">
        <v>0</v>
      </c>
      <c r="E689" s="141"/>
    </row>
    <row r="690" spans="1:5">
      <c r="A690">
        <v>23</v>
      </c>
      <c r="B690">
        <v>7270547</v>
      </c>
      <c r="C690">
        <v>724</v>
      </c>
      <c r="D690">
        <v>0</v>
      </c>
      <c r="E690" s="141"/>
    </row>
    <row r="691" spans="1:5">
      <c r="A691">
        <v>23</v>
      </c>
      <c r="B691">
        <v>7277498</v>
      </c>
      <c r="C691">
        <v>1861</v>
      </c>
      <c r="D691">
        <v>0</v>
      </c>
      <c r="E691" s="141"/>
    </row>
    <row r="692" spans="1:5">
      <c r="A692">
        <v>23</v>
      </c>
      <c r="B692">
        <v>7282486</v>
      </c>
      <c r="C692">
        <v>2305</v>
      </c>
      <c r="D692">
        <v>0</v>
      </c>
      <c r="E692" s="141"/>
    </row>
    <row r="693" spans="1:5">
      <c r="A693">
        <v>23</v>
      </c>
      <c r="B693">
        <v>7287009</v>
      </c>
      <c r="C693">
        <v>2339</v>
      </c>
      <c r="D693">
        <v>0</v>
      </c>
      <c r="E693" s="141"/>
    </row>
    <row r="694" spans="1:5">
      <c r="A694">
        <v>23</v>
      </c>
      <c r="B694">
        <v>7291384</v>
      </c>
      <c r="C694">
        <v>2389</v>
      </c>
      <c r="D694">
        <v>0</v>
      </c>
      <c r="E694" s="141"/>
    </row>
    <row r="695" spans="1:5">
      <c r="A695">
        <v>23</v>
      </c>
      <c r="B695">
        <v>7300157</v>
      </c>
      <c r="C695">
        <v>1499</v>
      </c>
      <c r="D695">
        <v>0</v>
      </c>
      <c r="E695" s="141"/>
    </row>
    <row r="696" spans="1:5">
      <c r="A696">
        <v>23</v>
      </c>
      <c r="B696">
        <v>7310537</v>
      </c>
      <c r="C696">
        <v>1203</v>
      </c>
      <c r="D696">
        <v>0</v>
      </c>
      <c r="E696" s="141"/>
    </row>
    <row r="697" spans="1:5">
      <c r="A697">
        <v>23</v>
      </c>
      <c r="B697">
        <v>7319004</v>
      </c>
      <c r="C697">
        <v>1571</v>
      </c>
      <c r="D697">
        <v>0</v>
      </c>
      <c r="E697" s="141"/>
    </row>
    <row r="698" spans="1:5">
      <c r="A698">
        <v>23</v>
      </c>
      <c r="B698">
        <v>7320394</v>
      </c>
      <c r="C698">
        <v>1081</v>
      </c>
      <c r="D698">
        <v>0</v>
      </c>
      <c r="E698" s="141"/>
    </row>
    <row r="699" spans="1:5">
      <c r="A699">
        <v>23</v>
      </c>
      <c r="B699">
        <v>7337090</v>
      </c>
      <c r="C699">
        <v>1772</v>
      </c>
      <c r="D699">
        <v>0</v>
      </c>
      <c r="E699" s="141"/>
    </row>
    <row r="700" spans="1:5">
      <c r="A700">
        <v>23</v>
      </c>
      <c r="B700">
        <v>7341641</v>
      </c>
      <c r="C700">
        <v>2358</v>
      </c>
      <c r="D700">
        <v>0</v>
      </c>
      <c r="E700" s="141"/>
    </row>
    <row r="701" spans="1:5">
      <c r="A701">
        <v>23</v>
      </c>
      <c r="B701">
        <v>7346785</v>
      </c>
      <c r="C701">
        <v>2231</v>
      </c>
      <c r="D701">
        <v>0</v>
      </c>
      <c r="E701" s="141"/>
    </row>
    <row r="702" spans="1:5">
      <c r="A702">
        <v>23</v>
      </c>
      <c r="B702">
        <v>7354154</v>
      </c>
      <c r="C702">
        <v>1785</v>
      </c>
      <c r="D702">
        <v>0</v>
      </c>
      <c r="E702" s="141"/>
    </row>
    <row r="703" spans="1:5">
      <c r="A703">
        <v>23</v>
      </c>
      <c r="B703">
        <v>7357705</v>
      </c>
      <c r="C703">
        <v>2551</v>
      </c>
      <c r="D703">
        <v>0</v>
      </c>
      <c r="E703" s="141"/>
    </row>
    <row r="704" spans="1:5">
      <c r="A704">
        <v>23</v>
      </c>
      <c r="B704">
        <v>7359404</v>
      </c>
      <c r="C704">
        <v>1166</v>
      </c>
      <c r="D704">
        <v>0</v>
      </c>
      <c r="E704" s="141"/>
    </row>
    <row r="705" spans="1:5">
      <c r="A705">
        <v>23</v>
      </c>
      <c r="B705">
        <v>7376143</v>
      </c>
      <c r="C705">
        <v>1642</v>
      </c>
      <c r="D705">
        <v>0</v>
      </c>
      <c r="E705" s="141"/>
    </row>
    <row r="706" spans="1:5">
      <c r="A706">
        <v>23</v>
      </c>
      <c r="B706">
        <v>7379754</v>
      </c>
      <c r="C706">
        <v>2554</v>
      </c>
      <c r="D706">
        <v>0</v>
      </c>
      <c r="E706" s="141"/>
    </row>
    <row r="707" spans="1:5">
      <c r="A707">
        <v>23</v>
      </c>
      <c r="B707">
        <v>7384003</v>
      </c>
      <c r="C707">
        <v>2517</v>
      </c>
      <c r="D707">
        <v>0</v>
      </c>
      <c r="E707" s="141"/>
    </row>
    <row r="708" spans="1:5">
      <c r="A708">
        <v>23</v>
      </c>
      <c r="B708">
        <v>7387514</v>
      </c>
      <c r="C708">
        <v>2462</v>
      </c>
      <c r="D708">
        <v>0</v>
      </c>
      <c r="E708" s="141"/>
    </row>
    <row r="709" spans="1:5">
      <c r="A709">
        <v>23</v>
      </c>
      <c r="B709">
        <v>7391261</v>
      </c>
      <c r="C709">
        <v>2520</v>
      </c>
      <c r="D709">
        <v>0</v>
      </c>
      <c r="E709" s="141"/>
    </row>
    <row r="710" spans="1:5">
      <c r="A710">
        <v>23</v>
      </c>
      <c r="B710">
        <v>7393416</v>
      </c>
      <c r="C710">
        <v>1302</v>
      </c>
      <c r="D710">
        <v>0</v>
      </c>
      <c r="E710" s="141"/>
    </row>
    <row r="711" spans="1:5">
      <c r="A711">
        <v>23</v>
      </c>
      <c r="B711">
        <v>7410601</v>
      </c>
      <c r="C711">
        <v>1340</v>
      </c>
      <c r="D711">
        <v>0</v>
      </c>
      <c r="E711" s="141"/>
    </row>
    <row r="712" spans="1:5">
      <c r="A712">
        <v>23</v>
      </c>
      <c r="B712">
        <v>7414014</v>
      </c>
      <c r="C712">
        <v>2583</v>
      </c>
      <c r="D712">
        <v>0</v>
      </c>
      <c r="E712" s="141"/>
    </row>
    <row r="713" spans="1:5">
      <c r="A713">
        <v>23</v>
      </c>
      <c r="B713">
        <v>7421175</v>
      </c>
      <c r="C713">
        <v>1826</v>
      </c>
      <c r="D713">
        <v>0</v>
      </c>
      <c r="E713" s="141"/>
    </row>
    <row r="714" spans="1:5">
      <c r="A714">
        <v>23</v>
      </c>
      <c r="B714">
        <v>7429673</v>
      </c>
      <c r="C714">
        <v>1552</v>
      </c>
      <c r="D714">
        <v>0</v>
      </c>
      <c r="E714" s="141"/>
    </row>
    <row r="715" spans="1:5">
      <c r="A715">
        <v>23</v>
      </c>
      <c r="B715">
        <v>7435389</v>
      </c>
      <c r="C715">
        <v>2122</v>
      </c>
      <c r="D715">
        <v>0</v>
      </c>
      <c r="E715" s="141"/>
    </row>
    <row r="716" spans="1:5">
      <c r="A716">
        <v>24</v>
      </c>
      <c r="B716">
        <v>7438830</v>
      </c>
      <c r="C716">
        <v>2599</v>
      </c>
      <c r="D716">
        <v>0</v>
      </c>
      <c r="E716" s="141"/>
    </row>
    <row r="717" spans="1:5">
      <c r="A717">
        <v>24</v>
      </c>
      <c r="B717">
        <v>7440777</v>
      </c>
      <c r="C717">
        <v>1630</v>
      </c>
      <c r="D717">
        <v>0</v>
      </c>
      <c r="E717" s="141"/>
    </row>
    <row r="718" spans="1:5">
      <c r="A718">
        <v>24</v>
      </c>
      <c r="B718">
        <v>7457587</v>
      </c>
      <c r="C718">
        <v>1110</v>
      </c>
      <c r="D718">
        <v>0</v>
      </c>
      <c r="E718" s="141"/>
    </row>
    <row r="719" spans="1:5">
      <c r="A719">
        <v>24</v>
      </c>
      <c r="B719">
        <v>7460857</v>
      </c>
      <c r="C719">
        <v>2614</v>
      </c>
      <c r="D719">
        <v>0</v>
      </c>
      <c r="E719" s="141"/>
    </row>
    <row r="720" spans="1:5">
      <c r="A720">
        <v>24</v>
      </c>
      <c r="B720">
        <v>7465100</v>
      </c>
      <c r="C720">
        <v>2421</v>
      </c>
      <c r="D720">
        <v>0</v>
      </c>
      <c r="E720" s="141"/>
    </row>
    <row r="721" spans="1:5">
      <c r="A721">
        <v>24</v>
      </c>
      <c r="B721">
        <v>7468592</v>
      </c>
      <c r="C721">
        <v>2562</v>
      </c>
      <c r="D721">
        <v>0</v>
      </c>
      <c r="E721" s="141"/>
    </row>
    <row r="722" spans="1:5">
      <c r="A722">
        <v>24</v>
      </c>
      <c r="B722">
        <v>7472766</v>
      </c>
      <c r="C722">
        <v>2480</v>
      </c>
      <c r="D722">
        <v>0</v>
      </c>
      <c r="E722" s="141"/>
    </row>
    <row r="723" spans="1:5">
      <c r="A723">
        <v>24</v>
      </c>
      <c r="B723">
        <v>7475770</v>
      </c>
      <c r="C723">
        <v>1389</v>
      </c>
      <c r="D723">
        <v>0</v>
      </c>
      <c r="E723" s="141"/>
    </row>
    <row r="724" spans="1:5">
      <c r="A724">
        <v>24</v>
      </c>
      <c r="B724">
        <v>7493439</v>
      </c>
      <c r="C724">
        <v>930</v>
      </c>
      <c r="D724">
        <v>0</v>
      </c>
      <c r="E724" s="141"/>
    </row>
    <row r="725" spans="1:5">
      <c r="A725">
        <v>24</v>
      </c>
      <c r="B725">
        <v>7496372</v>
      </c>
      <c r="C725">
        <v>2678</v>
      </c>
      <c r="D725">
        <v>0</v>
      </c>
      <c r="E725" s="141"/>
    </row>
    <row r="726" spans="1:5">
      <c r="A726">
        <v>24</v>
      </c>
      <c r="B726">
        <v>7499873</v>
      </c>
      <c r="C726">
        <v>2576</v>
      </c>
      <c r="D726">
        <v>0</v>
      </c>
      <c r="E726" s="141"/>
    </row>
    <row r="727" spans="1:5">
      <c r="A727">
        <v>24</v>
      </c>
      <c r="B727">
        <v>7503294</v>
      </c>
      <c r="C727">
        <v>2624</v>
      </c>
      <c r="D727">
        <v>0</v>
      </c>
      <c r="E727" s="141"/>
    </row>
    <row r="728" spans="1:5">
      <c r="A728">
        <v>24</v>
      </c>
      <c r="B728">
        <v>7506733</v>
      </c>
      <c r="C728">
        <v>2542</v>
      </c>
      <c r="D728">
        <v>0</v>
      </c>
      <c r="E728" s="141"/>
    </row>
    <row r="729" spans="1:5">
      <c r="A729">
        <v>24</v>
      </c>
      <c r="B729">
        <v>7509751</v>
      </c>
      <c r="C729">
        <v>2662</v>
      </c>
      <c r="D729">
        <v>0</v>
      </c>
      <c r="E729" s="141"/>
    </row>
    <row r="730" spans="1:5">
      <c r="A730">
        <v>24</v>
      </c>
      <c r="B730">
        <v>7511749</v>
      </c>
      <c r="C730">
        <v>1877</v>
      </c>
      <c r="D730">
        <v>0</v>
      </c>
      <c r="E730" s="141"/>
    </row>
    <row r="731" spans="1:5">
      <c r="A731">
        <v>24</v>
      </c>
      <c r="B731">
        <v>7527837</v>
      </c>
      <c r="C731">
        <v>985</v>
      </c>
      <c r="D731">
        <v>0</v>
      </c>
      <c r="E731" s="141"/>
    </row>
    <row r="732" spans="1:5">
      <c r="A732">
        <v>24</v>
      </c>
      <c r="B732">
        <v>7530495</v>
      </c>
      <c r="C732">
        <v>2743</v>
      </c>
      <c r="D732">
        <v>0</v>
      </c>
      <c r="E732" s="141"/>
    </row>
    <row r="733" spans="1:5">
      <c r="A733">
        <v>24</v>
      </c>
      <c r="B733">
        <v>7533610</v>
      </c>
      <c r="C733">
        <v>2685</v>
      </c>
      <c r="D733">
        <v>0</v>
      </c>
      <c r="E733" s="141"/>
    </row>
    <row r="734" spans="1:5">
      <c r="A734">
        <v>24</v>
      </c>
      <c r="B734">
        <v>7536999</v>
      </c>
      <c r="C734">
        <v>2548</v>
      </c>
      <c r="D734">
        <v>0</v>
      </c>
      <c r="E734" s="141"/>
    </row>
    <row r="735" spans="1:5">
      <c r="A735">
        <v>24</v>
      </c>
      <c r="B735">
        <v>7540153</v>
      </c>
      <c r="C735">
        <v>2666</v>
      </c>
      <c r="D735">
        <v>0</v>
      </c>
      <c r="E735" s="141"/>
    </row>
    <row r="736" spans="1:5">
      <c r="A736">
        <v>24</v>
      </c>
      <c r="B736">
        <v>7543795</v>
      </c>
      <c r="C736">
        <v>2507</v>
      </c>
      <c r="D736">
        <v>0</v>
      </c>
      <c r="E736" s="141"/>
    </row>
    <row r="737" spans="1:5">
      <c r="A737">
        <v>24</v>
      </c>
      <c r="B737">
        <v>7545576</v>
      </c>
      <c r="C737">
        <v>1970</v>
      </c>
      <c r="D737">
        <v>0</v>
      </c>
      <c r="E737" s="141"/>
    </row>
    <row r="738" spans="1:5">
      <c r="A738">
        <v>24</v>
      </c>
      <c r="B738">
        <v>7562287</v>
      </c>
      <c r="C738">
        <v>814</v>
      </c>
      <c r="D738">
        <v>0</v>
      </c>
      <c r="E738" s="141"/>
    </row>
    <row r="739" spans="1:5">
      <c r="A739">
        <v>24</v>
      </c>
      <c r="B739">
        <v>7571239</v>
      </c>
      <c r="C739">
        <v>1475</v>
      </c>
      <c r="D739">
        <v>0</v>
      </c>
      <c r="E739" s="141"/>
    </row>
    <row r="740" spans="1:5">
      <c r="A740">
        <v>24</v>
      </c>
      <c r="B740">
        <v>7573702</v>
      </c>
      <c r="C740">
        <v>2765</v>
      </c>
      <c r="D740">
        <v>0</v>
      </c>
      <c r="E740" s="141"/>
    </row>
    <row r="741" spans="1:5">
      <c r="A741">
        <v>24</v>
      </c>
      <c r="B741">
        <v>7577156</v>
      </c>
      <c r="C741">
        <v>2577</v>
      </c>
      <c r="D741">
        <v>0</v>
      </c>
      <c r="E741" s="141"/>
    </row>
    <row r="742" spans="1:5">
      <c r="A742">
        <v>24</v>
      </c>
      <c r="B742">
        <v>7580095</v>
      </c>
      <c r="C742">
        <v>2657</v>
      </c>
      <c r="D742">
        <v>0</v>
      </c>
      <c r="E742" s="141"/>
    </row>
    <row r="743" spans="1:5">
      <c r="A743">
        <v>24</v>
      </c>
      <c r="B743">
        <v>7582779</v>
      </c>
      <c r="C743">
        <v>1986</v>
      </c>
      <c r="D743">
        <v>0</v>
      </c>
      <c r="E743" s="141"/>
    </row>
    <row r="744" spans="1:5">
      <c r="A744">
        <v>24</v>
      </c>
      <c r="B744">
        <v>7600448</v>
      </c>
      <c r="C744">
        <v>422</v>
      </c>
      <c r="D744">
        <v>0</v>
      </c>
      <c r="E744" s="141"/>
    </row>
    <row r="745" spans="1:5">
      <c r="A745">
        <v>24</v>
      </c>
      <c r="B745">
        <v>7605095</v>
      </c>
      <c r="C745">
        <v>2331</v>
      </c>
      <c r="D745">
        <v>0</v>
      </c>
      <c r="E745" s="141"/>
    </row>
    <row r="746" spans="1:5">
      <c r="A746">
        <v>24</v>
      </c>
      <c r="B746">
        <v>7607817</v>
      </c>
      <c r="C746">
        <v>2718</v>
      </c>
      <c r="D746">
        <v>0</v>
      </c>
      <c r="E746" s="141"/>
    </row>
    <row r="747" spans="1:5">
      <c r="A747">
        <v>25</v>
      </c>
      <c r="B747">
        <v>7610474</v>
      </c>
      <c r="C747">
        <v>2738</v>
      </c>
      <c r="D747">
        <v>0</v>
      </c>
      <c r="E747" s="141"/>
    </row>
    <row r="748" spans="1:5">
      <c r="A748">
        <v>25</v>
      </c>
      <c r="B748">
        <v>7613163</v>
      </c>
      <c r="C748">
        <v>2735</v>
      </c>
      <c r="D748">
        <v>0</v>
      </c>
      <c r="E748" s="141"/>
    </row>
    <row r="749" spans="1:5">
      <c r="A749">
        <v>25</v>
      </c>
      <c r="B749">
        <v>7616047</v>
      </c>
      <c r="C749">
        <v>2679</v>
      </c>
      <c r="D749">
        <v>0</v>
      </c>
      <c r="E749" s="141"/>
    </row>
    <row r="750" spans="1:5">
      <c r="A750">
        <v>25</v>
      </c>
      <c r="B750">
        <v>7620293</v>
      </c>
      <c r="C750">
        <v>2429</v>
      </c>
      <c r="D750">
        <v>0</v>
      </c>
      <c r="E750" s="141"/>
    </row>
    <row r="751" spans="1:5">
      <c r="A751">
        <v>25</v>
      </c>
      <c r="B751">
        <v>7626363</v>
      </c>
      <c r="C751">
        <v>2035</v>
      </c>
      <c r="D751">
        <v>0</v>
      </c>
      <c r="E751" s="141"/>
    </row>
    <row r="752" spans="1:5">
      <c r="A752">
        <v>25</v>
      </c>
      <c r="B752">
        <v>7630083</v>
      </c>
      <c r="C752">
        <v>2138</v>
      </c>
      <c r="D752">
        <v>0</v>
      </c>
      <c r="E752" s="141"/>
    </row>
    <row r="753" spans="1:5">
      <c r="A753">
        <v>25</v>
      </c>
      <c r="B753">
        <v>7644672</v>
      </c>
      <c r="C753">
        <v>151</v>
      </c>
      <c r="D753">
        <v>0</v>
      </c>
      <c r="E753" s="141"/>
    </row>
    <row r="754" spans="1:5">
      <c r="A754">
        <v>25</v>
      </c>
      <c r="B754">
        <v>7653692</v>
      </c>
      <c r="C754">
        <v>2003</v>
      </c>
      <c r="D754">
        <v>0</v>
      </c>
      <c r="E754" s="141"/>
    </row>
    <row r="755" spans="1:5">
      <c r="A755">
        <v>25</v>
      </c>
      <c r="B755">
        <v>7656191</v>
      </c>
      <c r="C755">
        <v>2811</v>
      </c>
      <c r="D755">
        <v>0</v>
      </c>
      <c r="E755" s="141"/>
    </row>
    <row r="756" spans="1:5">
      <c r="A756">
        <v>25</v>
      </c>
      <c r="B756">
        <v>7658483</v>
      </c>
      <c r="C756">
        <v>2806</v>
      </c>
      <c r="D756">
        <v>0</v>
      </c>
      <c r="E756" s="141"/>
    </row>
    <row r="757" spans="1:5">
      <c r="A757">
        <v>25</v>
      </c>
      <c r="B757">
        <v>7661096</v>
      </c>
      <c r="C757">
        <v>2723</v>
      </c>
      <c r="D757">
        <v>0</v>
      </c>
      <c r="E757" s="141"/>
    </row>
    <row r="758" spans="1:5">
      <c r="A758">
        <v>25</v>
      </c>
      <c r="B758">
        <v>7663623</v>
      </c>
      <c r="C758">
        <v>2760</v>
      </c>
      <c r="D758">
        <v>0</v>
      </c>
      <c r="E758" s="141"/>
    </row>
    <row r="759" spans="1:5">
      <c r="A759">
        <v>25</v>
      </c>
      <c r="B759">
        <v>7666107</v>
      </c>
      <c r="C759">
        <v>2769</v>
      </c>
      <c r="D759">
        <v>0</v>
      </c>
      <c r="E759" s="141"/>
    </row>
    <row r="760" spans="1:5">
      <c r="A760">
        <v>25</v>
      </c>
      <c r="B760">
        <v>7668800</v>
      </c>
      <c r="C760">
        <v>2664</v>
      </c>
      <c r="D760">
        <v>0</v>
      </c>
      <c r="E760" s="141"/>
    </row>
    <row r="761" spans="1:5">
      <c r="A761">
        <v>25</v>
      </c>
      <c r="B761">
        <v>7681630</v>
      </c>
      <c r="C761">
        <v>95</v>
      </c>
      <c r="D761">
        <v>0</v>
      </c>
      <c r="E761" s="141"/>
    </row>
    <row r="762" spans="1:5">
      <c r="A762">
        <v>25</v>
      </c>
      <c r="B762">
        <v>7687160</v>
      </c>
      <c r="C762">
        <v>2786</v>
      </c>
      <c r="D762">
        <v>0</v>
      </c>
      <c r="E762" s="141"/>
    </row>
    <row r="763" spans="1:5">
      <c r="A763">
        <v>25</v>
      </c>
      <c r="B763">
        <v>7690017</v>
      </c>
      <c r="C763">
        <v>2696</v>
      </c>
      <c r="D763">
        <v>0</v>
      </c>
      <c r="E763" s="141"/>
    </row>
    <row r="764" spans="1:5">
      <c r="A764">
        <v>25</v>
      </c>
      <c r="B764">
        <v>7692700</v>
      </c>
      <c r="C764">
        <v>2738</v>
      </c>
      <c r="D764">
        <v>0</v>
      </c>
      <c r="E764" s="141"/>
    </row>
    <row r="765" spans="1:5">
      <c r="A765">
        <v>25</v>
      </c>
      <c r="B765">
        <v>7695196</v>
      </c>
      <c r="C765">
        <v>2762</v>
      </c>
      <c r="D765">
        <v>0</v>
      </c>
      <c r="E765" s="141"/>
    </row>
    <row r="766" spans="1:5">
      <c r="A766">
        <v>25</v>
      </c>
      <c r="B766">
        <v>7699001</v>
      </c>
      <c r="C766">
        <v>2477</v>
      </c>
      <c r="D766">
        <v>0</v>
      </c>
      <c r="E766" s="141"/>
    </row>
    <row r="767" spans="1:5">
      <c r="A767">
        <v>25</v>
      </c>
      <c r="B767">
        <v>7713260</v>
      </c>
      <c r="C767">
        <v>232</v>
      </c>
      <c r="D767">
        <v>0</v>
      </c>
      <c r="E767" s="141"/>
    </row>
    <row r="768" spans="1:5">
      <c r="A768">
        <v>25</v>
      </c>
      <c r="B768">
        <v>7717538</v>
      </c>
      <c r="C768">
        <v>2544</v>
      </c>
      <c r="D768">
        <v>0</v>
      </c>
      <c r="E768" s="141"/>
    </row>
    <row r="769" spans="1:5">
      <c r="A769">
        <v>25</v>
      </c>
      <c r="B769">
        <v>7719785</v>
      </c>
      <c r="C769">
        <v>2826</v>
      </c>
      <c r="D769">
        <v>0</v>
      </c>
      <c r="E769" s="141"/>
    </row>
    <row r="770" spans="1:5">
      <c r="A770">
        <v>25</v>
      </c>
      <c r="B770">
        <v>7727304</v>
      </c>
      <c r="C770">
        <v>1800</v>
      </c>
      <c r="D770">
        <v>0</v>
      </c>
      <c r="E770" s="141"/>
    </row>
    <row r="771" spans="1:5">
      <c r="A771">
        <v>25</v>
      </c>
      <c r="B771">
        <v>7729816</v>
      </c>
      <c r="C771">
        <v>2721</v>
      </c>
      <c r="D771">
        <v>0</v>
      </c>
      <c r="E771" s="141"/>
    </row>
    <row r="772" spans="1:5">
      <c r="A772">
        <v>25</v>
      </c>
      <c r="B772">
        <v>7732541</v>
      </c>
      <c r="C772">
        <v>2735</v>
      </c>
      <c r="D772">
        <v>0</v>
      </c>
      <c r="E772" s="141"/>
    </row>
    <row r="773" spans="1:5">
      <c r="A773">
        <v>25</v>
      </c>
      <c r="B773">
        <v>7745355</v>
      </c>
      <c r="C773">
        <v>636</v>
      </c>
      <c r="D773">
        <v>0</v>
      </c>
      <c r="E773" s="141"/>
    </row>
    <row r="774" spans="1:5">
      <c r="A774">
        <v>25</v>
      </c>
      <c r="B774">
        <v>7747518</v>
      </c>
      <c r="C774">
        <v>2834</v>
      </c>
      <c r="D774">
        <v>0</v>
      </c>
      <c r="E774" s="141"/>
    </row>
    <row r="775" spans="1:5">
      <c r="A775">
        <v>25</v>
      </c>
      <c r="B775">
        <v>7750509</v>
      </c>
      <c r="C775">
        <v>2672</v>
      </c>
      <c r="D775">
        <v>0</v>
      </c>
      <c r="E775" s="141"/>
    </row>
    <row r="776" spans="1:5">
      <c r="A776">
        <v>25</v>
      </c>
      <c r="B776">
        <v>7752928</v>
      </c>
      <c r="C776">
        <v>2786</v>
      </c>
      <c r="D776">
        <v>0</v>
      </c>
      <c r="E776" s="141"/>
    </row>
    <row r="777" spans="1:5">
      <c r="A777">
        <v>25</v>
      </c>
      <c r="B777">
        <v>7755068</v>
      </c>
      <c r="C777">
        <v>2836</v>
      </c>
      <c r="D777">
        <v>0</v>
      </c>
      <c r="E777" s="141"/>
    </row>
    <row r="778" spans="1:5">
      <c r="A778">
        <v>26</v>
      </c>
      <c r="B778">
        <v>7757793</v>
      </c>
      <c r="C778">
        <v>2721</v>
      </c>
      <c r="D778">
        <v>0</v>
      </c>
      <c r="E778" s="141"/>
    </row>
    <row r="779" spans="1:5">
      <c r="A779">
        <v>26</v>
      </c>
      <c r="B779">
        <v>7770251</v>
      </c>
      <c r="C779">
        <v>525</v>
      </c>
      <c r="D779">
        <v>0</v>
      </c>
      <c r="E779" s="141"/>
    </row>
    <row r="780" spans="1:5">
      <c r="A780">
        <v>26</v>
      </c>
      <c r="B780">
        <v>7774847</v>
      </c>
      <c r="C780">
        <v>2570</v>
      </c>
      <c r="D780">
        <v>0</v>
      </c>
      <c r="E780" s="141"/>
    </row>
    <row r="781" spans="1:5">
      <c r="A781">
        <v>26</v>
      </c>
      <c r="B781">
        <v>7777536</v>
      </c>
      <c r="C781">
        <v>2744</v>
      </c>
      <c r="D781">
        <v>0</v>
      </c>
      <c r="E781" s="141"/>
    </row>
    <row r="782" spans="1:5">
      <c r="A782">
        <v>26</v>
      </c>
      <c r="B782">
        <v>7779895</v>
      </c>
      <c r="C782">
        <v>2783</v>
      </c>
      <c r="D782">
        <v>0</v>
      </c>
      <c r="E782" s="141"/>
    </row>
    <row r="783" spans="1:5">
      <c r="A783">
        <v>26</v>
      </c>
      <c r="B783">
        <v>7782105</v>
      </c>
      <c r="C783">
        <v>2806</v>
      </c>
      <c r="D783">
        <v>0</v>
      </c>
      <c r="E783" s="141"/>
    </row>
    <row r="784" spans="1:5">
      <c r="A784">
        <v>26</v>
      </c>
      <c r="B784">
        <v>7793875</v>
      </c>
      <c r="C784">
        <v>879</v>
      </c>
      <c r="D784">
        <v>0</v>
      </c>
      <c r="E784" s="141"/>
    </row>
    <row r="785" spans="1:5">
      <c r="A785">
        <v>26</v>
      </c>
      <c r="B785">
        <v>7795805</v>
      </c>
      <c r="C785">
        <v>2873</v>
      </c>
      <c r="D785">
        <v>0</v>
      </c>
      <c r="E785" s="141"/>
    </row>
    <row r="786" spans="1:5">
      <c r="A786">
        <v>26</v>
      </c>
      <c r="B786">
        <v>7797732</v>
      </c>
      <c r="C786">
        <v>2877</v>
      </c>
      <c r="D786">
        <v>0</v>
      </c>
      <c r="E786" s="141"/>
    </row>
    <row r="787" spans="1:5">
      <c r="A787">
        <v>26</v>
      </c>
      <c r="B787">
        <v>7800085</v>
      </c>
      <c r="C787">
        <v>2791</v>
      </c>
      <c r="D787">
        <v>0</v>
      </c>
      <c r="E787" s="141"/>
    </row>
    <row r="788" spans="1:5">
      <c r="A788">
        <v>26</v>
      </c>
      <c r="B788">
        <v>7802207</v>
      </c>
      <c r="C788">
        <v>2852</v>
      </c>
      <c r="D788">
        <v>0</v>
      </c>
      <c r="E788" s="141"/>
    </row>
    <row r="789" spans="1:5">
      <c r="A789">
        <v>26</v>
      </c>
      <c r="B789">
        <v>7804877</v>
      </c>
      <c r="C789">
        <v>2732</v>
      </c>
      <c r="D789">
        <v>0</v>
      </c>
      <c r="E789" s="141"/>
    </row>
    <row r="790" spans="1:5">
      <c r="A790">
        <v>26</v>
      </c>
      <c r="B790">
        <v>7815656</v>
      </c>
      <c r="C790">
        <v>843</v>
      </c>
      <c r="D790">
        <v>0</v>
      </c>
      <c r="E790" s="141"/>
    </row>
    <row r="791" spans="1:5">
      <c r="A791">
        <v>26</v>
      </c>
      <c r="B791">
        <v>7821621</v>
      </c>
      <c r="C791">
        <v>2327</v>
      </c>
      <c r="D791">
        <v>0</v>
      </c>
      <c r="E791" s="141"/>
    </row>
    <row r="792" spans="1:5">
      <c r="A792">
        <v>26</v>
      </c>
      <c r="B792">
        <v>7824161</v>
      </c>
      <c r="C792">
        <v>2757</v>
      </c>
      <c r="D792">
        <v>0</v>
      </c>
      <c r="E792" s="141"/>
    </row>
    <row r="793" spans="1:5">
      <c r="A793">
        <v>26</v>
      </c>
      <c r="B793">
        <v>7827753</v>
      </c>
      <c r="C793">
        <v>2541</v>
      </c>
      <c r="D793">
        <v>0</v>
      </c>
      <c r="E793" s="141"/>
    </row>
    <row r="794" spans="1:5">
      <c r="A794">
        <v>26</v>
      </c>
      <c r="B794">
        <v>7829980</v>
      </c>
      <c r="C794">
        <v>2817</v>
      </c>
      <c r="D794">
        <v>0</v>
      </c>
      <c r="E794" s="141"/>
    </row>
    <row r="795" spans="1:5">
      <c r="A795">
        <v>26</v>
      </c>
      <c r="B795">
        <v>7832602</v>
      </c>
      <c r="C795">
        <v>2744</v>
      </c>
      <c r="D795">
        <v>0</v>
      </c>
      <c r="E795" s="141"/>
    </row>
    <row r="796" spans="1:5">
      <c r="A796">
        <v>26</v>
      </c>
      <c r="B796">
        <v>7833357</v>
      </c>
      <c r="C796">
        <v>971</v>
      </c>
      <c r="D796">
        <v>0</v>
      </c>
      <c r="E796" s="141"/>
    </row>
    <row r="797" spans="1:5">
      <c r="A797">
        <v>26</v>
      </c>
      <c r="B797">
        <v>7852311</v>
      </c>
      <c r="C797">
        <v>1598</v>
      </c>
      <c r="D797">
        <v>0</v>
      </c>
      <c r="E797" s="141"/>
    </row>
    <row r="798" spans="1:5">
      <c r="A798">
        <v>26</v>
      </c>
      <c r="B798">
        <v>7855172</v>
      </c>
      <c r="C798">
        <v>2684</v>
      </c>
      <c r="D798">
        <v>0</v>
      </c>
      <c r="E798" s="141"/>
    </row>
    <row r="799" spans="1:5">
      <c r="A799">
        <v>26</v>
      </c>
      <c r="B799">
        <v>7863604</v>
      </c>
      <c r="C799">
        <v>1538</v>
      </c>
      <c r="D799">
        <v>0</v>
      </c>
      <c r="E799" s="141"/>
    </row>
    <row r="800" spans="1:5">
      <c r="A800">
        <v>26</v>
      </c>
      <c r="B800">
        <v>7867216</v>
      </c>
      <c r="C800">
        <v>2557</v>
      </c>
      <c r="D800">
        <v>0</v>
      </c>
      <c r="E800" s="141"/>
    </row>
    <row r="801" spans="1:5">
      <c r="A801">
        <v>26</v>
      </c>
      <c r="B801">
        <v>7870623</v>
      </c>
      <c r="C801">
        <v>2556</v>
      </c>
      <c r="D801">
        <v>0</v>
      </c>
      <c r="E801" s="141"/>
    </row>
    <row r="802" spans="1:5">
      <c r="A802">
        <v>26</v>
      </c>
      <c r="B802">
        <v>7873819</v>
      </c>
      <c r="C802">
        <v>2623</v>
      </c>
      <c r="D802">
        <v>0</v>
      </c>
    </row>
    <row r="803" spans="1:5">
      <c r="A803">
        <v>26</v>
      </c>
      <c r="B803">
        <v>7876444</v>
      </c>
      <c r="C803">
        <v>1102</v>
      </c>
      <c r="D803">
        <v>0</v>
      </c>
    </row>
    <row r="804" spans="1:5">
      <c r="A804">
        <v>26</v>
      </c>
      <c r="B804">
        <v>7897980</v>
      </c>
      <c r="C804">
        <v>912</v>
      </c>
      <c r="D804">
        <v>0</v>
      </c>
    </row>
    <row r="805" spans="1:5">
      <c r="A805">
        <v>26</v>
      </c>
      <c r="B805">
        <v>7934633</v>
      </c>
      <c r="C805">
        <v>11</v>
      </c>
      <c r="D805">
        <v>0</v>
      </c>
    </row>
    <row r="806" spans="1:5">
      <c r="A806">
        <v>26</v>
      </c>
      <c r="B806">
        <v>7934633</v>
      </c>
      <c r="C806">
        <v>0</v>
      </c>
      <c r="D806">
        <v>0</v>
      </c>
    </row>
    <row r="807" spans="1:5">
      <c r="A807">
        <v>26</v>
      </c>
      <c r="B807">
        <v>7938362</v>
      </c>
      <c r="C807">
        <v>2533</v>
      </c>
      <c r="D807">
        <v>0</v>
      </c>
    </row>
    <row r="808" spans="1:5">
      <c r="A808">
        <v>26</v>
      </c>
      <c r="B808">
        <v>7941704</v>
      </c>
      <c r="C808">
        <v>2577</v>
      </c>
      <c r="D808">
        <v>0</v>
      </c>
    </row>
    <row r="809" spans="1:5">
      <c r="A809">
        <v>27</v>
      </c>
      <c r="B809">
        <v>7943813</v>
      </c>
      <c r="C809">
        <v>2839</v>
      </c>
      <c r="D809">
        <v>0</v>
      </c>
    </row>
    <row r="810" spans="1:5">
      <c r="A810">
        <v>27</v>
      </c>
      <c r="B810">
        <v>7945832</v>
      </c>
      <c r="C810">
        <v>2867</v>
      </c>
      <c r="D810">
        <v>0</v>
      </c>
    </row>
    <row r="811" spans="1:5">
      <c r="A811">
        <v>27</v>
      </c>
      <c r="B811">
        <v>7948167</v>
      </c>
      <c r="C811">
        <v>2788</v>
      </c>
      <c r="D811">
        <v>0</v>
      </c>
    </row>
    <row r="812" spans="1:5">
      <c r="A812">
        <v>27</v>
      </c>
      <c r="B812">
        <v>7948159</v>
      </c>
      <c r="C812">
        <v>330</v>
      </c>
      <c r="D812">
        <v>0</v>
      </c>
    </row>
    <row r="813" spans="1:5">
      <c r="A813">
        <v>27</v>
      </c>
      <c r="B813">
        <v>7966833</v>
      </c>
      <c r="C813">
        <v>2416</v>
      </c>
      <c r="D813">
        <v>0</v>
      </c>
    </row>
    <row r="814" spans="1:5">
      <c r="A814">
        <v>27</v>
      </c>
      <c r="B814">
        <v>7969477</v>
      </c>
      <c r="C814">
        <v>2725</v>
      </c>
      <c r="D814">
        <v>0</v>
      </c>
    </row>
    <row r="815" spans="1:5">
      <c r="A815">
        <v>27</v>
      </c>
      <c r="B815">
        <v>7972141</v>
      </c>
      <c r="C815">
        <v>2736</v>
      </c>
      <c r="D815">
        <v>0</v>
      </c>
    </row>
    <row r="816" spans="1:5">
      <c r="A816">
        <v>27</v>
      </c>
      <c r="B816">
        <v>7974407</v>
      </c>
      <c r="C816">
        <v>2851</v>
      </c>
      <c r="D816">
        <v>0</v>
      </c>
    </row>
    <row r="817" spans="1:4">
      <c r="A817">
        <v>27</v>
      </c>
      <c r="B817">
        <v>7977273</v>
      </c>
      <c r="C817">
        <v>2653</v>
      </c>
      <c r="D817">
        <v>0</v>
      </c>
    </row>
    <row r="818" spans="1:4">
      <c r="A818">
        <v>27</v>
      </c>
      <c r="B818">
        <v>7979220</v>
      </c>
      <c r="C818">
        <v>314</v>
      </c>
      <c r="D818">
        <v>0</v>
      </c>
    </row>
    <row r="819" spans="1:4">
      <c r="A819">
        <v>27</v>
      </c>
      <c r="B819">
        <v>7995616</v>
      </c>
      <c r="C819">
        <v>2497</v>
      </c>
      <c r="D819">
        <v>0</v>
      </c>
    </row>
    <row r="820" spans="1:4">
      <c r="A820">
        <v>27</v>
      </c>
      <c r="B820">
        <v>7998346</v>
      </c>
      <c r="C820">
        <v>2715</v>
      </c>
      <c r="D820">
        <v>0</v>
      </c>
    </row>
    <row r="821" spans="1:4">
      <c r="A821">
        <v>27</v>
      </c>
      <c r="B821">
        <v>8000401</v>
      </c>
      <c r="C821">
        <v>2840</v>
      </c>
      <c r="D821">
        <v>0</v>
      </c>
    </row>
    <row r="822" spans="1:4">
      <c r="A822">
        <v>27</v>
      </c>
      <c r="B822">
        <v>8002961</v>
      </c>
      <c r="C822">
        <v>2750</v>
      </c>
      <c r="D822">
        <v>0</v>
      </c>
    </row>
    <row r="823" spans="1:4">
      <c r="A823">
        <v>27</v>
      </c>
      <c r="B823">
        <v>8014681</v>
      </c>
      <c r="C823">
        <v>892</v>
      </c>
      <c r="D823">
        <v>0</v>
      </c>
    </row>
    <row r="824" spans="1:4">
      <c r="A824">
        <v>27</v>
      </c>
      <c r="B824">
        <v>8016619</v>
      </c>
      <c r="C824">
        <v>2876</v>
      </c>
      <c r="D824">
        <v>0</v>
      </c>
    </row>
    <row r="825" spans="1:4">
      <c r="A825">
        <v>27</v>
      </c>
      <c r="B825">
        <v>8018023</v>
      </c>
      <c r="C825">
        <v>2986</v>
      </c>
      <c r="D825">
        <v>0</v>
      </c>
    </row>
    <row r="826" spans="1:4">
      <c r="A826">
        <v>27</v>
      </c>
      <c r="B826">
        <v>8020209</v>
      </c>
      <c r="C826">
        <v>2867</v>
      </c>
      <c r="D826">
        <v>0</v>
      </c>
    </row>
    <row r="827" spans="1:4">
      <c r="A827">
        <v>27</v>
      </c>
      <c r="B827">
        <v>8021590</v>
      </c>
      <c r="C827">
        <v>2953</v>
      </c>
      <c r="D827">
        <v>0</v>
      </c>
    </row>
    <row r="828" spans="1:4">
      <c r="A828">
        <v>27</v>
      </c>
      <c r="B828">
        <v>8023405</v>
      </c>
      <c r="C828">
        <v>2902</v>
      </c>
      <c r="D828">
        <v>0</v>
      </c>
    </row>
    <row r="829" spans="1:4">
      <c r="A829">
        <v>27</v>
      </c>
      <c r="B829">
        <v>8023707</v>
      </c>
      <c r="C829">
        <v>941</v>
      </c>
      <c r="D829">
        <v>0</v>
      </c>
    </row>
    <row r="830" spans="1:4">
      <c r="A830">
        <v>27</v>
      </c>
      <c r="B830">
        <v>8044070</v>
      </c>
      <c r="C830">
        <v>1517</v>
      </c>
      <c r="D830">
        <v>0</v>
      </c>
    </row>
    <row r="831" spans="1:4">
      <c r="A831">
        <v>27</v>
      </c>
      <c r="B831">
        <v>8047105</v>
      </c>
      <c r="C831">
        <v>2543</v>
      </c>
      <c r="D831">
        <v>0</v>
      </c>
    </row>
    <row r="832" spans="1:4">
      <c r="A832">
        <v>27</v>
      </c>
      <c r="B832">
        <v>8049005</v>
      </c>
      <c r="C832">
        <v>2885</v>
      </c>
      <c r="D832">
        <v>0</v>
      </c>
    </row>
    <row r="833" spans="1:4">
      <c r="A833">
        <v>27</v>
      </c>
      <c r="B833">
        <v>8050934</v>
      </c>
      <c r="C833">
        <v>2870</v>
      </c>
      <c r="D833">
        <v>0</v>
      </c>
    </row>
    <row r="834" spans="1:4">
      <c r="A834">
        <v>27</v>
      </c>
      <c r="B834">
        <v>8052858</v>
      </c>
      <c r="C834">
        <v>2883</v>
      </c>
      <c r="D834">
        <v>0</v>
      </c>
    </row>
    <row r="835" spans="1:4">
      <c r="A835">
        <v>27</v>
      </c>
      <c r="B835">
        <v>8054844</v>
      </c>
      <c r="C835">
        <v>2873</v>
      </c>
      <c r="D835">
        <v>0</v>
      </c>
    </row>
    <row r="836" spans="1:4">
      <c r="A836">
        <v>27</v>
      </c>
      <c r="B836">
        <v>8057146</v>
      </c>
      <c r="C836">
        <v>1276</v>
      </c>
      <c r="D836">
        <v>0</v>
      </c>
    </row>
    <row r="837" spans="1:4">
      <c r="A837">
        <v>27</v>
      </c>
      <c r="B837">
        <v>8068664</v>
      </c>
      <c r="C837">
        <v>2471</v>
      </c>
      <c r="D837">
        <v>0</v>
      </c>
    </row>
    <row r="838" spans="1:4">
      <c r="A838">
        <v>27</v>
      </c>
      <c r="B838">
        <v>8070468</v>
      </c>
      <c r="C838">
        <v>2902</v>
      </c>
      <c r="D838">
        <v>0</v>
      </c>
    </row>
    <row r="839" spans="1:4">
      <c r="A839">
        <v>27</v>
      </c>
      <c r="B839">
        <v>8072668</v>
      </c>
      <c r="C839">
        <v>2830</v>
      </c>
      <c r="D839">
        <v>0</v>
      </c>
    </row>
    <row r="840" spans="1:4">
      <c r="A840">
        <v>28</v>
      </c>
      <c r="B840">
        <v>8074178</v>
      </c>
      <c r="C840">
        <v>2959</v>
      </c>
      <c r="D840">
        <v>0</v>
      </c>
    </row>
    <row r="841" spans="1:4">
      <c r="A841">
        <v>28</v>
      </c>
      <c r="B841">
        <v>8076158</v>
      </c>
      <c r="C841">
        <v>2880</v>
      </c>
      <c r="D841">
        <v>0</v>
      </c>
    </row>
    <row r="842" spans="1:4">
      <c r="A842">
        <v>28</v>
      </c>
      <c r="B842">
        <v>8076793</v>
      </c>
      <c r="C842">
        <v>1297</v>
      </c>
      <c r="D842">
        <v>0</v>
      </c>
    </row>
    <row r="843" spans="1:4">
      <c r="A843">
        <v>28</v>
      </c>
      <c r="B843">
        <v>8097580</v>
      </c>
      <c r="C843">
        <v>881</v>
      </c>
      <c r="D843">
        <v>0</v>
      </c>
    </row>
    <row r="844" spans="1:4">
      <c r="A844">
        <v>28</v>
      </c>
      <c r="B844">
        <v>8100428</v>
      </c>
      <c r="C844">
        <v>2708</v>
      </c>
      <c r="D844">
        <v>0</v>
      </c>
    </row>
    <row r="845" spans="1:4">
      <c r="A845">
        <v>28</v>
      </c>
      <c r="B845">
        <v>8102154</v>
      </c>
      <c r="C845">
        <v>2919</v>
      </c>
      <c r="D845">
        <v>0</v>
      </c>
    </row>
    <row r="846" spans="1:4">
      <c r="A846">
        <v>28</v>
      </c>
      <c r="B846">
        <v>8104219</v>
      </c>
      <c r="C846">
        <v>2834</v>
      </c>
      <c r="D846">
        <v>0</v>
      </c>
    </row>
    <row r="847" spans="1:4">
      <c r="A847">
        <v>28</v>
      </c>
      <c r="B847">
        <v>8107916</v>
      </c>
      <c r="C847">
        <v>2508</v>
      </c>
      <c r="D847">
        <v>0</v>
      </c>
    </row>
    <row r="848" spans="1:4">
      <c r="A848">
        <v>28</v>
      </c>
      <c r="B848">
        <v>8112085</v>
      </c>
      <c r="C848">
        <v>2425</v>
      </c>
      <c r="D848">
        <v>0</v>
      </c>
    </row>
    <row r="849" spans="1:4">
      <c r="A849">
        <v>28</v>
      </c>
      <c r="B849">
        <v>8112739</v>
      </c>
      <c r="C849">
        <v>1847</v>
      </c>
      <c r="D849">
        <v>0</v>
      </c>
    </row>
    <row r="850" spans="1:4">
      <c r="A850">
        <v>28</v>
      </c>
      <c r="B850">
        <v>8128023</v>
      </c>
      <c r="C850">
        <v>1461</v>
      </c>
      <c r="D850">
        <v>0</v>
      </c>
    </row>
    <row r="851" spans="1:4">
      <c r="A851">
        <v>28</v>
      </c>
      <c r="B851">
        <v>8129545</v>
      </c>
      <c r="C851">
        <v>2958</v>
      </c>
      <c r="D851">
        <v>0</v>
      </c>
    </row>
    <row r="852" spans="1:4">
      <c r="A852">
        <v>28</v>
      </c>
      <c r="B852">
        <v>8131522</v>
      </c>
      <c r="C852">
        <v>2859</v>
      </c>
      <c r="D852">
        <v>0</v>
      </c>
    </row>
    <row r="853" spans="1:4">
      <c r="A853">
        <v>28</v>
      </c>
      <c r="B853">
        <v>8138797</v>
      </c>
      <c r="C853">
        <v>1953</v>
      </c>
      <c r="D853">
        <v>0</v>
      </c>
    </row>
    <row r="854" spans="1:4">
      <c r="A854">
        <v>28</v>
      </c>
      <c r="B854">
        <v>8146561</v>
      </c>
      <c r="C854">
        <v>1542</v>
      </c>
      <c r="D854">
        <v>0</v>
      </c>
    </row>
    <row r="855" spans="1:4">
      <c r="A855">
        <v>28</v>
      </c>
      <c r="B855">
        <v>8147867</v>
      </c>
      <c r="C855">
        <v>1824</v>
      </c>
      <c r="D855">
        <v>0</v>
      </c>
    </row>
    <row r="856" spans="1:4">
      <c r="A856">
        <v>28</v>
      </c>
      <c r="B856">
        <v>8163679</v>
      </c>
      <c r="C856">
        <v>1251</v>
      </c>
      <c r="D856">
        <v>0</v>
      </c>
    </row>
    <row r="857" spans="1:4">
      <c r="A857">
        <v>28</v>
      </c>
      <c r="B857">
        <v>8166246</v>
      </c>
      <c r="C857">
        <v>2748</v>
      </c>
      <c r="D857">
        <v>0</v>
      </c>
    </row>
    <row r="858" spans="1:4">
      <c r="A858">
        <v>28</v>
      </c>
      <c r="B858">
        <v>8173458</v>
      </c>
      <c r="C858">
        <v>1807</v>
      </c>
      <c r="D858">
        <v>0</v>
      </c>
    </row>
    <row r="859" spans="1:4">
      <c r="A859">
        <v>28</v>
      </c>
      <c r="B859">
        <v>8186442</v>
      </c>
      <c r="C859">
        <v>683</v>
      </c>
      <c r="D859">
        <v>0</v>
      </c>
    </row>
    <row r="860" spans="1:4">
      <c r="A860">
        <v>28</v>
      </c>
      <c r="B860">
        <v>8198334</v>
      </c>
      <c r="C860">
        <v>920</v>
      </c>
      <c r="D860">
        <v>0</v>
      </c>
    </row>
    <row r="861" spans="1:4">
      <c r="A861">
        <v>28</v>
      </c>
      <c r="B861">
        <v>8208457</v>
      </c>
      <c r="C861">
        <v>1129</v>
      </c>
      <c r="D861">
        <v>0</v>
      </c>
    </row>
    <row r="862" spans="1:4">
      <c r="A862">
        <v>28</v>
      </c>
      <c r="B862">
        <v>8216007</v>
      </c>
      <c r="C862">
        <v>1802</v>
      </c>
      <c r="D862">
        <v>0</v>
      </c>
    </row>
    <row r="863" spans="1:4">
      <c r="A863">
        <v>28</v>
      </c>
      <c r="B863">
        <v>8228815</v>
      </c>
      <c r="C863">
        <v>650</v>
      </c>
      <c r="D863">
        <v>0</v>
      </c>
    </row>
    <row r="864" spans="1:4">
      <c r="A864">
        <v>28</v>
      </c>
      <c r="B864">
        <v>8234207</v>
      </c>
      <c r="C864">
        <v>1210</v>
      </c>
      <c r="D864">
        <v>0</v>
      </c>
    </row>
    <row r="865" spans="1:4">
      <c r="A865">
        <v>28</v>
      </c>
      <c r="B865">
        <v>8253694</v>
      </c>
      <c r="C865">
        <v>250</v>
      </c>
      <c r="D865">
        <v>0</v>
      </c>
    </row>
    <row r="866" spans="1:4">
      <c r="A866">
        <v>28</v>
      </c>
      <c r="B866">
        <v>8264061</v>
      </c>
      <c r="C866">
        <v>1172</v>
      </c>
      <c r="D866">
        <v>0</v>
      </c>
    </row>
    <row r="867" spans="1:4">
      <c r="A867">
        <v>28</v>
      </c>
      <c r="B867">
        <v>8269362</v>
      </c>
      <c r="C867">
        <v>2206</v>
      </c>
      <c r="D867">
        <v>0</v>
      </c>
    </row>
    <row r="868" spans="1:4">
      <c r="A868">
        <v>28</v>
      </c>
      <c r="B868">
        <v>8271629</v>
      </c>
      <c r="C868">
        <v>2816</v>
      </c>
      <c r="D868">
        <v>0</v>
      </c>
    </row>
    <row r="869" spans="1:4">
      <c r="A869">
        <v>28</v>
      </c>
      <c r="B869">
        <v>8274533</v>
      </c>
      <c r="C869">
        <v>2671</v>
      </c>
      <c r="D869">
        <v>0</v>
      </c>
    </row>
    <row r="870" spans="1:4">
      <c r="A870">
        <v>28</v>
      </c>
      <c r="B870">
        <v>8278214</v>
      </c>
      <c r="C870">
        <v>2515</v>
      </c>
      <c r="D870">
        <v>0</v>
      </c>
    </row>
    <row r="871" spans="1:4">
      <c r="A871">
        <v>29</v>
      </c>
      <c r="B871">
        <v>8281190</v>
      </c>
      <c r="C871">
        <v>2677</v>
      </c>
      <c r="D871">
        <v>0</v>
      </c>
    </row>
    <row r="872" spans="1:4">
      <c r="A872">
        <v>29</v>
      </c>
      <c r="B872">
        <v>8282506</v>
      </c>
      <c r="C872">
        <v>2979</v>
      </c>
      <c r="D872">
        <v>0</v>
      </c>
    </row>
    <row r="873" spans="1:4">
      <c r="A873">
        <v>29</v>
      </c>
      <c r="B873">
        <v>8285639</v>
      </c>
      <c r="C873">
        <v>2641</v>
      </c>
      <c r="D873">
        <v>0</v>
      </c>
    </row>
    <row r="874" spans="1:4">
      <c r="A874">
        <v>29</v>
      </c>
      <c r="B874">
        <v>8287774</v>
      </c>
      <c r="C874">
        <v>2829</v>
      </c>
      <c r="D874">
        <v>0</v>
      </c>
    </row>
    <row r="875" spans="1:4">
      <c r="A875">
        <v>29</v>
      </c>
      <c r="B875">
        <v>8290776</v>
      </c>
      <c r="C875">
        <v>2654</v>
      </c>
      <c r="D875">
        <v>0</v>
      </c>
    </row>
    <row r="876" spans="1:4">
      <c r="A876">
        <v>29</v>
      </c>
      <c r="B876">
        <v>8293865</v>
      </c>
      <c r="C876">
        <v>2644</v>
      </c>
      <c r="D876">
        <v>0</v>
      </c>
    </row>
    <row r="877" spans="1:4">
      <c r="A877">
        <v>29</v>
      </c>
      <c r="B877">
        <v>8295900</v>
      </c>
      <c r="C877">
        <v>2858</v>
      </c>
      <c r="D877">
        <v>0</v>
      </c>
    </row>
    <row r="878" spans="1:4">
      <c r="A878">
        <v>29</v>
      </c>
      <c r="B878">
        <v>8299520</v>
      </c>
      <c r="C878">
        <v>2535</v>
      </c>
      <c r="D878">
        <v>0</v>
      </c>
    </row>
    <row r="879" spans="1:4">
      <c r="A879">
        <v>29</v>
      </c>
      <c r="B879">
        <v>8301134</v>
      </c>
      <c r="C879">
        <v>2990</v>
      </c>
      <c r="D879">
        <v>0</v>
      </c>
    </row>
    <row r="880" spans="1:4">
      <c r="A880">
        <v>29</v>
      </c>
      <c r="B880">
        <v>8304557</v>
      </c>
      <c r="C880">
        <v>2526</v>
      </c>
      <c r="D880">
        <v>0</v>
      </c>
    </row>
    <row r="881" spans="1:4">
      <c r="A881">
        <v>29</v>
      </c>
      <c r="B881">
        <v>8308504</v>
      </c>
      <c r="C881">
        <v>2466</v>
      </c>
      <c r="D881">
        <v>0</v>
      </c>
    </row>
    <row r="882" spans="1:4">
      <c r="A882">
        <v>29</v>
      </c>
      <c r="B882">
        <v>8310730</v>
      </c>
      <c r="C882">
        <v>2813</v>
      </c>
      <c r="D882">
        <v>0</v>
      </c>
    </row>
    <row r="883" spans="1:4">
      <c r="A883">
        <v>29</v>
      </c>
      <c r="B883">
        <v>8313979</v>
      </c>
      <c r="C883">
        <v>2602</v>
      </c>
      <c r="D883">
        <v>0</v>
      </c>
    </row>
    <row r="884" spans="1:4">
      <c r="A884">
        <v>29</v>
      </c>
      <c r="B884">
        <v>8316483</v>
      </c>
      <c r="C884">
        <v>2759</v>
      </c>
      <c r="D884">
        <v>0</v>
      </c>
    </row>
    <row r="885" spans="1:4">
      <c r="A885">
        <v>29</v>
      </c>
      <c r="B885">
        <v>8322352</v>
      </c>
      <c r="C885">
        <v>2043</v>
      </c>
      <c r="D885">
        <v>0</v>
      </c>
    </row>
    <row r="886" spans="1:4">
      <c r="A886">
        <v>29</v>
      </c>
      <c r="B886">
        <v>8323562</v>
      </c>
      <c r="C886">
        <v>3047</v>
      </c>
      <c r="D886">
        <v>0</v>
      </c>
    </row>
    <row r="887" spans="1:4">
      <c r="A887">
        <v>29</v>
      </c>
      <c r="B887">
        <v>8325801</v>
      </c>
      <c r="C887">
        <v>2807</v>
      </c>
      <c r="D887">
        <v>0</v>
      </c>
    </row>
    <row r="888" spans="1:4">
      <c r="A888">
        <v>29</v>
      </c>
      <c r="B888">
        <v>8326960</v>
      </c>
      <c r="C888">
        <v>3030</v>
      </c>
      <c r="D888">
        <v>0</v>
      </c>
    </row>
    <row r="889" spans="1:4">
      <c r="A889">
        <v>29</v>
      </c>
      <c r="B889">
        <v>8328509</v>
      </c>
      <c r="C889">
        <v>2961</v>
      </c>
      <c r="D889">
        <v>0</v>
      </c>
    </row>
    <row r="890" spans="1:4">
      <c r="A890">
        <v>29</v>
      </c>
      <c r="B890">
        <v>8339981</v>
      </c>
      <c r="C890">
        <v>1155</v>
      </c>
      <c r="D890">
        <v>0</v>
      </c>
    </row>
    <row r="891" spans="1:4">
      <c r="A891">
        <v>29</v>
      </c>
      <c r="B891">
        <v>8349940</v>
      </c>
      <c r="C891">
        <v>1278</v>
      </c>
      <c r="D891">
        <v>0</v>
      </c>
    </row>
    <row r="892" spans="1:4">
      <c r="A892">
        <v>29</v>
      </c>
      <c r="B892">
        <v>8353205</v>
      </c>
      <c r="C892">
        <v>2390</v>
      </c>
      <c r="D892">
        <v>0</v>
      </c>
    </row>
    <row r="893" spans="1:4">
      <c r="A893">
        <v>29</v>
      </c>
      <c r="B893">
        <v>8356366</v>
      </c>
      <c r="C893">
        <v>2101</v>
      </c>
      <c r="D893">
        <v>0</v>
      </c>
    </row>
    <row r="894" spans="1:4">
      <c r="A894">
        <v>29</v>
      </c>
      <c r="B894">
        <v>8356017</v>
      </c>
      <c r="C894">
        <v>69</v>
      </c>
      <c r="D894">
        <v>0</v>
      </c>
    </row>
    <row r="895" spans="1:4">
      <c r="A895">
        <v>29</v>
      </c>
      <c r="B895">
        <v>8355610</v>
      </c>
      <c r="C895">
        <v>81</v>
      </c>
      <c r="D895">
        <v>0</v>
      </c>
    </row>
    <row r="896" spans="1:4">
      <c r="A896">
        <v>29</v>
      </c>
      <c r="B896">
        <v>8397740</v>
      </c>
      <c r="C896">
        <v>35</v>
      </c>
      <c r="D896">
        <v>0</v>
      </c>
    </row>
    <row r="897" spans="1:4">
      <c r="A897">
        <v>29</v>
      </c>
      <c r="B897">
        <v>8447218</v>
      </c>
      <c r="C897">
        <v>26</v>
      </c>
      <c r="D897">
        <v>0</v>
      </c>
    </row>
    <row r="898" spans="1:4">
      <c r="A898">
        <v>29</v>
      </c>
      <c r="B898">
        <v>8447283</v>
      </c>
      <c r="C898">
        <v>0</v>
      </c>
      <c r="D898">
        <v>0</v>
      </c>
    </row>
    <row r="899" spans="1:4">
      <c r="A899">
        <v>29</v>
      </c>
      <c r="B899">
        <v>8450893</v>
      </c>
      <c r="C899">
        <v>2528</v>
      </c>
      <c r="D899">
        <v>0</v>
      </c>
    </row>
    <row r="900" spans="1:4">
      <c r="A900">
        <v>29</v>
      </c>
      <c r="B900">
        <v>8453106</v>
      </c>
      <c r="C900">
        <v>2813</v>
      </c>
      <c r="D900">
        <v>0</v>
      </c>
    </row>
    <row r="901" spans="1:4">
      <c r="A901">
        <v>29</v>
      </c>
      <c r="B901">
        <v>8455454</v>
      </c>
      <c r="C901">
        <v>2888</v>
      </c>
      <c r="D901">
        <v>0</v>
      </c>
    </row>
    <row r="902" spans="1:4">
      <c r="A902">
        <v>30</v>
      </c>
      <c r="B902">
        <v>8456711</v>
      </c>
      <c r="C902">
        <v>2926</v>
      </c>
      <c r="D902">
        <v>0</v>
      </c>
    </row>
    <row r="903" spans="1:4">
      <c r="A903">
        <v>30</v>
      </c>
      <c r="B903">
        <v>8457979</v>
      </c>
      <c r="C903">
        <v>3011</v>
      </c>
      <c r="D903">
        <v>0</v>
      </c>
    </row>
    <row r="904" spans="1:4">
      <c r="A904">
        <v>30</v>
      </c>
      <c r="B904">
        <v>8461885</v>
      </c>
      <c r="C904">
        <v>2651</v>
      </c>
      <c r="D904">
        <v>0</v>
      </c>
    </row>
    <row r="905" spans="1:4">
      <c r="A905">
        <v>30</v>
      </c>
      <c r="B905">
        <v>8463627</v>
      </c>
      <c r="C905">
        <v>2720</v>
      </c>
      <c r="D905">
        <v>0</v>
      </c>
    </row>
    <row r="906" spans="1:4">
      <c r="A906">
        <v>30</v>
      </c>
      <c r="B906">
        <v>8464877</v>
      </c>
      <c r="C906">
        <v>3018</v>
      </c>
      <c r="D906">
        <v>0</v>
      </c>
    </row>
    <row r="907" spans="1:4">
      <c r="A907">
        <v>30</v>
      </c>
      <c r="B907">
        <v>8471635</v>
      </c>
      <c r="C907">
        <v>2058</v>
      </c>
      <c r="D907">
        <v>0</v>
      </c>
    </row>
    <row r="908" spans="1:4">
      <c r="A908">
        <v>30</v>
      </c>
      <c r="B908">
        <v>8473196</v>
      </c>
      <c r="C908">
        <v>2798</v>
      </c>
      <c r="D908">
        <v>0</v>
      </c>
    </row>
    <row r="909" spans="1:4">
      <c r="A909">
        <v>30</v>
      </c>
      <c r="B909">
        <v>8474587</v>
      </c>
      <c r="C909">
        <v>2979</v>
      </c>
      <c r="D909">
        <v>0</v>
      </c>
    </row>
    <row r="910" spans="1:4">
      <c r="A910">
        <v>30</v>
      </c>
      <c r="B910">
        <v>8477826</v>
      </c>
      <c r="C910">
        <v>2603</v>
      </c>
      <c r="D910">
        <v>0</v>
      </c>
    </row>
    <row r="911" spans="1:4">
      <c r="A911">
        <v>30</v>
      </c>
      <c r="B911">
        <v>8479520</v>
      </c>
      <c r="C911">
        <v>2921</v>
      </c>
      <c r="D911">
        <v>0</v>
      </c>
    </row>
    <row r="912" spans="1:4">
      <c r="A912">
        <v>30</v>
      </c>
      <c r="B912">
        <v>8480309</v>
      </c>
      <c r="C912">
        <v>3240</v>
      </c>
      <c r="D912">
        <v>0</v>
      </c>
    </row>
    <row r="913" spans="1:4">
      <c r="A913">
        <v>30</v>
      </c>
      <c r="B913">
        <v>8482012</v>
      </c>
      <c r="C913">
        <v>2775</v>
      </c>
      <c r="D913">
        <v>0</v>
      </c>
    </row>
    <row r="914" spans="1:4">
      <c r="A914">
        <v>30</v>
      </c>
      <c r="B914">
        <v>8485146</v>
      </c>
      <c r="C914">
        <v>2656</v>
      </c>
      <c r="D914">
        <v>0</v>
      </c>
    </row>
    <row r="915" spans="1:4">
      <c r="A915">
        <v>30</v>
      </c>
      <c r="B915">
        <v>8485360</v>
      </c>
      <c r="C915">
        <v>2230</v>
      </c>
      <c r="D915">
        <v>0</v>
      </c>
    </row>
    <row r="916" spans="1:4">
      <c r="A916">
        <v>30</v>
      </c>
      <c r="B916">
        <v>8484920</v>
      </c>
      <c r="C916">
        <v>88</v>
      </c>
      <c r="D916">
        <v>0</v>
      </c>
    </row>
    <row r="917" spans="1:4">
      <c r="A917">
        <v>30</v>
      </c>
      <c r="B917">
        <v>8484589</v>
      </c>
      <c r="C917">
        <v>66</v>
      </c>
      <c r="D917">
        <v>0</v>
      </c>
    </row>
    <row r="918" spans="1:4">
      <c r="A918">
        <v>30</v>
      </c>
      <c r="B918">
        <v>8484138</v>
      </c>
      <c r="C918">
        <v>90</v>
      </c>
      <c r="D918">
        <v>0</v>
      </c>
    </row>
    <row r="919" spans="1:4">
      <c r="A919">
        <v>30</v>
      </c>
      <c r="B919">
        <v>8517953</v>
      </c>
      <c r="C919">
        <v>247</v>
      </c>
      <c r="D919">
        <v>0</v>
      </c>
    </row>
    <row r="920" spans="1:4">
      <c r="A920">
        <v>30</v>
      </c>
      <c r="B920">
        <v>8556906</v>
      </c>
      <c r="C920">
        <v>2341</v>
      </c>
      <c r="D920">
        <v>0</v>
      </c>
    </row>
    <row r="921" spans="1:4">
      <c r="A921">
        <v>30</v>
      </c>
      <c r="B921">
        <v>8558447</v>
      </c>
      <c r="C921">
        <v>2983</v>
      </c>
      <c r="D921">
        <v>0</v>
      </c>
    </row>
    <row r="922" spans="1:4">
      <c r="A922">
        <v>30</v>
      </c>
      <c r="B922">
        <v>8568072</v>
      </c>
      <c r="C922">
        <v>1258</v>
      </c>
      <c r="D922">
        <v>0</v>
      </c>
    </row>
    <row r="923" spans="1:4">
      <c r="A923">
        <v>30</v>
      </c>
      <c r="B923">
        <v>8569209</v>
      </c>
      <c r="C923">
        <v>3041</v>
      </c>
      <c r="D923">
        <v>0</v>
      </c>
    </row>
    <row r="924" spans="1:4">
      <c r="A924">
        <v>30</v>
      </c>
      <c r="B924">
        <v>8569886</v>
      </c>
      <c r="C924">
        <v>3118</v>
      </c>
      <c r="D924">
        <v>0</v>
      </c>
    </row>
    <row r="925" spans="1:4">
      <c r="A925">
        <v>30</v>
      </c>
      <c r="B925">
        <v>8570522</v>
      </c>
      <c r="C925">
        <v>3139</v>
      </c>
      <c r="D925">
        <v>0</v>
      </c>
    </row>
    <row r="926" spans="1:4">
      <c r="A926">
        <v>30</v>
      </c>
      <c r="B926">
        <v>8572001</v>
      </c>
      <c r="C926">
        <v>2971</v>
      </c>
      <c r="D926">
        <v>0</v>
      </c>
    </row>
    <row r="927" spans="1:4">
      <c r="A927">
        <v>30</v>
      </c>
      <c r="B927">
        <v>8583099</v>
      </c>
      <c r="C927">
        <v>1008</v>
      </c>
      <c r="D927">
        <v>0</v>
      </c>
    </row>
    <row r="928" spans="1:4">
      <c r="A928">
        <v>30</v>
      </c>
      <c r="B928">
        <v>8584027</v>
      </c>
      <c r="C928">
        <v>3074</v>
      </c>
      <c r="D928">
        <v>0</v>
      </c>
    </row>
    <row r="929" spans="1:4">
      <c r="A929">
        <v>30</v>
      </c>
      <c r="B929">
        <v>8584525</v>
      </c>
      <c r="C929">
        <v>3175</v>
      </c>
      <c r="D929">
        <v>0</v>
      </c>
    </row>
    <row r="930" spans="1:4">
      <c r="A930">
        <v>30</v>
      </c>
      <c r="B930">
        <v>8585160</v>
      </c>
      <c r="C930">
        <v>3135</v>
      </c>
      <c r="D930">
        <v>0</v>
      </c>
    </row>
    <row r="931" spans="1:4">
      <c r="A931">
        <v>30</v>
      </c>
      <c r="B931">
        <v>8585926</v>
      </c>
      <c r="C931">
        <v>3111</v>
      </c>
      <c r="D931">
        <v>0</v>
      </c>
    </row>
    <row r="932" spans="1:4">
      <c r="A932">
        <v>30</v>
      </c>
      <c r="B932">
        <v>8596024</v>
      </c>
      <c r="C932">
        <v>1215</v>
      </c>
      <c r="D932">
        <v>0</v>
      </c>
    </row>
    <row r="933" spans="1:4">
      <c r="A933">
        <v>31</v>
      </c>
      <c r="B933">
        <v>8596767</v>
      </c>
      <c r="C933">
        <v>3092</v>
      </c>
      <c r="D933">
        <v>0</v>
      </c>
    </row>
    <row r="934" spans="1:4">
      <c r="A934">
        <v>31</v>
      </c>
      <c r="B934">
        <v>8596990</v>
      </c>
      <c r="C934">
        <v>3221</v>
      </c>
      <c r="D934">
        <v>0</v>
      </c>
    </row>
    <row r="935" spans="1:4">
      <c r="A935">
        <v>31</v>
      </c>
      <c r="B935">
        <v>8597432</v>
      </c>
      <c r="C935">
        <v>3179</v>
      </c>
      <c r="D935">
        <v>0</v>
      </c>
    </row>
    <row r="936" spans="1:4">
      <c r="A936">
        <v>31</v>
      </c>
      <c r="B936">
        <v>8598235</v>
      </c>
      <c r="C936">
        <v>3108</v>
      </c>
      <c r="D936">
        <v>0</v>
      </c>
    </row>
    <row r="937" spans="1:4">
      <c r="A937">
        <v>31</v>
      </c>
      <c r="B937">
        <v>8608924</v>
      </c>
      <c r="C937">
        <v>1107</v>
      </c>
      <c r="D937">
        <v>0</v>
      </c>
    </row>
    <row r="938" spans="1:4">
      <c r="A938">
        <v>31</v>
      </c>
      <c r="B938">
        <v>8609275</v>
      </c>
      <c r="C938">
        <v>3196</v>
      </c>
      <c r="D938">
        <v>0</v>
      </c>
    </row>
    <row r="939" spans="1:4">
      <c r="A939">
        <v>31</v>
      </c>
      <c r="B939">
        <v>8609367</v>
      </c>
      <c r="C939">
        <v>3250</v>
      </c>
      <c r="D939">
        <v>0</v>
      </c>
    </row>
    <row r="940" spans="1:4">
      <c r="A940">
        <v>31</v>
      </c>
      <c r="B940">
        <v>8609851</v>
      </c>
      <c r="C940">
        <v>3167</v>
      </c>
      <c r="D940">
        <v>0</v>
      </c>
    </row>
    <row r="941" spans="1:4">
      <c r="A941">
        <v>31</v>
      </c>
      <c r="B941">
        <v>8610831</v>
      </c>
      <c r="C941">
        <v>3075</v>
      </c>
      <c r="D941">
        <v>0</v>
      </c>
    </row>
    <row r="942" spans="1:4">
      <c r="A942">
        <v>31</v>
      </c>
      <c r="B942">
        <v>8611361</v>
      </c>
      <c r="C942">
        <v>3167</v>
      </c>
      <c r="D942">
        <v>0</v>
      </c>
    </row>
    <row r="943" spans="1:4">
      <c r="A943">
        <v>31</v>
      </c>
      <c r="B943">
        <v>8612015</v>
      </c>
      <c r="C943">
        <v>3129</v>
      </c>
      <c r="D943">
        <v>0</v>
      </c>
    </row>
    <row r="944" spans="1:4">
      <c r="A944">
        <v>31</v>
      </c>
      <c r="B944">
        <v>8612210</v>
      </c>
      <c r="C944">
        <v>1031</v>
      </c>
      <c r="D944">
        <v>0</v>
      </c>
    </row>
    <row r="945" spans="1:4">
      <c r="A945">
        <v>31</v>
      </c>
      <c r="B945">
        <v>8631762</v>
      </c>
      <c r="C945">
        <v>1513</v>
      </c>
      <c r="D945">
        <v>0</v>
      </c>
    </row>
    <row r="946" spans="1:4">
      <c r="A946">
        <v>31</v>
      </c>
      <c r="B946">
        <v>8633356</v>
      </c>
      <c r="C946">
        <v>2923</v>
      </c>
      <c r="D946">
        <v>0</v>
      </c>
    </row>
    <row r="947" spans="1:4">
      <c r="A947">
        <v>31</v>
      </c>
      <c r="B947">
        <v>8633738</v>
      </c>
      <c r="C947">
        <v>3220</v>
      </c>
      <c r="D947">
        <v>0</v>
      </c>
    </row>
    <row r="948" spans="1:4">
      <c r="A948">
        <v>31</v>
      </c>
      <c r="B948">
        <v>8634358</v>
      </c>
      <c r="C948">
        <v>3106</v>
      </c>
      <c r="D948">
        <v>0</v>
      </c>
    </row>
    <row r="949" spans="1:4">
      <c r="A949">
        <v>31</v>
      </c>
      <c r="B949">
        <v>8634707</v>
      </c>
      <c r="C949">
        <v>3189</v>
      </c>
      <c r="D949">
        <v>0</v>
      </c>
    </row>
    <row r="950" spans="1:4">
      <c r="A950">
        <v>31</v>
      </c>
      <c r="B950">
        <v>8636027</v>
      </c>
      <c r="C950">
        <v>3005</v>
      </c>
      <c r="D950">
        <v>0</v>
      </c>
    </row>
    <row r="951" spans="1:4">
      <c r="A951">
        <v>31</v>
      </c>
      <c r="B951">
        <v>8636998</v>
      </c>
      <c r="C951">
        <v>3068</v>
      </c>
      <c r="D951">
        <v>0</v>
      </c>
    </row>
    <row r="952" spans="1:4">
      <c r="A952">
        <v>31</v>
      </c>
      <c r="B952">
        <v>8638123</v>
      </c>
      <c r="C952">
        <v>3032</v>
      </c>
      <c r="D952">
        <v>0</v>
      </c>
    </row>
    <row r="953" spans="1:4">
      <c r="A953">
        <v>31</v>
      </c>
      <c r="B953">
        <v>8637896</v>
      </c>
      <c r="C953">
        <v>1379</v>
      </c>
      <c r="D953">
        <v>0</v>
      </c>
    </row>
    <row r="954" spans="1:4">
      <c r="A954">
        <v>31</v>
      </c>
      <c r="B954">
        <v>8658279</v>
      </c>
      <c r="C954">
        <v>1055</v>
      </c>
      <c r="D954">
        <v>0</v>
      </c>
    </row>
    <row r="955" spans="1:4">
      <c r="A955">
        <v>31</v>
      </c>
      <c r="B955">
        <v>8659896</v>
      </c>
      <c r="C955">
        <v>2957</v>
      </c>
      <c r="D955">
        <v>0</v>
      </c>
    </row>
    <row r="956" spans="1:4">
      <c r="A956">
        <v>31</v>
      </c>
      <c r="B956">
        <v>8660141</v>
      </c>
      <c r="C956">
        <v>3210</v>
      </c>
      <c r="D956">
        <v>0</v>
      </c>
    </row>
    <row r="957" spans="1:4">
      <c r="A957">
        <v>31</v>
      </c>
      <c r="B957">
        <v>8660615</v>
      </c>
      <c r="C957">
        <v>3175</v>
      </c>
      <c r="D957">
        <v>0</v>
      </c>
    </row>
    <row r="958" spans="1:4">
      <c r="A958">
        <v>31</v>
      </c>
      <c r="B958">
        <v>8661866</v>
      </c>
      <c r="C958">
        <v>3008</v>
      </c>
      <c r="D958">
        <v>0</v>
      </c>
    </row>
    <row r="959" spans="1:4">
      <c r="A959">
        <v>31</v>
      </c>
      <c r="B959">
        <v>8662873</v>
      </c>
      <c r="C959">
        <v>3071</v>
      </c>
      <c r="D959">
        <v>0</v>
      </c>
    </row>
    <row r="960" spans="1:4">
      <c r="A960">
        <v>31</v>
      </c>
      <c r="B960">
        <v>8663600</v>
      </c>
      <c r="C960">
        <v>3116</v>
      </c>
      <c r="D960">
        <v>0</v>
      </c>
    </row>
    <row r="961" spans="1:4">
      <c r="A961">
        <v>31</v>
      </c>
      <c r="B961">
        <v>8664981</v>
      </c>
      <c r="C961">
        <v>3002</v>
      </c>
      <c r="D961">
        <v>0</v>
      </c>
    </row>
    <row r="962" spans="1:4">
      <c r="A962">
        <v>31</v>
      </c>
      <c r="B962">
        <v>8664556</v>
      </c>
      <c r="C962">
        <v>1581</v>
      </c>
      <c r="D962">
        <v>0</v>
      </c>
    </row>
    <row r="963" spans="1:4">
      <c r="A963">
        <v>31</v>
      </c>
      <c r="B963">
        <v>8679101</v>
      </c>
      <c r="C963">
        <v>2096</v>
      </c>
      <c r="D963">
        <v>0</v>
      </c>
    </row>
    <row r="964" spans="1:4">
      <c r="A964">
        <v>32</v>
      </c>
      <c r="B964">
        <v>8678919</v>
      </c>
      <c r="C964">
        <v>3316</v>
      </c>
      <c r="D964">
        <v>0</v>
      </c>
    </row>
    <row r="965" spans="1:4">
      <c r="A965">
        <v>32</v>
      </c>
      <c r="B965">
        <v>8678782</v>
      </c>
      <c r="C965">
        <v>3283</v>
      </c>
      <c r="D965">
        <v>0</v>
      </c>
    </row>
    <row r="966" spans="1:4">
      <c r="A966">
        <v>32</v>
      </c>
      <c r="B966">
        <v>8679063</v>
      </c>
      <c r="C966">
        <v>3294</v>
      </c>
      <c r="D966">
        <v>0</v>
      </c>
    </row>
    <row r="967" spans="1:4">
      <c r="A967">
        <v>32</v>
      </c>
      <c r="B967">
        <v>8678939</v>
      </c>
      <c r="C967">
        <v>3219</v>
      </c>
      <c r="D967">
        <v>0</v>
      </c>
    </row>
    <row r="968" spans="1:4">
      <c r="A968">
        <v>32</v>
      </c>
      <c r="B968">
        <v>8679001</v>
      </c>
      <c r="C968">
        <v>1560</v>
      </c>
      <c r="D968">
        <v>0</v>
      </c>
    </row>
    <row r="969" spans="1:4">
      <c r="A969">
        <v>32</v>
      </c>
      <c r="B969">
        <v>8691910</v>
      </c>
      <c r="C969">
        <v>2358</v>
      </c>
      <c r="D969">
        <v>0</v>
      </c>
    </row>
    <row r="970" spans="1:4">
      <c r="A970">
        <v>32</v>
      </c>
      <c r="B970">
        <v>8691880</v>
      </c>
      <c r="C970">
        <v>3279</v>
      </c>
      <c r="D970">
        <v>0</v>
      </c>
    </row>
    <row r="971" spans="1:4">
      <c r="A971">
        <v>32</v>
      </c>
      <c r="B971">
        <v>8691641</v>
      </c>
      <c r="C971">
        <v>3305</v>
      </c>
      <c r="D971">
        <v>0</v>
      </c>
    </row>
    <row r="972" spans="1:4">
      <c r="A972">
        <v>32</v>
      </c>
      <c r="B972">
        <v>8691596</v>
      </c>
      <c r="C972">
        <v>3270</v>
      </c>
      <c r="D972">
        <v>0</v>
      </c>
    </row>
    <row r="973" spans="1:4">
      <c r="A973">
        <v>32</v>
      </c>
      <c r="B973">
        <v>8692224</v>
      </c>
      <c r="C973">
        <v>3145</v>
      </c>
      <c r="D973">
        <v>0</v>
      </c>
    </row>
    <row r="974" spans="1:4">
      <c r="A974">
        <v>32</v>
      </c>
      <c r="B974">
        <v>8692825</v>
      </c>
      <c r="C974">
        <v>1783</v>
      </c>
      <c r="D974">
        <v>0</v>
      </c>
    </row>
    <row r="975" spans="1:4">
      <c r="A975">
        <v>32</v>
      </c>
      <c r="B975">
        <v>8705526</v>
      </c>
      <c r="C975">
        <v>2070</v>
      </c>
      <c r="D975">
        <v>0</v>
      </c>
    </row>
    <row r="976" spans="1:4">
      <c r="A976">
        <v>32</v>
      </c>
      <c r="B976">
        <v>8705218</v>
      </c>
      <c r="C976">
        <v>3314</v>
      </c>
      <c r="D976">
        <v>0</v>
      </c>
    </row>
    <row r="977" spans="1:4">
      <c r="A977">
        <v>32</v>
      </c>
      <c r="B977">
        <v>8705132</v>
      </c>
      <c r="C977">
        <v>3288</v>
      </c>
      <c r="D977">
        <v>0</v>
      </c>
    </row>
    <row r="978" spans="1:4">
      <c r="A978">
        <v>32</v>
      </c>
      <c r="B978">
        <v>8712425</v>
      </c>
      <c r="C978">
        <v>1779</v>
      </c>
      <c r="D978">
        <v>0</v>
      </c>
    </row>
    <row r="979" spans="1:4">
      <c r="A979">
        <v>32</v>
      </c>
      <c r="B979">
        <v>8712258</v>
      </c>
      <c r="C979">
        <v>3295</v>
      </c>
      <c r="D979">
        <v>0</v>
      </c>
    </row>
    <row r="980" spans="1:4">
      <c r="A980">
        <v>32</v>
      </c>
      <c r="B980">
        <v>8712503</v>
      </c>
      <c r="C980">
        <v>2034</v>
      </c>
      <c r="D980">
        <v>0</v>
      </c>
    </row>
    <row r="981" spans="1:4">
      <c r="A981">
        <v>32</v>
      </c>
      <c r="B981">
        <v>8725082</v>
      </c>
      <c r="C981">
        <v>1915</v>
      </c>
      <c r="D981">
        <v>0</v>
      </c>
    </row>
    <row r="982" spans="1:4">
      <c r="A982">
        <v>32</v>
      </c>
      <c r="B982">
        <v>8724593</v>
      </c>
      <c r="C982">
        <v>3353</v>
      </c>
      <c r="D982">
        <v>0</v>
      </c>
    </row>
    <row r="983" spans="1:4">
      <c r="A983">
        <v>32</v>
      </c>
      <c r="B983">
        <v>8724786</v>
      </c>
      <c r="C983">
        <v>3234</v>
      </c>
      <c r="D983">
        <v>0</v>
      </c>
    </row>
    <row r="984" spans="1:4">
      <c r="A984">
        <v>32</v>
      </c>
      <c r="B984">
        <v>8724732</v>
      </c>
      <c r="C984">
        <v>3271</v>
      </c>
      <c r="D984">
        <v>0</v>
      </c>
    </row>
    <row r="985" spans="1:4">
      <c r="A985">
        <v>32</v>
      </c>
      <c r="B985">
        <v>8724880</v>
      </c>
      <c r="C985">
        <v>3242</v>
      </c>
      <c r="D985">
        <v>0</v>
      </c>
    </row>
    <row r="986" spans="1:4">
      <c r="A986">
        <v>32</v>
      </c>
      <c r="B986">
        <v>8724857</v>
      </c>
      <c r="C986">
        <v>2122</v>
      </c>
      <c r="D986">
        <v>0</v>
      </c>
    </row>
    <row r="987" spans="1:4">
      <c r="A987">
        <v>32</v>
      </c>
      <c r="B987">
        <v>8742964</v>
      </c>
      <c r="C987">
        <v>797</v>
      </c>
      <c r="D987">
        <v>0</v>
      </c>
    </row>
    <row r="988" spans="1:4">
      <c r="A988">
        <v>32</v>
      </c>
      <c r="B988">
        <v>8744185</v>
      </c>
      <c r="C988">
        <v>2972</v>
      </c>
      <c r="D988">
        <v>0</v>
      </c>
    </row>
    <row r="989" spans="1:4">
      <c r="A989">
        <v>32</v>
      </c>
      <c r="B989">
        <v>8743846</v>
      </c>
      <c r="C989">
        <v>3347</v>
      </c>
      <c r="D989">
        <v>0</v>
      </c>
    </row>
    <row r="990" spans="1:4">
      <c r="A990">
        <v>32</v>
      </c>
      <c r="B990">
        <v>8743392</v>
      </c>
      <c r="C990">
        <v>3341</v>
      </c>
      <c r="D990">
        <v>0</v>
      </c>
    </row>
    <row r="991" spans="1:4">
      <c r="A991">
        <v>32</v>
      </c>
      <c r="B991">
        <v>8743300</v>
      </c>
      <c r="C991">
        <v>3300</v>
      </c>
      <c r="D991">
        <v>0</v>
      </c>
    </row>
    <row r="992" spans="1:4">
      <c r="A992">
        <v>32</v>
      </c>
      <c r="B992">
        <v>8743179</v>
      </c>
      <c r="C992">
        <v>2575</v>
      </c>
      <c r="D992">
        <v>0</v>
      </c>
    </row>
    <row r="993" spans="1:4">
      <c r="A993">
        <v>32</v>
      </c>
      <c r="B993">
        <v>8754139</v>
      </c>
      <c r="C993">
        <v>1762</v>
      </c>
      <c r="D993">
        <v>0</v>
      </c>
    </row>
    <row r="994" spans="1:4">
      <c r="A994">
        <v>32</v>
      </c>
      <c r="B994">
        <v>8753818</v>
      </c>
      <c r="C994">
        <v>3330</v>
      </c>
      <c r="D994">
        <v>0</v>
      </c>
    </row>
    <row r="995" spans="1:4">
      <c r="A995">
        <v>33</v>
      </c>
      <c r="B995">
        <v>8753605</v>
      </c>
      <c r="C995">
        <v>3320</v>
      </c>
      <c r="D995">
        <v>0</v>
      </c>
    </row>
    <row r="996" spans="1:4">
      <c r="A996">
        <v>33</v>
      </c>
      <c r="B996">
        <v>8753211</v>
      </c>
      <c r="C996">
        <v>3344</v>
      </c>
      <c r="D996">
        <v>0</v>
      </c>
    </row>
    <row r="997" spans="1:4">
      <c r="A997">
        <v>33</v>
      </c>
      <c r="B997">
        <v>8753183</v>
      </c>
      <c r="C997">
        <v>2861</v>
      </c>
      <c r="D997">
        <v>0</v>
      </c>
    </row>
    <row r="998" spans="1:4">
      <c r="A998">
        <v>33</v>
      </c>
      <c r="B998">
        <v>8762802</v>
      </c>
      <c r="C998">
        <v>1744</v>
      </c>
      <c r="D998">
        <v>0</v>
      </c>
    </row>
    <row r="999" spans="1:4">
      <c r="A999">
        <v>33</v>
      </c>
      <c r="B999">
        <v>8762411</v>
      </c>
      <c r="C999">
        <v>3346</v>
      </c>
      <c r="D999">
        <v>0</v>
      </c>
    </row>
    <row r="1000" spans="1:4">
      <c r="A1000">
        <v>33</v>
      </c>
      <c r="B1000">
        <v>8761732</v>
      </c>
      <c r="C1000">
        <v>3389</v>
      </c>
      <c r="D1000">
        <v>0</v>
      </c>
    </row>
    <row r="1001" spans="1:4">
      <c r="A1001">
        <v>33</v>
      </c>
      <c r="B1001">
        <v>8761952</v>
      </c>
      <c r="C1001">
        <v>3230</v>
      </c>
      <c r="D1001">
        <v>0</v>
      </c>
    </row>
    <row r="1002" spans="1:4">
      <c r="A1002">
        <v>33</v>
      </c>
      <c r="B1002">
        <v>8761657</v>
      </c>
      <c r="C1002">
        <v>3324</v>
      </c>
      <c r="D1002">
        <v>0</v>
      </c>
    </row>
    <row r="1003" spans="1:4">
      <c r="A1003">
        <v>33</v>
      </c>
      <c r="B1003">
        <v>8761804</v>
      </c>
      <c r="C1003">
        <v>2859</v>
      </c>
      <c r="D1003">
        <v>0</v>
      </c>
    </row>
    <row r="1004" spans="1:4">
      <c r="A1004">
        <v>33</v>
      </c>
      <c r="B1004">
        <v>8774048</v>
      </c>
      <c r="C1004">
        <v>810</v>
      </c>
      <c r="D1004">
        <v>0</v>
      </c>
    </row>
    <row r="1005" spans="1:4">
      <c r="A1005">
        <v>33</v>
      </c>
      <c r="B1005">
        <v>8780077</v>
      </c>
      <c r="C1005">
        <v>2430</v>
      </c>
      <c r="D1005">
        <v>0</v>
      </c>
    </row>
    <row r="1006" spans="1:4">
      <c r="A1006">
        <v>33</v>
      </c>
      <c r="B1006">
        <v>8779272</v>
      </c>
      <c r="C1006">
        <v>3442</v>
      </c>
      <c r="D1006">
        <v>0</v>
      </c>
    </row>
    <row r="1007" spans="1:4">
      <c r="A1007">
        <v>33</v>
      </c>
      <c r="B1007">
        <v>8778765</v>
      </c>
      <c r="C1007">
        <v>3359</v>
      </c>
      <c r="D1007">
        <v>0</v>
      </c>
    </row>
    <row r="1008" spans="1:4">
      <c r="A1008">
        <v>33</v>
      </c>
      <c r="B1008">
        <v>8778358</v>
      </c>
      <c r="C1008">
        <v>3345</v>
      </c>
      <c r="D1008">
        <v>0</v>
      </c>
    </row>
    <row r="1009" spans="1:4">
      <c r="A1009">
        <v>33</v>
      </c>
      <c r="B1009">
        <v>8778589</v>
      </c>
      <c r="C1009">
        <v>3214</v>
      </c>
      <c r="D1009">
        <v>0</v>
      </c>
    </row>
    <row r="1010" spans="1:4">
      <c r="A1010">
        <v>33</v>
      </c>
      <c r="B1010">
        <v>8783191</v>
      </c>
      <c r="C1010">
        <v>2377</v>
      </c>
      <c r="D1010">
        <v>0</v>
      </c>
    </row>
    <row r="1011" spans="1:4">
      <c r="A1011">
        <v>33</v>
      </c>
      <c r="B1011">
        <v>8784280</v>
      </c>
      <c r="C1011">
        <v>2894</v>
      </c>
      <c r="D1011">
        <v>0</v>
      </c>
    </row>
    <row r="1012" spans="1:4">
      <c r="A1012">
        <v>33</v>
      </c>
      <c r="B1012">
        <v>8796622</v>
      </c>
      <c r="C1012">
        <v>870</v>
      </c>
      <c r="D1012">
        <v>0</v>
      </c>
    </row>
    <row r="1013" spans="1:4">
      <c r="A1013">
        <v>33</v>
      </c>
      <c r="B1013">
        <v>8795675</v>
      </c>
      <c r="C1013">
        <v>3461</v>
      </c>
      <c r="D1013">
        <v>0</v>
      </c>
    </row>
    <row r="1014" spans="1:4">
      <c r="A1014">
        <v>33</v>
      </c>
      <c r="B1014">
        <v>8795142</v>
      </c>
      <c r="C1014">
        <v>3375</v>
      </c>
      <c r="D1014">
        <v>0</v>
      </c>
    </row>
    <row r="1015" spans="1:4">
      <c r="A1015">
        <v>33</v>
      </c>
      <c r="B1015">
        <v>8795183</v>
      </c>
      <c r="C1015">
        <v>3318</v>
      </c>
      <c r="D1015">
        <v>0</v>
      </c>
    </row>
    <row r="1016" spans="1:4">
      <c r="A1016">
        <v>33</v>
      </c>
      <c r="B1016">
        <v>8794933</v>
      </c>
      <c r="C1016">
        <v>3269</v>
      </c>
      <c r="D1016">
        <v>0</v>
      </c>
    </row>
    <row r="1017" spans="1:4">
      <c r="A1017">
        <v>33</v>
      </c>
      <c r="B1017">
        <v>8795612</v>
      </c>
      <c r="C1017">
        <v>3056</v>
      </c>
      <c r="D1017">
        <v>0</v>
      </c>
    </row>
    <row r="1018" spans="1:4">
      <c r="A1018">
        <v>33</v>
      </c>
      <c r="B1018">
        <v>8809918</v>
      </c>
      <c r="C1018">
        <v>462</v>
      </c>
      <c r="D1018">
        <v>0</v>
      </c>
    </row>
    <row r="1019" spans="1:4">
      <c r="A1019">
        <v>33</v>
      </c>
      <c r="B1019">
        <v>8808818</v>
      </c>
      <c r="C1019">
        <v>3479</v>
      </c>
      <c r="D1019">
        <v>0</v>
      </c>
    </row>
    <row r="1020" spans="1:4">
      <c r="A1020">
        <v>33</v>
      </c>
      <c r="B1020">
        <v>8808520</v>
      </c>
      <c r="C1020">
        <v>3323</v>
      </c>
      <c r="D1020">
        <v>0</v>
      </c>
    </row>
    <row r="1021" spans="1:4">
      <c r="A1021">
        <v>33</v>
      </c>
      <c r="B1021">
        <v>8808642</v>
      </c>
      <c r="C1021">
        <v>3239</v>
      </c>
      <c r="D1021">
        <v>0</v>
      </c>
    </row>
    <row r="1022" spans="1:4">
      <c r="A1022">
        <v>33</v>
      </c>
      <c r="B1022">
        <v>8808136</v>
      </c>
      <c r="C1022">
        <v>3341</v>
      </c>
      <c r="D1022">
        <v>0</v>
      </c>
    </row>
    <row r="1023" spans="1:4">
      <c r="A1023">
        <v>33</v>
      </c>
      <c r="B1023">
        <v>8808319</v>
      </c>
      <c r="C1023">
        <v>3233</v>
      </c>
      <c r="D1023">
        <v>0</v>
      </c>
    </row>
    <row r="1024" spans="1:4">
      <c r="A1024">
        <v>33</v>
      </c>
      <c r="B1024">
        <v>8821265</v>
      </c>
      <c r="C1024">
        <v>648</v>
      </c>
      <c r="D1024">
        <v>0</v>
      </c>
    </row>
    <row r="1025" spans="1:4">
      <c r="A1025">
        <v>33</v>
      </c>
      <c r="B1025">
        <v>8820785</v>
      </c>
      <c r="C1025">
        <v>3362</v>
      </c>
      <c r="D1025">
        <v>0</v>
      </c>
    </row>
    <row r="1026" spans="1:4">
      <c r="A1026">
        <v>34</v>
      </c>
      <c r="B1026">
        <v>8819816</v>
      </c>
      <c r="C1026">
        <v>3457</v>
      </c>
      <c r="D1026">
        <v>0</v>
      </c>
    </row>
    <row r="1027" spans="1:4">
      <c r="A1027">
        <v>34</v>
      </c>
      <c r="B1027">
        <v>8819090</v>
      </c>
      <c r="C1027">
        <v>3419</v>
      </c>
      <c r="D1027">
        <v>0</v>
      </c>
    </row>
    <row r="1028" spans="1:4">
      <c r="A1028">
        <v>34</v>
      </c>
      <c r="B1028">
        <v>8818689</v>
      </c>
      <c r="C1028">
        <v>3378</v>
      </c>
      <c r="D1028">
        <v>0</v>
      </c>
    </row>
    <row r="1029" spans="1:4">
      <c r="A1029">
        <v>34</v>
      </c>
      <c r="B1029">
        <v>8818104</v>
      </c>
      <c r="C1029">
        <v>3373</v>
      </c>
      <c r="D1029">
        <v>0</v>
      </c>
    </row>
    <row r="1030" spans="1:4">
      <c r="A1030">
        <v>34</v>
      </c>
      <c r="B1030">
        <v>8830912</v>
      </c>
      <c r="C1030">
        <v>662</v>
      </c>
      <c r="D1030">
        <v>0</v>
      </c>
    </row>
    <row r="1031" spans="1:4">
      <c r="A1031">
        <v>34</v>
      </c>
      <c r="B1031">
        <v>8830625</v>
      </c>
      <c r="C1031">
        <v>3325</v>
      </c>
      <c r="D1031">
        <v>0</v>
      </c>
    </row>
    <row r="1032" spans="1:4">
      <c r="A1032">
        <v>34</v>
      </c>
      <c r="B1032">
        <v>8830068</v>
      </c>
      <c r="C1032">
        <v>3405</v>
      </c>
      <c r="D1032">
        <v>0</v>
      </c>
    </row>
    <row r="1033" spans="1:4">
      <c r="A1033">
        <v>34</v>
      </c>
      <c r="B1033">
        <v>8829930</v>
      </c>
      <c r="C1033">
        <v>3304</v>
      </c>
      <c r="D1033">
        <v>0</v>
      </c>
    </row>
    <row r="1034" spans="1:4">
      <c r="A1034">
        <v>34</v>
      </c>
      <c r="B1034">
        <v>8829392</v>
      </c>
      <c r="C1034">
        <v>3405</v>
      </c>
      <c r="D1034">
        <v>0</v>
      </c>
    </row>
    <row r="1035" spans="1:4">
      <c r="A1035">
        <v>34</v>
      </c>
      <c r="B1035">
        <v>8829512</v>
      </c>
      <c r="C1035">
        <v>3247</v>
      </c>
      <c r="D1035">
        <v>0</v>
      </c>
    </row>
    <row r="1036" spans="1:4">
      <c r="A1036">
        <v>34</v>
      </c>
      <c r="B1036">
        <v>8839080</v>
      </c>
      <c r="C1036">
        <v>754</v>
      </c>
      <c r="D1036">
        <v>0</v>
      </c>
    </row>
    <row r="1037" spans="1:4">
      <c r="A1037">
        <v>34</v>
      </c>
      <c r="B1037">
        <v>8841876</v>
      </c>
      <c r="C1037">
        <v>3221</v>
      </c>
      <c r="D1037">
        <v>0</v>
      </c>
    </row>
    <row r="1038" spans="1:4">
      <c r="A1038">
        <v>34</v>
      </c>
      <c r="B1038">
        <v>8848482</v>
      </c>
      <c r="C1038">
        <v>1919</v>
      </c>
      <c r="D1038">
        <v>0</v>
      </c>
    </row>
    <row r="1039" spans="1:4">
      <c r="A1039">
        <v>34</v>
      </c>
      <c r="B1039">
        <v>8849257</v>
      </c>
      <c r="C1039">
        <v>3117</v>
      </c>
      <c r="D1039">
        <v>0</v>
      </c>
    </row>
    <row r="1040" spans="1:4">
      <c r="A1040">
        <v>34</v>
      </c>
      <c r="B1040">
        <v>8848492</v>
      </c>
      <c r="C1040">
        <v>3418</v>
      </c>
      <c r="D1040">
        <v>0</v>
      </c>
    </row>
    <row r="1041" spans="1:4">
      <c r="A1041">
        <v>34</v>
      </c>
      <c r="B1041">
        <v>8848540</v>
      </c>
      <c r="C1041">
        <v>3258</v>
      </c>
      <c r="D1041">
        <v>0</v>
      </c>
    </row>
    <row r="1042" spans="1:4">
      <c r="A1042">
        <v>34</v>
      </c>
      <c r="B1042">
        <v>8859366</v>
      </c>
      <c r="C1042">
        <v>1065</v>
      </c>
      <c r="D1042">
        <v>0</v>
      </c>
    </row>
    <row r="1043" spans="1:4">
      <c r="A1043">
        <v>34</v>
      </c>
      <c r="B1043">
        <v>8863953</v>
      </c>
      <c r="C1043">
        <v>2341</v>
      </c>
      <c r="D1043">
        <v>0</v>
      </c>
    </row>
    <row r="1044" spans="1:4">
      <c r="A1044">
        <v>34</v>
      </c>
      <c r="B1044">
        <v>8864013</v>
      </c>
      <c r="C1044">
        <v>3253</v>
      </c>
      <c r="D1044">
        <v>0</v>
      </c>
    </row>
    <row r="1045" spans="1:4">
      <c r="A1045">
        <v>34</v>
      </c>
      <c r="B1045">
        <v>8863323</v>
      </c>
      <c r="C1045">
        <v>3407</v>
      </c>
      <c r="D1045">
        <v>0</v>
      </c>
    </row>
    <row r="1046" spans="1:4">
      <c r="A1046">
        <v>34</v>
      </c>
      <c r="B1046">
        <v>8862991</v>
      </c>
      <c r="C1046">
        <v>3334</v>
      </c>
      <c r="D1046">
        <v>0</v>
      </c>
    </row>
    <row r="1047" spans="1:4">
      <c r="A1047">
        <v>34</v>
      </c>
      <c r="B1047">
        <v>8862771</v>
      </c>
      <c r="C1047">
        <v>3307</v>
      </c>
      <c r="D1047">
        <v>0</v>
      </c>
    </row>
    <row r="1048" spans="1:4">
      <c r="A1048">
        <v>34</v>
      </c>
      <c r="B1048">
        <v>8862813</v>
      </c>
      <c r="C1048">
        <v>3257</v>
      </c>
      <c r="D1048">
        <v>0</v>
      </c>
    </row>
    <row r="1049" spans="1:4">
      <c r="A1049">
        <v>34</v>
      </c>
      <c r="B1049">
        <v>8862541</v>
      </c>
      <c r="C1049">
        <v>3322</v>
      </c>
      <c r="D1049">
        <v>0</v>
      </c>
    </row>
    <row r="1050" spans="1:4">
      <c r="A1050">
        <v>34</v>
      </c>
      <c r="B1050">
        <v>8862152</v>
      </c>
      <c r="C1050">
        <v>1297</v>
      </c>
      <c r="D1050">
        <v>0</v>
      </c>
    </row>
    <row r="1051" spans="1:4">
      <c r="A1051">
        <v>34</v>
      </c>
      <c r="B1051">
        <v>8880033</v>
      </c>
      <c r="C1051">
        <v>1696</v>
      </c>
      <c r="D1051">
        <v>0</v>
      </c>
    </row>
    <row r="1052" spans="1:4">
      <c r="A1052">
        <v>34</v>
      </c>
      <c r="B1052">
        <v>8879759</v>
      </c>
      <c r="C1052">
        <v>3343</v>
      </c>
      <c r="D1052">
        <v>0</v>
      </c>
    </row>
    <row r="1053" spans="1:4">
      <c r="A1053">
        <v>34</v>
      </c>
      <c r="B1053">
        <v>8878802</v>
      </c>
      <c r="C1053">
        <v>3432</v>
      </c>
      <c r="D1053">
        <v>0</v>
      </c>
    </row>
    <row r="1054" spans="1:4">
      <c r="A1054">
        <v>34</v>
      </c>
      <c r="B1054">
        <v>8878937</v>
      </c>
      <c r="C1054">
        <v>3257</v>
      </c>
      <c r="D1054">
        <v>0</v>
      </c>
    </row>
    <row r="1055" spans="1:4">
      <c r="A1055">
        <v>34</v>
      </c>
      <c r="B1055">
        <v>8878649</v>
      </c>
      <c r="C1055">
        <v>3359</v>
      </c>
      <c r="D1055">
        <v>0</v>
      </c>
    </row>
    <row r="1056" spans="1:4">
      <c r="A1056">
        <v>34</v>
      </c>
      <c r="B1056">
        <v>8877924</v>
      </c>
      <c r="C1056">
        <v>3407</v>
      </c>
      <c r="D1056">
        <v>0</v>
      </c>
    </row>
    <row r="1057" spans="1:4">
      <c r="A1057">
        <v>35</v>
      </c>
      <c r="B1057">
        <v>8877364</v>
      </c>
      <c r="C1057">
        <v>3371</v>
      </c>
      <c r="D1057">
        <v>0</v>
      </c>
    </row>
    <row r="1058" spans="1:4">
      <c r="A1058">
        <v>35</v>
      </c>
      <c r="B1058">
        <v>8877173</v>
      </c>
      <c r="C1058">
        <v>1415</v>
      </c>
      <c r="D1058">
        <v>0</v>
      </c>
    </row>
    <row r="1059" spans="1:4">
      <c r="A1059">
        <v>35</v>
      </c>
      <c r="B1059">
        <v>8889324</v>
      </c>
      <c r="C1059">
        <v>2688</v>
      </c>
      <c r="D1059">
        <v>0</v>
      </c>
    </row>
    <row r="1060" spans="1:4">
      <c r="A1060">
        <v>35</v>
      </c>
      <c r="B1060">
        <v>8887813</v>
      </c>
      <c r="C1060">
        <v>3563</v>
      </c>
      <c r="D1060">
        <v>0</v>
      </c>
    </row>
    <row r="1061" spans="1:4">
      <c r="A1061">
        <v>35</v>
      </c>
      <c r="B1061">
        <v>8887040</v>
      </c>
      <c r="C1061">
        <v>3424</v>
      </c>
      <c r="D1061">
        <v>0</v>
      </c>
    </row>
    <row r="1062" spans="1:4">
      <c r="A1062">
        <v>35</v>
      </c>
      <c r="B1062">
        <v>8886298</v>
      </c>
      <c r="C1062">
        <v>3411</v>
      </c>
      <c r="D1062">
        <v>0</v>
      </c>
    </row>
    <row r="1063" spans="1:4">
      <c r="A1063">
        <v>35</v>
      </c>
      <c r="B1063">
        <v>8885688</v>
      </c>
      <c r="C1063">
        <v>3386</v>
      </c>
      <c r="D1063">
        <v>0</v>
      </c>
    </row>
    <row r="1064" spans="1:4">
      <c r="A1064">
        <v>35</v>
      </c>
      <c r="B1064">
        <v>8884733</v>
      </c>
      <c r="C1064">
        <v>1621</v>
      </c>
      <c r="D1064">
        <v>0</v>
      </c>
    </row>
    <row r="1065" spans="1:4">
      <c r="A1065">
        <v>35</v>
      </c>
      <c r="B1065">
        <v>8896713</v>
      </c>
      <c r="C1065">
        <v>2681</v>
      </c>
      <c r="D1065">
        <v>0</v>
      </c>
    </row>
    <row r="1066" spans="1:4">
      <c r="A1066">
        <v>35</v>
      </c>
      <c r="B1066">
        <v>8895433</v>
      </c>
      <c r="C1066">
        <v>3520</v>
      </c>
      <c r="D1066">
        <v>0</v>
      </c>
    </row>
    <row r="1067" spans="1:4">
      <c r="A1067">
        <v>35</v>
      </c>
      <c r="B1067">
        <v>8894670</v>
      </c>
      <c r="C1067">
        <v>3438</v>
      </c>
      <c r="D1067">
        <v>0</v>
      </c>
    </row>
    <row r="1068" spans="1:4">
      <c r="A1068">
        <v>35</v>
      </c>
      <c r="B1068">
        <v>8893557</v>
      </c>
      <c r="C1068">
        <v>3477</v>
      </c>
      <c r="D1068">
        <v>0</v>
      </c>
    </row>
    <row r="1069" spans="1:4">
      <c r="A1069">
        <v>35</v>
      </c>
      <c r="B1069">
        <v>8892938</v>
      </c>
      <c r="C1069">
        <v>3383</v>
      </c>
      <c r="D1069">
        <v>0</v>
      </c>
    </row>
    <row r="1070" spans="1:4">
      <c r="A1070">
        <v>35</v>
      </c>
      <c r="B1070">
        <v>8892855</v>
      </c>
      <c r="C1070">
        <v>1582</v>
      </c>
      <c r="D1070">
        <v>0</v>
      </c>
    </row>
    <row r="1071" spans="1:4">
      <c r="A1071">
        <v>35</v>
      </c>
      <c r="B1071">
        <v>8907396</v>
      </c>
      <c r="C1071">
        <v>2018</v>
      </c>
      <c r="D1071">
        <v>0</v>
      </c>
    </row>
    <row r="1072" spans="1:4">
      <c r="A1072">
        <v>35</v>
      </c>
      <c r="B1072">
        <v>8906358</v>
      </c>
      <c r="C1072">
        <v>3461</v>
      </c>
      <c r="D1072">
        <v>0</v>
      </c>
    </row>
    <row r="1073" spans="1:4">
      <c r="A1073">
        <v>35</v>
      </c>
      <c r="B1073">
        <v>8905625</v>
      </c>
      <c r="C1073">
        <v>3429</v>
      </c>
      <c r="D1073">
        <v>0</v>
      </c>
    </row>
    <row r="1074" spans="1:4">
      <c r="A1074">
        <v>35</v>
      </c>
      <c r="B1074">
        <v>8905340</v>
      </c>
      <c r="C1074">
        <v>3323</v>
      </c>
      <c r="D1074">
        <v>0</v>
      </c>
    </row>
    <row r="1075" spans="1:4">
      <c r="A1075">
        <v>35</v>
      </c>
      <c r="B1075">
        <v>8904120</v>
      </c>
      <c r="C1075">
        <v>3503</v>
      </c>
      <c r="D1075">
        <v>0</v>
      </c>
    </row>
    <row r="1076" spans="1:4">
      <c r="A1076">
        <v>35</v>
      </c>
      <c r="B1076">
        <v>8903925</v>
      </c>
      <c r="C1076">
        <v>3306</v>
      </c>
      <c r="D1076">
        <v>0</v>
      </c>
    </row>
    <row r="1077" spans="1:4">
      <c r="A1077">
        <v>35</v>
      </c>
      <c r="B1077">
        <v>8904017</v>
      </c>
      <c r="C1077">
        <v>1870</v>
      </c>
      <c r="D1077">
        <v>0</v>
      </c>
    </row>
    <row r="1078" spans="1:4">
      <c r="A1078">
        <v>35</v>
      </c>
      <c r="B1078">
        <v>8921188</v>
      </c>
      <c r="C1078">
        <v>1172</v>
      </c>
      <c r="D1078">
        <v>0</v>
      </c>
    </row>
    <row r="1079" spans="1:4">
      <c r="A1079">
        <v>35</v>
      </c>
      <c r="B1079">
        <v>8922220</v>
      </c>
      <c r="C1079">
        <v>3067</v>
      </c>
      <c r="D1079">
        <v>0</v>
      </c>
    </row>
    <row r="1080" spans="1:4">
      <c r="A1080">
        <v>35</v>
      </c>
      <c r="B1080">
        <v>8920857</v>
      </c>
      <c r="C1080">
        <v>3533</v>
      </c>
      <c r="D1080">
        <v>0</v>
      </c>
    </row>
    <row r="1081" spans="1:4">
      <c r="A1081">
        <v>35</v>
      </c>
      <c r="B1081">
        <v>8920327</v>
      </c>
      <c r="C1081">
        <v>3365</v>
      </c>
      <c r="D1081">
        <v>0</v>
      </c>
    </row>
    <row r="1082" spans="1:4">
      <c r="A1082">
        <v>35</v>
      </c>
      <c r="B1082">
        <v>8919096</v>
      </c>
      <c r="C1082">
        <v>3500</v>
      </c>
      <c r="D1082">
        <v>0</v>
      </c>
    </row>
    <row r="1083" spans="1:4">
      <c r="A1083">
        <v>35</v>
      </c>
      <c r="B1083">
        <v>8918287</v>
      </c>
      <c r="C1083">
        <v>3476</v>
      </c>
      <c r="D1083">
        <v>0</v>
      </c>
    </row>
    <row r="1084" spans="1:4">
      <c r="A1084">
        <v>35</v>
      </c>
      <c r="B1084">
        <v>8917342</v>
      </c>
      <c r="C1084">
        <v>2177</v>
      </c>
      <c r="D1084">
        <v>0</v>
      </c>
    </row>
    <row r="1085" spans="1:4">
      <c r="A1085">
        <v>35</v>
      </c>
      <c r="B1085">
        <v>8928360</v>
      </c>
      <c r="C1085">
        <v>2267</v>
      </c>
      <c r="D1085">
        <v>0</v>
      </c>
    </row>
    <row r="1086" spans="1:4">
      <c r="A1086">
        <v>35</v>
      </c>
      <c r="B1086">
        <v>8927447</v>
      </c>
      <c r="C1086">
        <v>3428</v>
      </c>
      <c r="D1086">
        <v>0</v>
      </c>
    </row>
    <row r="1087" spans="1:4">
      <c r="A1087">
        <v>35</v>
      </c>
      <c r="B1087">
        <v>8926252</v>
      </c>
      <c r="C1087">
        <v>3515</v>
      </c>
      <c r="D1087">
        <v>0</v>
      </c>
    </row>
    <row r="1088" spans="1:4">
      <c r="A1088">
        <v>36</v>
      </c>
      <c r="B1088">
        <v>8924788</v>
      </c>
      <c r="C1088">
        <v>3550</v>
      </c>
      <c r="D1088">
        <v>0</v>
      </c>
    </row>
    <row r="1089" spans="1:4">
      <c r="A1089">
        <v>36</v>
      </c>
      <c r="B1089">
        <v>8924199</v>
      </c>
      <c r="C1089">
        <v>3388</v>
      </c>
      <c r="D1089">
        <v>0</v>
      </c>
    </row>
    <row r="1090" spans="1:4">
      <c r="A1090">
        <v>36</v>
      </c>
      <c r="B1090">
        <v>8923147</v>
      </c>
      <c r="C1090">
        <v>2402</v>
      </c>
      <c r="D1090">
        <v>0</v>
      </c>
    </row>
    <row r="1091" spans="1:4">
      <c r="A1091">
        <v>36</v>
      </c>
      <c r="B1091">
        <v>8936061</v>
      </c>
      <c r="C1091">
        <v>1757</v>
      </c>
      <c r="D1091">
        <v>0</v>
      </c>
    </row>
    <row r="1092" spans="1:4">
      <c r="A1092">
        <v>36</v>
      </c>
      <c r="B1092">
        <v>8934465</v>
      </c>
      <c r="C1092">
        <v>3545</v>
      </c>
      <c r="D1092">
        <v>0</v>
      </c>
    </row>
    <row r="1093" spans="1:4">
      <c r="A1093">
        <v>36</v>
      </c>
      <c r="B1093">
        <v>8933684</v>
      </c>
      <c r="C1093">
        <v>3413</v>
      </c>
      <c r="D1093">
        <v>0</v>
      </c>
    </row>
    <row r="1094" spans="1:4">
      <c r="A1094">
        <v>36</v>
      </c>
      <c r="B1094">
        <v>8932612</v>
      </c>
      <c r="C1094">
        <v>3477</v>
      </c>
      <c r="D1094">
        <v>0</v>
      </c>
    </row>
    <row r="1095" spans="1:4">
      <c r="A1095">
        <v>36</v>
      </c>
      <c r="B1095">
        <v>8931668</v>
      </c>
      <c r="C1095">
        <v>3440</v>
      </c>
      <c r="D1095">
        <v>0</v>
      </c>
    </row>
    <row r="1096" spans="1:4">
      <c r="A1096">
        <v>36</v>
      </c>
      <c r="B1096">
        <v>8930507</v>
      </c>
      <c r="C1096">
        <v>2588</v>
      </c>
      <c r="D1096">
        <v>0</v>
      </c>
    </row>
    <row r="1097" spans="1:4">
      <c r="A1097">
        <v>36</v>
      </c>
      <c r="B1097">
        <v>8947186</v>
      </c>
      <c r="C1097">
        <v>790</v>
      </c>
      <c r="D1097">
        <v>0</v>
      </c>
    </row>
    <row r="1098" spans="1:4">
      <c r="A1098">
        <v>36</v>
      </c>
      <c r="B1098">
        <v>8954326</v>
      </c>
      <c r="C1098">
        <v>1801</v>
      </c>
      <c r="D1098">
        <v>0</v>
      </c>
    </row>
    <row r="1099" spans="1:4">
      <c r="A1099">
        <v>36</v>
      </c>
      <c r="B1099">
        <v>8952620</v>
      </c>
      <c r="C1099">
        <v>3605</v>
      </c>
      <c r="D1099">
        <v>0</v>
      </c>
    </row>
    <row r="1100" spans="1:4">
      <c r="A1100">
        <v>36</v>
      </c>
      <c r="B1100">
        <v>8951129</v>
      </c>
      <c r="C1100">
        <v>3569</v>
      </c>
      <c r="D1100">
        <v>0</v>
      </c>
    </row>
    <row r="1101" spans="1:4">
      <c r="A1101">
        <v>36</v>
      </c>
      <c r="B1101">
        <v>8949710</v>
      </c>
      <c r="C1101">
        <v>3551</v>
      </c>
      <c r="D1101">
        <v>0</v>
      </c>
    </row>
    <row r="1102" spans="1:4">
      <c r="A1102">
        <v>36</v>
      </c>
      <c r="B1102">
        <v>8949746</v>
      </c>
      <c r="C1102">
        <v>3267</v>
      </c>
      <c r="D1102">
        <v>0</v>
      </c>
    </row>
    <row r="1103" spans="1:4">
      <c r="A1103">
        <v>36</v>
      </c>
      <c r="B1103">
        <v>8948030</v>
      </c>
      <c r="C1103">
        <v>3099</v>
      </c>
      <c r="D1103">
        <v>0</v>
      </c>
    </row>
    <row r="1104" spans="1:4">
      <c r="A1104">
        <v>36</v>
      </c>
      <c r="B1104">
        <v>8961332</v>
      </c>
      <c r="C1104">
        <v>1154</v>
      </c>
      <c r="D1104">
        <v>0</v>
      </c>
    </row>
    <row r="1105" spans="1:4">
      <c r="A1105">
        <v>36</v>
      </c>
      <c r="B1105">
        <v>8962494</v>
      </c>
      <c r="C1105">
        <v>2947</v>
      </c>
      <c r="D1105">
        <v>0</v>
      </c>
    </row>
    <row r="1106" spans="1:4">
      <c r="A1106">
        <v>36</v>
      </c>
      <c r="B1106">
        <v>8960719</v>
      </c>
      <c r="C1106">
        <v>3613</v>
      </c>
      <c r="D1106">
        <v>0</v>
      </c>
    </row>
    <row r="1107" spans="1:4">
      <c r="A1107">
        <v>36</v>
      </c>
      <c r="B1107">
        <v>8959187</v>
      </c>
      <c r="C1107">
        <v>3560</v>
      </c>
      <c r="D1107">
        <v>0</v>
      </c>
    </row>
    <row r="1108" spans="1:4">
      <c r="A1108">
        <v>36</v>
      </c>
      <c r="B1108">
        <v>8957586</v>
      </c>
      <c r="C1108">
        <v>3590</v>
      </c>
      <c r="D1108">
        <v>0</v>
      </c>
    </row>
    <row r="1109" spans="1:4">
      <c r="A1109">
        <v>36</v>
      </c>
      <c r="B1109">
        <v>8956687</v>
      </c>
      <c r="C1109">
        <v>3166</v>
      </c>
      <c r="D1109">
        <v>0</v>
      </c>
    </row>
    <row r="1110" spans="1:4">
      <c r="A1110">
        <v>36</v>
      </c>
      <c r="B1110">
        <v>8966555</v>
      </c>
      <c r="C1110">
        <v>1537</v>
      </c>
      <c r="D1110">
        <v>0</v>
      </c>
    </row>
    <row r="1111" spans="1:4">
      <c r="A1111">
        <v>36</v>
      </c>
      <c r="B1111">
        <v>8964706</v>
      </c>
      <c r="C1111">
        <v>3678</v>
      </c>
      <c r="D1111">
        <v>0</v>
      </c>
    </row>
    <row r="1112" spans="1:4">
      <c r="A1112">
        <v>36</v>
      </c>
      <c r="B1112">
        <v>8963286</v>
      </c>
      <c r="C1112">
        <v>3505</v>
      </c>
      <c r="D1112">
        <v>0</v>
      </c>
    </row>
    <row r="1113" spans="1:4">
      <c r="A1113">
        <v>36</v>
      </c>
      <c r="B1113">
        <v>8962088</v>
      </c>
      <c r="C1113">
        <v>3504</v>
      </c>
      <c r="D1113">
        <v>0</v>
      </c>
    </row>
    <row r="1114" spans="1:4">
      <c r="A1114">
        <v>36</v>
      </c>
      <c r="B1114">
        <v>8960913</v>
      </c>
      <c r="C1114">
        <v>3510</v>
      </c>
      <c r="D1114">
        <v>0</v>
      </c>
    </row>
    <row r="1115" spans="1:4">
      <c r="A1115">
        <v>36</v>
      </c>
      <c r="B1115">
        <v>8960026</v>
      </c>
      <c r="C1115">
        <v>3222</v>
      </c>
      <c r="D1115">
        <v>0</v>
      </c>
    </row>
    <row r="1116" spans="1:4">
      <c r="A1116">
        <v>36</v>
      </c>
      <c r="B1116">
        <v>8972898</v>
      </c>
      <c r="C1116">
        <v>880</v>
      </c>
      <c r="D1116">
        <v>0</v>
      </c>
    </row>
    <row r="1117" spans="1:4">
      <c r="A1117">
        <v>36</v>
      </c>
      <c r="B1117">
        <v>8971338</v>
      </c>
      <c r="C1117">
        <v>3570</v>
      </c>
      <c r="D1117">
        <v>0</v>
      </c>
    </row>
    <row r="1118" spans="1:4">
      <c r="A1118">
        <v>36</v>
      </c>
      <c r="B1118">
        <v>8970000</v>
      </c>
      <c r="C1118">
        <v>3528</v>
      </c>
      <c r="D1118">
        <v>0</v>
      </c>
    </row>
    <row r="1119" spans="1:4">
      <c r="A1119">
        <v>37</v>
      </c>
      <c r="B1119">
        <v>8969518</v>
      </c>
      <c r="C1119">
        <v>3347</v>
      </c>
      <c r="D1119">
        <v>0</v>
      </c>
    </row>
    <row r="1120" spans="1:4">
      <c r="A1120">
        <v>37</v>
      </c>
      <c r="B1120">
        <v>8968089</v>
      </c>
      <c r="C1120">
        <v>3553</v>
      </c>
      <c r="D1120">
        <v>0</v>
      </c>
    </row>
    <row r="1121" spans="1:4">
      <c r="A1121">
        <v>37</v>
      </c>
      <c r="B1121">
        <v>8967920</v>
      </c>
      <c r="C1121">
        <v>3301</v>
      </c>
      <c r="D1121">
        <v>0</v>
      </c>
    </row>
    <row r="1122" spans="1:4">
      <c r="A1122">
        <v>37</v>
      </c>
      <c r="B1122">
        <v>8981727</v>
      </c>
      <c r="C1122">
        <v>524</v>
      </c>
      <c r="D1122">
        <v>0</v>
      </c>
    </row>
    <row r="1123" spans="1:4">
      <c r="A1123">
        <v>37</v>
      </c>
      <c r="B1123">
        <v>8980185</v>
      </c>
      <c r="C1123">
        <v>3499</v>
      </c>
      <c r="D1123">
        <v>0</v>
      </c>
    </row>
    <row r="1124" spans="1:4">
      <c r="A1124">
        <v>37</v>
      </c>
      <c r="B1124">
        <v>8978799</v>
      </c>
      <c r="C1124">
        <v>3556</v>
      </c>
      <c r="D1124">
        <v>0</v>
      </c>
    </row>
    <row r="1125" spans="1:4">
      <c r="A1125">
        <v>37</v>
      </c>
      <c r="B1125">
        <v>8977413</v>
      </c>
      <c r="C1125">
        <v>3526</v>
      </c>
      <c r="D1125">
        <v>0</v>
      </c>
    </row>
    <row r="1126" spans="1:4">
      <c r="A1126">
        <v>37</v>
      </c>
      <c r="B1126">
        <v>8975842</v>
      </c>
      <c r="C1126">
        <v>3578</v>
      </c>
      <c r="D1126">
        <v>0</v>
      </c>
    </row>
    <row r="1127" spans="1:4">
      <c r="A1127">
        <v>37</v>
      </c>
      <c r="B1127">
        <v>8974180</v>
      </c>
      <c r="C1127">
        <v>3593</v>
      </c>
      <c r="D1127">
        <v>0</v>
      </c>
    </row>
    <row r="1128" spans="1:4">
      <c r="A1128">
        <v>37</v>
      </c>
      <c r="B1128">
        <v>8986734</v>
      </c>
      <c r="C1128">
        <v>716</v>
      </c>
      <c r="D1128">
        <v>0</v>
      </c>
    </row>
    <row r="1129" spans="1:4">
      <c r="A1129">
        <v>37</v>
      </c>
      <c r="B1129">
        <v>8985582</v>
      </c>
      <c r="C1129">
        <v>3503</v>
      </c>
      <c r="D1129">
        <v>0</v>
      </c>
    </row>
    <row r="1130" spans="1:4">
      <c r="A1130">
        <v>37</v>
      </c>
      <c r="B1130">
        <v>8984047</v>
      </c>
      <c r="C1130">
        <v>3579</v>
      </c>
      <c r="D1130">
        <v>0</v>
      </c>
    </row>
    <row r="1131" spans="1:4">
      <c r="A1131">
        <v>37</v>
      </c>
      <c r="B1131">
        <v>8985142</v>
      </c>
      <c r="C1131">
        <v>3039</v>
      </c>
      <c r="D1131">
        <v>0</v>
      </c>
    </row>
    <row r="1132" spans="1:4">
      <c r="A1132">
        <v>37</v>
      </c>
      <c r="B1132">
        <v>8983675</v>
      </c>
      <c r="C1132">
        <v>3568</v>
      </c>
      <c r="D1132">
        <v>0</v>
      </c>
    </row>
    <row r="1133" spans="1:4">
      <c r="A1133">
        <v>37</v>
      </c>
      <c r="B1133">
        <v>8982701</v>
      </c>
      <c r="C1133">
        <v>3470</v>
      </c>
      <c r="D1133">
        <v>0</v>
      </c>
    </row>
    <row r="1134" spans="1:4">
      <c r="A1134">
        <v>37</v>
      </c>
      <c r="B1134">
        <v>8992852</v>
      </c>
      <c r="C1134">
        <v>1294</v>
      </c>
      <c r="D1134">
        <v>0</v>
      </c>
    </row>
    <row r="1135" spans="1:4">
      <c r="A1135">
        <v>37</v>
      </c>
      <c r="B1135">
        <v>8991558</v>
      </c>
      <c r="C1135">
        <v>3449</v>
      </c>
      <c r="D1135">
        <v>0</v>
      </c>
    </row>
    <row r="1136" spans="1:4">
      <c r="A1136">
        <v>37</v>
      </c>
      <c r="B1136">
        <v>8989857</v>
      </c>
      <c r="C1136">
        <v>3593</v>
      </c>
      <c r="D1136">
        <v>0</v>
      </c>
    </row>
    <row r="1137" spans="1:4">
      <c r="A1137">
        <v>37</v>
      </c>
      <c r="B1137">
        <v>8988258</v>
      </c>
      <c r="C1137">
        <v>3597</v>
      </c>
      <c r="D1137">
        <v>0</v>
      </c>
    </row>
    <row r="1138" spans="1:4">
      <c r="A1138">
        <v>37</v>
      </c>
      <c r="B1138">
        <v>8986881</v>
      </c>
      <c r="C1138">
        <v>3536</v>
      </c>
      <c r="D1138">
        <v>0</v>
      </c>
    </row>
    <row r="1139" spans="1:4">
      <c r="A1139">
        <v>37</v>
      </c>
      <c r="B1139">
        <v>8997130</v>
      </c>
      <c r="C1139">
        <v>1179</v>
      </c>
      <c r="D1139">
        <v>0</v>
      </c>
    </row>
    <row r="1140" spans="1:4">
      <c r="A1140">
        <v>37</v>
      </c>
      <c r="B1140">
        <v>8996533</v>
      </c>
      <c r="C1140">
        <v>3403</v>
      </c>
      <c r="D1140">
        <v>0</v>
      </c>
    </row>
    <row r="1141" spans="1:4">
      <c r="A1141">
        <v>37</v>
      </c>
      <c r="B1141">
        <v>8994567</v>
      </c>
      <c r="C1141">
        <v>3658</v>
      </c>
      <c r="D1141">
        <v>0</v>
      </c>
    </row>
    <row r="1142" spans="1:4">
      <c r="A1142">
        <v>37</v>
      </c>
      <c r="B1142">
        <v>8993266</v>
      </c>
      <c r="C1142">
        <v>3539</v>
      </c>
      <c r="D1142">
        <v>0</v>
      </c>
    </row>
    <row r="1143" spans="1:4">
      <c r="A1143">
        <v>37</v>
      </c>
      <c r="B1143">
        <v>8991861</v>
      </c>
      <c r="C1143">
        <v>3519</v>
      </c>
      <c r="D1143">
        <v>0</v>
      </c>
    </row>
    <row r="1144" spans="1:4">
      <c r="A1144">
        <v>37</v>
      </c>
      <c r="B1144">
        <v>9002204</v>
      </c>
      <c r="C1144">
        <v>973</v>
      </c>
      <c r="D1144">
        <v>0</v>
      </c>
    </row>
    <row r="1145" spans="1:4">
      <c r="A1145">
        <v>37</v>
      </c>
      <c r="B1145">
        <v>9008493</v>
      </c>
      <c r="C1145">
        <v>2310</v>
      </c>
      <c r="D1145">
        <v>0</v>
      </c>
    </row>
    <row r="1146" spans="1:4">
      <c r="A1146">
        <v>37</v>
      </c>
      <c r="B1146">
        <v>9007548</v>
      </c>
      <c r="C1146">
        <v>3337</v>
      </c>
      <c r="D1146">
        <v>0</v>
      </c>
    </row>
    <row r="1147" spans="1:4">
      <c r="A1147">
        <v>37</v>
      </c>
      <c r="B1147">
        <v>9005468</v>
      </c>
      <c r="C1147">
        <v>3669</v>
      </c>
      <c r="D1147">
        <v>0</v>
      </c>
    </row>
    <row r="1148" spans="1:4">
      <c r="A1148">
        <v>37</v>
      </c>
      <c r="B1148">
        <v>9003656</v>
      </c>
      <c r="C1148">
        <v>3617</v>
      </c>
      <c r="D1148">
        <v>0</v>
      </c>
    </row>
    <row r="1149" spans="1:4">
      <c r="A1149">
        <v>37</v>
      </c>
      <c r="B1149">
        <v>9002081</v>
      </c>
      <c r="C1149">
        <v>3575</v>
      </c>
      <c r="D1149">
        <v>0</v>
      </c>
    </row>
    <row r="1150" spans="1:4">
      <c r="A1150">
        <v>38</v>
      </c>
      <c r="B1150">
        <v>8999859</v>
      </c>
      <c r="C1150">
        <v>3702</v>
      </c>
      <c r="D1150">
        <v>0</v>
      </c>
    </row>
    <row r="1151" spans="1:4">
      <c r="A1151">
        <v>38</v>
      </c>
      <c r="B1151">
        <v>8998685</v>
      </c>
      <c r="C1151">
        <v>3508</v>
      </c>
      <c r="D1151">
        <v>0</v>
      </c>
    </row>
    <row r="1152" spans="1:4">
      <c r="A1152">
        <v>38</v>
      </c>
      <c r="B1152">
        <v>8997099</v>
      </c>
      <c r="C1152">
        <v>1760</v>
      </c>
      <c r="D1152">
        <v>0</v>
      </c>
    </row>
    <row r="1153" spans="1:4">
      <c r="A1153">
        <v>38</v>
      </c>
      <c r="B1153">
        <v>9009923</v>
      </c>
      <c r="C1153">
        <v>2508</v>
      </c>
      <c r="D1153">
        <v>0</v>
      </c>
    </row>
    <row r="1154" spans="1:4">
      <c r="A1154">
        <v>38</v>
      </c>
      <c r="B1154">
        <v>9007884</v>
      </c>
      <c r="C1154">
        <v>3661</v>
      </c>
      <c r="D1154">
        <v>0</v>
      </c>
    </row>
    <row r="1155" spans="1:4">
      <c r="A1155">
        <v>38</v>
      </c>
      <c r="B1155">
        <v>9005992</v>
      </c>
      <c r="C1155">
        <v>3703</v>
      </c>
      <c r="D1155">
        <v>0</v>
      </c>
    </row>
    <row r="1156" spans="1:4">
      <c r="A1156">
        <v>38</v>
      </c>
      <c r="B1156">
        <v>9003868</v>
      </c>
      <c r="C1156">
        <v>3629</v>
      </c>
      <c r="D1156">
        <v>0</v>
      </c>
    </row>
    <row r="1157" spans="1:4">
      <c r="A1157">
        <v>38</v>
      </c>
      <c r="B1157">
        <v>9001908</v>
      </c>
      <c r="C1157">
        <v>3635</v>
      </c>
      <c r="D1157">
        <v>0</v>
      </c>
    </row>
    <row r="1158" spans="1:4">
      <c r="A1158">
        <v>38</v>
      </c>
      <c r="B1158">
        <v>9003324</v>
      </c>
      <c r="C1158">
        <v>1176</v>
      </c>
      <c r="D1158">
        <v>0</v>
      </c>
    </row>
    <row r="1159" spans="1:4">
      <c r="A1159">
        <v>38</v>
      </c>
      <c r="B1159">
        <v>9016012</v>
      </c>
      <c r="C1159">
        <v>2491</v>
      </c>
      <c r="D1159">
        <v>0</v>
      </c>
    </row>
    <row r="1160" spans="1:4">
      <c r="A1160">
        <v>38</v>
      </c>
      <c r="B1160">
        <v>9013812</v>
      </c>
      <c r="C1160">
        <v>3710</v>
      </c>
      <c r="D1160">
        <v>0</v>
      </c>
    </row>
    <row r="1161" spans="1:4">
      <c r="A1161">
        <v>38</v>
      </c>
      <c r="B1161">
        <v>9011491</v>
      </c>
      <c r="C1161">
        <v>3732</v>
      </c>
      <c r="D1161">
        <v>0</v>
      </c>
    </row>
    <row r="1162" spans="1:4">
      <c r="A1162">
        <v>38</v>
      </c>
      <c r="B1162">
        <v>9009934</v>
      </c>
      <c r="C1162">
        <v>3576</v>
      </c>
      <c r="D1162">
        <v>0</v>
      </c>
    </row>
    <row r="1163" spans="1:4">
      <c r="A1163">
        <v>38</v>
      </c>
      <c r="B1163">
        <v>9010960</v>
      </c>
      <c r="C1163">
        <v>2005</v>
      </c>
      <c r="D1163">
        <v>0</v>
      </c>
    </row>
    <row r="1164" spans="1:4">
      <c r="A1164">
        <v>38</v>
      </c>
      <c r="B1164">
        <v>9016371</v>
      </c>
      <c r="C1164">
        <v>3207</v>
      </c>
      <c r="D1164">
        <v>0</v>
      </c>
    </row>
    <row r="1165" spans="1:4">
      <c r="A1165">
        <v>38</v>
      </c>
      <c r="B1165">
        <v>9014149</v>
      </c>
      <c r="C1165">
        <v>3705</v>
      </c>
      <c r="D1165">
        <v>0</v>
      </c>
    </row>
    <row r="1166" spans="1:4">
      <c r="A1166">
        <v>38</v>
      </c>
      <c r="B1166">
        <v>9012215</v>
      </c>
      <c r="C1166">
        <v>3631</v>
      </c>
      <c r="D1166">
        <v>0</v>
      </c>
    </row>
    <row r="1167" spans="1:4">
      <c r="A1167">
        <v>38</v>
      </c>
      <c r="B1167">
        <v>9010696</v>
      </c>
      <c r="C1167">
        <v>3574</v>
      </c>
      <c r="D1167">
        <v>0</v>
      </c>
    </row>
    <row r="1168" spans="1:4">
      <c r="A1168">
        <v>38</v>
      </c>
      <c r="B1168">
        <v>9008736</v>
      </c>
      <c r="C1168">
        <v>3633</v>
      </c>
      <c r="D1168">
        <v>0</v>
      </c>
    </row>
    <row r="1169" spans="1:4">
      <c r="A1169">
        <v>38</v>
      </c>
      <c r="B1169">
        <v>9007652</v>
      </c>
      <c r="C1169">
        <v>2146</v>
      </c>
      <c r="D1169">
        <v>0</v>
      </c>
    </row>
    <row r="1170" spans="1:4">
      <c r="A1170">
        <v>38</v>
      </c>
      <c r="B1170">
        <v>9019992</v>
      </c>
      <c r="C1170">
        <v>2095</v>
      </c>
      <c r="D1170">
        <v>0</v>
      </c>
    </row>
    <row r="1171" spans="1:4">
      <c r="A1171">
        <v>38</v>
      </c>
      <c r="B1171">
        <v>9017648</v>
      </c>
      <c r="C1171">
        <v>3728</v>
      </c>
      <c r="D1171">
        <v>0</v>
      </c>
    </row>
    <row r="1172" spans="1:4">
      <c r="A1172">
        <v>38</v>
      </c>
      <c r="B1172">
        <v>9015072</v>
      </c>
      <c r="C1172">
        <v>3787</v>
      </c>
      <c r="D1172">
        <v>0</v>
      </c>
    </row>
    <row r="1173" spans="1:4">
      <c r="A1173">
        <v>38</v>
      </c>
      <c r="B1173">
        <v>9013526</v>
      </c>
      <c r="C1173">
        <v>3575</v>
      </c>
      <c r="D1173">
        <v>0</v>
      </c>
    </row>
    <row r="1174" spans="1:4">
      <c r="A1174">
        <v>38</v>
      </c>
      <c r="B1174">
        <v>9011985</v>
      </c>
      <c r="C1174">
        <v>3568</v>
      </c>
      <c r="D1174">
        <v>0</v>
      </c>
    </row>
    <row r="1175" spans="1:4">
      <c r="A1175">
        <v>38</v>
      </c>
      <c r="B1175">
        <v>9010552</v>
      </c>
      <c r="C1175">
        <v>2391</v>
      </c>
      <c r="D1175">
        <v>0</v>
      </c>
    </row>
    <row r="1176" spans="1:4">
      <c r="A1176">
        <v>38</v>
      </c>
      <c r="B1176">
        <v>9021266</v>
      </c>
      <c r="C1176">
        <v>2239</v>
      </c>
      <c r="D1176">
        <v>0</v>
      </c>
    </row>
    <row r="1177" spans="1:4">
      <c r="A1177">
        <v>38</v>
      </c>
      <c r="B1177">
        <v>9019275</v>
      </c>
      <c r="C1177">
        <v>3666</v>
      </c>
      <c r="D1177">
        <v>0</v>
      </c>
    </row>
    <row r="1178" spans="1:4">
      <c r="A1178">
        <v>38</v>
      </c>
      <c r="B1178">
        <v>9017794</v>
      </c>
      <c r="C1178">
        <v>3549</v>
      </c>
      <c r="D1178">
        <v>0</v>
      </c>
    </row>
    <row r="1179" spans="1:4">
      <c r="A1179">
        <v>38</v>
      </c>
      <c r="B1179">
        <v>9015768</v>
      </c>
      <c r="C1179">
        <v>3668</v>
      </c>
      <c r="D1179">
        <v>0</v>
      </c>
    </row>
    <row r="1180" spans="1:4">
      <c r="A1180">
        <v>38</v>
      </c>
      <c r="B1180">
        <v>9015058</v>
      </c>
      <c r="C1180">
        <v>2272</v>
      </c>
      <c r="D1180">
        <v>0</v>
      </c>
    </row>
    <row r="1181" spans="1:4">
      <c r="A1181">
        <v>39</v>
      </c>
      <c r="B1181">
        <v>9024460</v>
      </c>
      <c r="C1181">
        <v>2468</v>
      </c>
      <c r="D1181">
        <v>0</v>
      </c>
    </row>
    <row r="1182" spans="1:4">
      <c r="A1182">
        <v>39</v>
      </c>
      <c r="B1182">
        <v>9021808</v>
      </c>
      <c r="C1182">
        <v>3799</v>
      </c>
      <c r="D1182">
        <v>0</v>
      </c>
    </row>
    <row r="1183" spans="1:4">
      <c r="A1183">
        <v>39</v>
      </c>
      <c r="B1183">
        <v>9019437</v>
      </c>
      <c r="C1183">
        <v>3742</v>
      </c>
      <c r="D1183">
        <v>0</v>
      </c>
    </row>
    <row r="1184" spans="1:4">
      <c r="A1184">
        <v>39</v>
      </c>
      <c r="B1184">
        <v>9017407</v>
      </c>
      <c r="C1184">
        <v>3702</v>
      </c>
      <c r="D1184">
        <v>0</v>
      </c>
    </row>
    <row r="1185" spans="1:4">
      <c r="A1185">
        <v>39</v>
      </c>
      <c r="B1185">
        <v>9015311</v>
      </c>
      <c r="C1185">
        <v>3659</v>
      </c>
      <c r="D1185">
        <v>0</v>
      </c>
    </row>
    <row r="1186" spans="1:4">
      <c r="A1186">
        <v>39</v>
      </c>
      <c r="B1186">
        <v>9013627</v>
      </c>
      <c r="C1186">
        <v>2707</v>
      </c>
      <c r="D1186">
        <v>0</v>
      </c>
    </row>
    <row r="1187" spans="1:4">
      <c r="A1187">
        <v>39</v>
      </c>
      <c r="B1187">
        <v>9029397</v>
      </c>
      <c r="C1187">
        <v>968</v>
      </c>
      <c r="D1187">
        <v>0</v>
      </c>
    </row>
    <row r="1188" spans="1:4">
      <c r="A1188">
        <v>39</v>
      </c>
      <c r="B1188">
        <v>9030256</v>
      </c>
      <c r="C1188">
        <v>3098</v>
      </c>
      <c r="D1188">
        <v>0</v>
      </c>
    </row>
    <row r="1189" spans="1:4">
      <c r="A1189">
        <v>39</v>
      </c>
      <c r="B1189">
        <v>9027628</v>
      </c>
      <c r="C1189">
        <v>3788</v>
      </c>
      <c r="D1189">
        <v>0</v>
      </c>
    </row>
    <row r="1190" spans="1:4">
      <c r="A1190">
        <v>39</v>
      </c>
      <c r="B1190">
        <v>9025653</v>
      </c>
      <c r="C1190">
        <v>3651</v>
      </c>
      <c r="D1190">
        <v>0</v>
      </c>
    </row>
    <row r="1191" spans="1:4">
      <c r="A1191">
        <v>39</v>
      </c>
      <c r="B1191">
        <v>9023148</v>
      </c>
      <c r="C1191">
        <v>3756</v>
      </c>
      <c r="D1191">
        <v>0</v>
      </c>
    </row>
    <row r="1192" spans="1:4">
      <c r="A1192">
        <v>39</v>
      </c>
      <c r="B1192">
        <v>9021132</v>
      </c>
      <c r="C1192">
        <v>3730</v>
      </c>
      <c r="D1192">
        <v>0</v>
      </c>
    </row>
    <row r="1193" spans="1:4">
      <c r="A1193">
        <v>39</v>
      </c>
      <c r="B1193">
        <v>9019676</v>
      </c>
      <c r="C1193">
        <v>3490</v>
      </c>
      <c r="D1193">
        <v>0</v>
      </c>
    </row>
    <row r="1194" spans="1:4">
      <c r="A1194">
        <v>39</v>
      </c>
      <c r="B1194">
        <v>9017520</v>
      </c>
      <c r="C1194">
        <v>3188</v>
      </c>
      <c r="D1194">
        <v>0</v>
      </c>
    </row>
    <row r="1195" spans="1:4">
      <c r="A1195">
        <v>39</v>
      </c>
      <c r="B1195">
        <v>9032726</v>
      </c>
      <c r="C1195">
        <v>701</v>
      </c>
      <c r="D1195">
        <v>0</v>
      </c>
    </row>
    <row r="1196" spans="1:4">
      <c r="A1196">
        <v>39</v>
      </c>
      <c r="B1196">
        <v>9034433</v>
      </c>
      <c r="C1196">
        <v>2925</v>
      </c>
      <c r="D1196">
        <v>0</v>
      </c>
    </row>
    <row r="1197" spans="1:4">
      <c r="A1197">
        <v>39</v>
      </c>
      <c r="B1197">
        <v>9031417</v>
      </c>
      <c r="C1197">
        <v>3849</v>
      </c>
      <c r="D1197">
        <v>0</v>
      </c>
    </row>
    <row r="1198" spans="1:4">
      <c r="A1198">
        <v>39</v>
      </c>
      <c r="B1198">
        <v>9028892</v>
      </c>
      <c r="C1198">
        <v>3759</v>
      </c>
      <c r="D1198">
        <v>0</v>
      </c>
    </row>
    <row r="1199" spans="1:4">
      <c r="A1199">
        <v>39</v>
      </c>
      <c r="B1199">
        <v>9026289</v>
      </c>
      <c r="C1199">
        <v>3788</v>
      </c>
      <c r="D1199">
        <v>0</v>
      </c>
    </row>
    <row r="1200" spans="1:4">
      <c r="A1200">
        <v>39</v>
      </c>
      <c r="B1200">
        <v>9024800</v>
      </c>
      <c r="C1200">
        <v>3201</v>
      </c>
      <c r="D1200">
        <v>0</v>
      </c>
    </row>
    <row r="1201" spans="1:4">
      <c r="A1201">
        <v>39</v>
      </c>
      <c r="B1201">
        <v>9032563</v>
      </c>
      <c r="C1201">
        <v>2046</v>
      </c>
      <c r="D1201">
        <v>0</v>
      </c>
    </row>
    <row r="1202" spans="1:4">
      <c r="A1202">
        <v>39</v>
      </c>
      <c r="B1202">
        <v>9029853</v>
      </c>
      <c r="C1202">
        <v>3807</v>
      </c>
      <c r="D1202">
        <v>0</v>
      </c>
    </row>
    <row r="1203" spans="1:4">
      <c r="A1203">
        <v>39</v>
      </c>
      <c r="B1203">
        <v>9027059</v>
      </c>
      <c r="C1203">
        <v>3826</v>
      </c>
      <c r="D1203">
        <v>0</v>
      </c>
    </row>
    <row r="1204" spans="1:4">
      <c r="A1204">
        <v>39</v>
      </c>
      <c r="B1204">
        <v>9024720</v>
      </c>
      <c r="C1204">
        <v>3396</v>
      </c>
      <c r="D1204">
        <v>0</v>
      </c>
    </row>
    <row r="1205" spans="1:4">
      <c r="A1205">
        <v>39</v>
      </c>
      <c r="B1205">
        <v>9035352</v>
      </c>
      <c r="C1205">
        <v>1457</v>
      </c>
      <c r="D1205">
        <v>0</v>
      </c>
    </row>
    <row r="1206" spans="1:4">
      <c r="A1206">
        <v>39</v>
      </c>
      <c r="B1206">
        <v>9032144</v>
      </c>
      <c r="C1206">
        <v>3899</v>
      </c>
      <c r="D1206">
        <v>0</v>
      </c>
    </row>
    <row r="1207" spans="1:4">
      <c r="A1207">
        <v>39</v>
      </c>
      <c r="B1207">
        <v>9029648</v>
      </c>
      <c r="C1207">
        <v>3767</v>
      </c>
      <c r="D1207">
        <v>0</v>
      </c>
    </row>
    <row r="1208" spans="1:4">
      <c r="A1208">
        <v>39</v>
      </c>
      <c r="B1208">
        <v>9027550</v>
      </c>
      <c r="C1208">
        <v>3702</v>
      </c>
      <c r="D1208">
        <v>0</v>
      </c>
    </row>
    <row r="1209" spans="1:4">
      <c r="A1209">
        <v>39</v>
      </c>
      <c r="B1209">
        <v>9025524</v>
      </c>
      <c r="C1209">
        <v>3668</v>
      </c>
      <c r="D1209">
        <v>0</v>
      </c>
    </row>
    <row r="1210" spans="1:4">
      <c r="A1210">
        <v>39</v>
      </c>
      <c r="B1210">
        <v>9024403</v>
      </c>
      <c r="C1210">
        <v>3378</v>
      </c>
      <c r="D1210">
        <v>0</v>
      </c>
    </row>
    <row r="1211" spans="1:4">
      <c r="A1211">
        <v>39</v>
      </c>
      <c r="B1211">
        <v>9036416</v>
      </c>
      <c r="C1211">
        <v>974</v>
      </c>
      <c r="D1211">
        <v>0</v>
      </c>
    </row>
    <row r="1212" spans="1:4">
      <c r="A1212">
        <v>40</v>
      </c>
      <c r="B1212">
        <v>9033559</v>
      </c>
      <c r="C1212">
        <v>3798</v>
      </c>
      <c r="D1212">
        <v>0</v>
      </c>
    </row>
    <row r="1213" spans="1:4">
      <c r="A1213">
        <v>40</v>
      </c>
      <c r="B1213">
        <v>9030642</v>
      </c>
      <c r="C1213">
        <v>3833</v>
      </c>
      <c r="D1213">
        <v>0</v>
      </c>
    </row>
    <row r="1214" spans="1:4">
      <c r="A1214">
        <v>40</v>
      </c>
      <c r="B1214">
        <v>9028415</v>
      </c>
      <c r="C1214">
        <v>3713</v>
      </c>
      <c r="D1214">
        <v>0</v>
      </c>
    </row>
    <row r="1215" spans="1:4">
      <c r="A1215">
        <v>40</v>
      </c>
      <c r="B1215">
        <v>9025812</v>
      </c>
      <c r="C1215">
        <v>3793</v>
      </c>
      <c r="D1215">
        <v>0</v>
      </c>
    </row>
    <row r="1216" spans="1:4">
      <c r="A1216">
        <v>40</v>
      </c>
      <c r="B1216">
        <v>9023174</v>
      </c>
      <c r="C1216">
        <v>3773</v>
      </c>
      <c r="D1216">
        <v>0</v>
      </c>
    </row>
    <row r="1217" spans="1:4">
      <c r="A1217">
        <v>40</v>
      </c>
      <c r="B1217">
        <v>9035578</v>
      </c>
      <c r="C1217">
        <v>777</v>
      </c>
      <c r="D1217">
        <v>0</v>
      </c>
    </row>
    <row r="1218" spans="1:4">
      <c r="A1218">
        <v>40</v>
      </c>
      <c r="B1218">
        <v>9042414</v>
      </c>
      <c r="C1218">
        <v>1880</v>
      </c>
      <c r="D1218">
        <v>0</v>
      </c>
    </row>
    <row r="1219" spans="1:4">
      <c r="A1219">
        <v>40</v>
      </c>
      <c r="B1219">
        <v>9039668</v>
      </c>
      <c r="C1219">
        <v>3807</v>
      </c>
      <c r="D1219">
        <v>0</v>
      </c>
    </row>
    <row r="1220" spans="1:4">
      <c r="A1220">
        <v>40</v>
      </c>
      <c r="B1220">
        <v>9037558</v>
      </c>
      <c r="C1220">
        <v>3686</v>
      </c>
      <c r="D1220">
        <v>0</v>
      </c>
    </row>
    <row r="1221" spans="1:4">
      <c r="A1221">
        <v>40</v>
      </c>
      <c r="B1221">
        <v>9034790</v>
      </c>
      <c r="C1221">
        <v>3823</v>
      </c>
      <c r="D1221">
        <v>0</v>
      </c>
    </row>
    <row r="1222" spans="1:4">
      <c r="A1222">
        <v>40</v>
      </c>
      <c r="B1222">
        <v>9032644</v>
      </c>
      <c r="C1222">
        <v>3676</v>
      </c>
      <c r="D1222">
        <v>0</v>
      </c>
    </row>
    <row r="1223" spans="1:4">
      <c r="A1223">
        <v>40</v>
      </c>
      <c r="B1223">
        <v>9044278</v>
      </c>
      <c r="C1223">
        <v>936</v>
      </c>
      <c r="D1223">
        <v>0</v>
      </c>
    </row>
    <row r="1224" spans="1:4">
      <c r="A1224">
        <v>40</v>
      </c>
      <c r="B1224">
        <v>9047024</v>
      </c>
      <c r="C1224">
        <v>2675</v>
      </c>
      <c r="D1224">
        <v>0</v>
      </c>
    </row>
    <row r="1225" spans="1:4">
      <c r="A1225">
        <v>40</v>
      </c>
      <c r="B1225">
        <v>9045261</v>
      </c>
      <c r="C1225">
        <v>3594</v>
      </c>
      <c r="D1225">
        <v>0</v>
      </c>
    </row>
    <row r="1226" spans="1:4">
      <c r="A1226">
        <v>40</v>
      </c>
      <c r="B1226">
        <v>9042590</v>
      </c>
      <c r="C1226">
        <v>3803</v>
      </c>
      <c r="D1226">
        <v>0</v>
      </c>
    </row>
    <row r="1227" spans="1:4">
      <c r="A1227">
        <v>40</v>
      </c>
      <c r="B1227">
        <v>9039351</v>
      </c>
      <c r="C1227">
        <v>3920</v>
      </c>
      <c r="D1227">
        <v>0</v>
      </c>
    </row>
    <row r="1228" spans="1:4">
      <c r="A1228">
        <v>40</v>
      </c>
      <c r="B1228">
        <v>9037498</v>
      </c>
      <c r="C1228">
        <v>3643</v>
      </c>
      <c r="D1228">
        <v>0</v>
      </c>
    </row>
    <row r="1229" spans="1:4">
      <c r="A1229">
        <v>40</v>
      </c>
      <c r="B1229">
        <v>9035435</v>
      </c>
      <c r="C1229">
        <v>3689</v>
      </c>
      <c r="D1229">
        <v>0</v>
      </c>
    </row>
    <row r="1230" spans="1:4">
      <c r="A1230">
        <v>40</v>
      </c>
      <c r="B1230">
        <v>9033519</v>
      </c>
      <c r="C1230">
        <v>3636</v>
      </c>
      <c r="D1230">
        <v>0</v>
      </c>
    </row>
    <row r="1231" spans="1:4">
      <c r="A1231">
        <v>40</v>
      </c>
      <c r="B1231">
        <v>9034885</v>
      </c>
      <c r="C1231">
        <v>1004</v>
      </c>
      <c r="D1231">
        <v>0</v>
      </c>
    </row>
    <row r="1232" spans="1:4">
      <c r="A1232">
        <v>40</v>
      </c>
      <c r="B1232">
        <v>9044630</v>
      </c>
      <c r="C1232">
        <v>3294</v>
      </c>
      <c r="D1232">
        <v>0</v>
      </c>
    </row>
    <row r="1233" spans="1:4">
      <c r="A1233">
        <v>40</v>
      </c>
      <c r="B1233">
        <v>9041696</v>
      </c>
      <c r="C1233">
        <v>3858</v>
      </c>
      <c r="D1233">
        <v>0</v>
      </c>
    </row>
    <row r="1234" spans="1:4">
      <c r="A1234">
        <v>40</v>
      </c>
      <c r="B1234">
        <v>9038863</v>
      </c>
      <c r="C1234">
        <v>3796</v>
      </c>
      <c r="D1234">
        <v>0</v>
      </c>
    </row>
    <row r="1235" spans="1:4">
      <c r="A1235">
        <v>40</v>
      </c>
      <c r="B1235">
        <v>9036555</v>
      </c>
      <c r="C1235">
        <v>3728</v>
      </c>
      <c r="D1235">
        <v>0</v>
      </c>
    </row>
    <row r="1236" spans="1:4">
      <c r="A1236">
        <v>40</v>
      </c>
      <c r="B1236">
        <v>9034099</v>
      </c>
      <c r="C1236">
        <v>3757</v>
      </c>
      <c r="D1236">
        <v>0</v>
      </c>
    </row>
    <row r="1237" spans="1:4">
      <c r="A1237">
        <v>40</v>
      </c>
      <c r="B1237">
        <v>9037118</v>
      </c>
      <c r="C1237">
        <v>1162</v>
      </c>
      <c r="D1237">
        <v>0</v>
      </c>
    </row>
    <row r="1238" spans="1:4">
      <c r="A1238">
        <v>40</v>
      </c>
      <c r="B1238">
        <v>9044820</v>
      </c>
      <c r="C1238">
        <v>3188</v>
      </c>
      <c r="D1238">
        <v>0</v>
      </c>
    </row>
    <row r="1239" spans="1:4">
      <c r="A1239">
        <v>40</v>
      </c>
      <c r="B1239">
        <v>9041853</v>
      </c>
      <c r="C1239">
        <v>3856</v>
      </c>
      <c r="D1239">
        <v>0</v>
      </c>
    </row>
    <row r="1240" spans="1:4">
      <c r="A1240">
        <v>40</v>
      </c>
      <c r="B1240">
        <v>9039448</v>
      </c>
      <c r="C1240">
        <v>3747</v>
      </c>
      <c r="D1240">
        <v>0</v>
      </c>
    </row>
    <row r="1241" spans="1:4">
      <c r="A1241">
        <v>40</v>
      </c>
      <c r="B1241">
        <v>9037251</v>
      </c>
      <c r="C1241">
        <v>3701</v>
      </c>
      <c r="D1241">
        <v>0</v>
      </c>
    </row>
    <row r="1242" spans="1:4">
      <c r="A1242">
        <v>40</v>
      </c>
      <c r="B1242">
        <v>9046122</v>
      </c>
      <c r="C1242">
        <v>1478</v>
      </c>
      <c r="D1242">
        <v>0</v>
      </c>
    </row>
    <row r="1243" spans="1:4">
      <c r="A1243">
        <v>41</v>
      </c>
      <c r="B1243">
        <v>9043890</v>
      </c>
      <c r="C1243">
        <v>3699</v>
      </c>
      <c r="D1243">
        <v>0</v>
      </c>
    </row>
    <row r="1244" spans="1:4">
      <c r="A1244">
        <v>41</v>
      </c>
      <c r="B1244">
        <v>9041066</v>
      </c>
      <c r="C1244">
        <v>3873</v>
      </c>
      <c r="D1244">
        <v>0</v>
      </c>
    </row>
    <row r="1245" spans="1:4">
      <c r="A1245">
        <v>41</v>
      </c>
      <c r="B1245">
        <v>9038174</v>
      </c>
      <c r="C1245">
        <v>3803</v>
      </c>
      <c r="D1245">
        <v>0</v>
      </c>
    </row>
    <row r="1246" spans="1:4">
      <c r="A1246">
        <v>41</v>
      </c>
      <c r="B1246">
        <v>9034696</v>
      </c>
      <c r="C1246">
        <v>3953</v>
      </c>
      <c r="D1246">
        <v>0</v>
      </c>
    </row>
    <row r="1247" spans="1:4">
      <c r="A1247">
        <v>41</v>
      </c>
      <c r="B1247">
        <v>9038516</v>
      </c>
      <c r="C1247">
        <v>1652</v>
      </c>
      <c r="D1247">
        <v>0</v>
      </c>
    </row>
    <row r="1248" spans="1:4">
      <c r="A1248">
        <v>41</v>
      </c>
      <c r="B1248">
        <v>9042385</v>
      </c>
      <c r="C1248">
        <v>3298</v>
      </c>
      <c r="D1248">
        <v>0</v>
      </c>
    </row>
    <row r="1249" spans="1:4">
      <c r="A1249">
        <v>41</v>
      </c>
      <c r="B1249">
        <v>9039831</v>
      </c>
      <c r="C1249">
        <v>3783</v>
      </c>
      <c r="D1249">
        <v>0</v>
      </c>
    </row>
    <row r="1250" spans="1:4">
      <c r="A1250">
        <v>41</v>
      </c>
      <c r="B1250">
        <v>9037239</v>
      </c>
      <c r="C1250">
        <v>3779</v>
      </c>
      <c r="D1250">
        <v>0</v>
      </c>
    </row>
    <row r="1251" spans="1:4">
      <c r="A1251">
        <v>41</v>
      </c>
      <c r="B1251">
        <v>9040243</v>
      </c>
      <c r="C1251">
        <v>2635</v>
      </c>
      <c r="D1251">
        <v>0</v>
      </c>
    </row>
    <row r="1252" spans="1:4">
      <c r="A1252">
        <v>41</v>
      </c>
      <c r="B1252">
        <v>9037902</v>
      </c>
      <c r="C1252">
        <v>3741</v>
      </c>
      <c r="D1252">
        <v>0</v>
      </c>
    </row>
    <row r="1253" spans="1:4">
      <c r="A1253">
        <v>41</v>
      </c>
      <c r="B1253">
        <v>9036267</v>
      </c>
      <c r="C1253">
        <v>1838</v>
      </c>
      <c r="D1253">
        <v>0</v>
      </c>
    </row>
    <row r="1254" spans="1:4">
      <c r="A1254">
        <v>41</v>
      </c>
      <c r="B1254">
        <v>9047855</v>
      </c>
      <c r="C1254">
        <v>2655</v>
      </c>
      <c r="D1254">
        <v>0</v>
      </c>
    </row>
    <row r="1255" spans="1:4">
      <c r="A1255">
        <v>41</v>
      </c>
      <c r="B1255">
        <v>9044520</v>
      </c>
      <c r="C1255">
        <v>3921</v>
      </c>
      <c r="D1255">
        <v>0</v>
      </c>
    </row>
    <row r="1256" spans="1:4">
      <c r="A1256">
        <v>41</v>
      </c>
      <c r="B1256">
        <v>9041876</v>
      </c>
      <c r="C1256">
        <v>3810</v>
      </c>
      <c r="D1256">
        <v>0</v>
      </c>
    </row>
    <row r="1257" spans="1:4">
      <c r="A1257">
        <v>41</v>
      </c>
      <c r="B1257">
        <v>9039004</v>
      </c>
      <c r="C1257">
        <v>3832</v>
      </c>
      <c r="D1257">
        <v>0</v>
      </c>
    </row>
    <row r="1258" spans="1:4">
      <c r="A1258">
        <v>41</v>
      </c>
      <c r="B1258">
        <v>9037204</v>
      </c>
      <c r="C1258">
        <v>2059</v>
      </c>
      <c r="D1258">
        <v>0</v>
      </c>
    </row>
    <row r="1259" spans="1:4">
      <c r="A1259">
        <v>41</v>
      </c>
      <c r="B1259">
        <v>9046524</v>
      </c>
      <c r="C1259">
        <v>2923</v>
      </c>
      <c r="D1259">
        <v>0</v>
      </c>
    </row>
    <row r="1260" spans="1:4">
      <c r="A1260">
        <v>41</v>
      </c>
      <c r="B1260">
        <v>9042970</v>
      </c>
      <c r="C1260">
        <v>3978</v>
      </c>
      <c r="D1260">
        <v>0</v>
      </c>
    </row>
    <row r="1261" spans="1:4">
      <c r="A1261">
        <v>41</v>
      </c>
      <c r="B1261">
        <v>9041073</v>
      </c>
      <c r="C1261">
        <v>3639</v>
      </c>
      <c r="D1261">
        <v>0</v>
      </c>
    </row>
    <row r="1262" spans="1:4">
      <c r="A1262">
        <v>41</v>
      </c>
      <c r="B1262">
        <v>9037975</v>
      </c>
      <c r="C1262">
        <v>3883</v>
      </c>
      <c r="D1262">
        <v>0</v>
      </c>
    </row>
    <row r="1263" spans="1:4">
      <c r="A1263">
        <v>41</v>
      </c>
      <c r="B1263">
        <v>9036027</v>
      </c>
      <c r="C1263">
        <v>3652</v>
      </c>
      <c r="D1263">
        <v>0</v>
      </c>
    </row>
    <row r="1264" spans="1:4">
      <c r="A1264">
        <v>41</v>
      </c>
      <c r="B1264">
        <v>9033847</v>
      </c>
      <c r="C1264">
        <v>2424</v>
      </c>
      <c r="D1264">
        <v>0</v>
      </c>
    </row>
    <row r="1265" spans="1:4">
      <c r="A1265">
        <v>41</v>
      </c>
      <c r="B1265">
        <v>9045430</v>
      </c>
      <c r="C1265">
        <v>2198</v>
      </c>
      <c r="D1265">
        <v>0</v>
      </c>
    </row>
    <row r="1266" spans="1:4">
      <c r="A1266">
        <v>41</v>
      </c>
      <c r="B1266">
        <v>9042552</v>
      </c>
      <c r="C1266">
        <v>3843</v>
      </c>
      <c r="D1266">
        <v>0</v>
      </c>
    </row>
    <row r="1267" spans="1:4">
      <c r="A1267">
        <v>41</v>
      </c>
      <c r="B1267">
        <v>9039178</v>
      </c>
      <c r="C1267">
        <v>3939</v>
      </c>
      <c r="D1267">
        <v>0</v>
      </c>
    </row>
    <row r="1268" spans="1:4">
      <c r="A1268">
        <v>41</v>
      </c>
      <c r="B1268">
        <v>9036249</v>
      </c>
      <c r="C1268">
        <v>3851</v>
      </c>
      <c r="D1268">
        <v>0</v>
      </c>
    </row>
    <row r="1269" spans="1:4">
      <c r="A1269">
        <v>41</v>
      </c>
      <c r="B1269">
        <v>9034145</v>
      </c>
      <c r="C1269">
        <v>3677</v>
      </c>
      <c r="D1269">
        <v>0</v>
      </c>
    </row>
    <row r="1270" spans="1:4">
      <c r="A1270">
        <v>41</v>
      </c>
      <c r="B1270">
        <v>9032130</v>
      </c>
      <c r="C1270">
        <v>2568</v>
      </c>
      <c r="D1270">
        <v>0</v>
      </c>
    </row>
    <row r="1271" spans="1:4">
      <c r="A1271">
        <v>41</v>
      </c>
      <c r="B1271">
        <v>9050221</v>
      </c>
      <c r="C1271">
        <v>720</v>
      </c>
      <c r="D1271">
        <v>0</v>
      </c>
    </row>
    <row r="1272" spans="1:4">
      <c r="A1272">
        <v>41</v>
      </c>
      <c r="B1272">
        <v>9049061</v>
      </c>
      <c r="C1272">
        <v>3504</v>
      </c>
      <c r="D1272">
        <v>0</v>
      </c>
    </row>
    <row r="1273" spans="1:4">
      <c r="A1273">
        <v>41</v>
      </c>
      <c r="B1273">
        <v>9045840</v>
      </c>
      <c r="C1273">
        <v>3902</v>
      </c>
      <c r="D1273">
        <v>0</v>
      </c>
    </row>
    <row r="1274" spans="1:4">
      <c r="A1274">
        <v>42</v>
      </c>
      <c r="B1274">
        <v>9042104</v>
      </c>
      <c r="C1274">
        <v>4019</v>
      </c>
      <c r="D1274">
        <v>0</v>
      </c>
    </row>
    <row r="1275" spans="1:4">
      <c r="A1275">
        <v>42</v>
      </c>
      <c r="B1275">
        <v>9038897</v>
      </c>
      <c r="C1275">
        <v>3890</v>
      </c>
      <c r="D1275">
        <v>0</v>
      </c>
    </row>
    <row r="1276" spans="1:4">
      <c r="A1276">
        <v>42</v>
      </c>
      <c r="B1276">
        <v>9035686</v>
      </c>
      <c r="C1276">
        <v>3910</v>
      </c>
      <c r="D1276">
        <v>0</v>
      </c>
    </row>
    <row r="1277" spans="1:4">
      <c r="A1277">
        <v>42</v>
      </c>
      <c r="B1277">
        <v>9033022</v>
      </c>
      <c r="C1277">
        <v>3233</v>
      </c>
      <c r="D1277">
        <v>0</v>
      </c>
    </row>
    <row r="1278" spans="1:4">
      <c r="A1278">
        <v>42</v>
      </c>
      <c r="B1278">
        <v>9047995</v>
      </c>
      <c r="C1278">
        <v>777</v>
      </c>
      <c r="D1278">
        <v>0</v>
      </c>
    </row>
    <row r="1279" spans="1:4">
      <c r="A1279">
        <v>42</v>
      </c>
      <c r="B1279">
        <v>9044439</v>
      </c>
      <c r="C1279">
        <v>3974</v>
      </c>
      <c r="D1279">
        <v>0</v>
      </c>
    </row>
    <row r="1280" spans="1:4">
      <c r="A1280">
        <v>42</v>
      </c>
      <c r="B1280">
        <v>9041074</v>
      </c>
      <c r="C1280">
        <v>3935</v>
      </c>
      <c r="D1280">
        <v>0</v>
      </c>
    </row>
    <row r="1281" spans="1:4">
      <c r="A1281">
        <v>42</v>
      </c>
      <c r="B1281">
        <v>9037254</v>
      </c>
      <c r="C1281">
        <v>4030</v>
      </c>
      <c r="D1281">
        <v>0</v>
      </c>
    </row>
    <row r="1282" spans="1:4">
      <c r="A1282">
        <v>42</v>
      </c>
      <c r="B1282">
        <v>9034869</v>
      </c>
      <c r="C1282">
        <v>3295</v>
      </c>
      <c r="D1282">
        <v>0</v>
      </c>
    </row>
    <row r="1283" spans="1:4">
      <c r="A1283">
        <v>42</v>
      </c>
      <c r="B1283">
        <v>9044843</v>
      </c>
      <c r="C1283">
        <v>1724</v>
      </c>
      <c r="D1283">
        <v>0</v>
      </c>
    </row>
    <row r="1284" spans="1:4">
      <c r="A1284">
        <v>42</v>
      </c>
      <c r="B1284">
        <v>9041028</v>
      </c>
      <c r="C1284">
        <v>4011</v>
      </c>
      <c r="D1284">
        <v>0</v>
      </c>
    </row>
    <row r="1285" spans="1:4">
      <c r="A1285">
        <v>42</v>
      </c>
      <c r="B1285">
        <v>9037859</v>
      </c>
      <c r="C1285">
        <v>3907</v>
      </c>
      <c r="D1285">
        <v>0</v>
      </c>
    </row>
    <row r="1286" spans="1:4">
      <c r="A1286">
        <v>42</v>
      </c>
      <c r="B1286">
        <v>9034684</v>
      </c>
      <c r="C1286">
        <v>3906</v>
      </c>
      <c r="D1286">
        <v>0</v>
      </c>
    </row>
    <row r="1287" spans="1:4">
      <c r="A1287">
        <v>42</v>
      </c>
      <c r="B1287">
        <v>9031642</v>
      </c>
      <c r="C1287">
        <v>3576</v>
      </c>
      <c r="D1287">
        <v>0</v>
      </c>
    </row>
    <row r="1288" spans="1:4">
      <c r="A1288">
        <v>42</v>
      </c>
      <c r="B1288">
        <v>9041845</v>
      </c>
      <c r="C1288">
        <v>1496</v>
      </c>
      <c r="D1288">
        <v>0</v>
      </c>
    </row>
    <row r="1289" spans="1:4">
      <c r="A1289">
        <v>42</v>
      </c>
      <c r="B1289">
        <v>9038188</v>
      </c>
      <c r="C1289">
        <v>3978</v>
      </c>
      <c r="D1289">
        <v>0</v>
      </c>
    </row>
    <row r="1290" spans="1:4">
      <c r="A1290">
        <v>42</v>
      </c>
      <c r="B1290">
        <v>9034924</v>
      </c>
      <c r="C1290">
        <v>3919</v>
      </c>
      <c r="D1290">
        <v>0</v>
      </c>
    </row>
    <row r="1291" spans="1:4">
      <c r="A1291">
        <v>42</v>
      </c>
      <c r="B1291">
        <v>9031613</v>
      </c>
      <c r="C1291">
        <v>3924</v>
      </c>
      <c r="D1291">
        <v>0</v>
      </c>
    </row>
    <row r="1292" spans="1:4">
      <c r="A1292">
        <v>42</v>
      </c>
      <c r="B1292">
        <v>9028858</v>
      </c>
      <c r="C1292">
        <v>3773</v>
      </c>
      <c r="D1292">
        <v>0</v>
      </c>
    </row>
    <row r="1293" spans="1:4">
      <c r="A1293">
        <v>42</v>
      </c>
      <c r="B1293">
        <v>9038189</v>
      </c>
      <c r="C1293">
        <v>1411</v>
      </c>
      <c r="D1293">
        <v>0</v>
      </c>
    </row>
    <row r="1294" spans="1:4">
      <c r="A1294">
        <v>42</v>
      </c>
      <c r="B1294">
        <v>9035142</v>
      </c>
      <c r="C1294">
        <v>3882</v>
      </c>
      <c r="D1294">
        <v>0</v>
      </c>
    </row>
    <row r="1295" spans="1:4">
      <c r="A1295">
        <v>42</v>
      </c>
      <c r="B1295">
        <v>9031761</v>
      </c>
      <c r="C1295">
        <v>3938</v>
      </c>
      <c r="D1295">
        <v>0</v>
      </c>
    </row>
    <row r="1296" spans="1:4">
      <c r="A1296">
        <v>42</v>
      </c>
      <c r="B1296">
        <v>9028267</v>
      </c>
      <c r="C1296">
        <v>3973</v>
      </c>
      <c r="D1296">
        <v>0</v>
      </c>
    </row>
    <row r="1297" spans="1:4">
      <c r="A1297">
        <v>42</v>
      </c>
      <c r="B1297">
        <v>9025242</v>
      </c>
      <c r="C1297">
        <v>3862</v>
      </c>
      <c r="D1297">
        <v>0</v>
      </c>
    </row>
    <row r="1298" spans="1:4">
      <c r="A1298">
        <v>42</v>
      </c>
      <c r="B1298">
        <v>9036057</v>
      </c>
      <c r="C1298">
        <v>1041</v>
      </c>
      <c r="D1298">
        <v>0</v>
      </c>
    </row>
    <row r="1299" spans="1:4">
      <c r="A1299">
        <v>42</v>
      </c>
      <c r="B1299">
        <v>9033548</v>
      </c>
      <c r="C1299">
        <v>3788</v>
      </c>
      <c r="D1299">
        <v>0</v>
      </c>
    </row>
    <row r="1300" spans="1:4">
      <c r="A1300">
        <v>42</v>
      </c>
      <c r="B1300">
        <v>9030018</v>
      </c>
      <c r="C1300">
        <v>3979</v>
      </c>
      <c r="D1300">
        <v>0</v>
      </c>
    </row>
    <row r="1301" spans="1:4">
      <c r="A1301">
        <v>42</v>
      </c>
      <c r="B1301">
        <v>9027017</v>
      </c>
      <c r="C1301">
        <v>3888</v>
      </c>
      <c r="D1301">
        <v>0</v>
      </c>
    </row>
    <row r="1302" spans="1:4">
      <c r="A1302">
        <v>42</v>
      </c>
      <c r="B1302">
        <v>9023656</v>
      </c>
      <c r="C1302">
        <v>3937</v>
      </c>
      <c r="D1302">
        <v>0</v>
      </c>
    </row>
    <row r="1303" spans="1:4">
      <c r="A1303">
        <v>42</v>
      </c>
      <c r="B1303">
        <v>9033557</v>
      </c>
      <c r="C1303">
        <v>1243</v>
      </c>
      <c r="D1303">
        <v>0</v>
      </c>
    </row>
    <row r="1304" spans="1:4">
      <c r="A1304">
        <v>42</v>
      </c>
      <c r="B1304">
        <v>9031105</v>
      </c>
      <c r="C1304">
        <v>3753</v>
      </c>
      <c r="D1304">
        <v>0</v>
      </c>
    </row>
    <row r="1305" spans="1:4">
      <c r="A1305">
        <v>43</v>
      </c>
      <c r="B1305">
        <v>9027285</v>
      </c>
      <c r="C1305">
        <v>4024</v>
      </c>
      <c r="D1305">
        <v>0</v>
      </c>
    </row>
    <row r="1306" spans="1:4">
      <c r="A1306">
        <v>43</v>
      </c>
      <c r="B1306">
        <v>9023424</v>
      </c>
      <c r="C1306">
        <v>4039</v>
      </c>
      <c r="D1306">
        <v>0</v>
      </c>
    </row>
    <row r="1307" spans="1:4">
      <c r="A1307">
        <v>43</v>
      </c>
      <c r="B1307">
        <v>9020643</v>
      </c>
      <c r="C1307">
        <v>3818</v>
      </c>
      <c r="D1307">
        <v>0</v>
      </c>
    </row>
    <row r="1308" spans="1:4">
      <c r="A1308">
        <v>43</v>
      </c>
      <c r="B1308">
        <v>9016746</v>
      </c>
      <c r="C1308">
        <v>4050</v>
      </c>
      <c r="D1308">
        <v>0</v>
      </c>
    </row>
    <row r="1309" spans="1:4">
      <c r="A1309">
        <v>43</v>
      </c>
      <c r="B1309">
        <v>9026075</v>
      </c>
      <c r="C1309">
        <v>909</v>
      </c>
      <c r="D1309">
        <v>0</v>
      </c>
    </row>
    <row r="1310" spans="1:4">
      <c r="A1310">
        <v>43</v>
      </c>
      <c r="B1310">
        <v>9031438</v>
      </c>
      <c r="C1310">
        <v>2639</v>
      </c>
      <c r="D1310">
        <v>0</v>
      </c>
    </row>
    <row r="1311" spans="1:4">
      <c r="A1311">
        <v>43</v>
      </c>
      <c r="B1311">
        <v>9028953</v>
      </c>
      <c r="C1311">
        <v>3778</v>
      </c>
      <c r="D1311">
        <v>0</v>
      </c>
    </row>
    <row r="1312" spans="1:4">
      <c r="A1312">
        <v>43</v>
      </c>
      <c r="B1312">
        <v>9025257</v>
      </c>
      <c r="C1312">
        <v>3984</v>
      </c>
      <c r="D1312">
        <v>0</v>
      </c>
    </row>
    <row r="1313" spans="1:4">
      <c r="A1313">
        <v>43</v>
      </c>
      <c r="B1313">
        <v>9021672</v>
      </c>
      <c r="C1313">
        <v>3975</v>
      </c>
      <c r="D1313">
        <v>0</v>
      </c>
    </row>
    <row r="1314" spans="1:4">
      <c r="A1314">
        <v>43</v>
      </c>
      <c r="B1314">
        <v>9018750</v>
      </c>
      <c r="C1314">
        <v>3857</v>
      </c>
      <c r="D1314">
        <v>0</v>
      </c>
    </row>
    <row r="1315" spans="1:4">
      <c r="A1315">
        <v>43</v>
      </c>
      <c r="B1315">
        <v>9015629</v>
      </c>
      <c r="C1315">
        <v>3902</v>
      </c>
      <c r="D1315">
        <v>0</v>
      </c>
    </row>
    <row r="1316" spans="1:4">
      <c r="A1316">
        <v>43</v>
      </c>
      <c r="B1316">
        <v>9020220</v>
      </c>
      <c r="C1316">
        <v>1381</v>
      </c>
      <c r="D1316">
        <v>0</v>
      </c>
    </row>
    <row r="1317" spans="1:4">
      <c r="A1317">
        <v>43</v>
      </c>
      <c r="B1317">
        <v>9023959</v>
      </c>
      <c r="C1317">
        <v>3436</v>
      </c>
      <c r="D1317">
        <v>0</v>
      </c>
    </row>
    <row r="1318" spans="1:4">
      <c r="A1318">
        <v>43</v>
      </c>
      <c r="B1318">
        <v>9020430</v>
      </c>
      <c r="C1318">
        <v>3975</v>
      </c>
      <c r="D1318">
        <v>0</v>
      </c>
    </row>
    <row r="1319" spans="1:4">
      <c r="A1319">
        <v>43</v>
      </c>
      <c r="B1319">
        <v>9016759</v>
      </c>
      <c r="C1319">
        <v>4001</v>
      </c>
      <c r="D1319">
        <v>0</v>
      </c>
    </row>
    <row r="1320" spans="1:4">
      <c r="A1320">
        <v>43</v>
      </c>
      <c r="B1320">
        <v>9013752</v>
      </c>
      <c r="C1320">
        <v>3863</v>
      </c>
      <c r="D1320">
        <v>0</v>
      </c>
    </row>
    <row r="1321" spans="1:4">
      <c r="A1321">
        <v>43</v>
      </c>
      <c r="B1321">
        <v>9022356</v>
      </c>
      <c r="C1321">
        <v>1517</v>
      </c>
      <c r="D1321">
        <v>0</v>
      </c>
    </row>
    <row r="1322" spans="1:4">
      <c r="A1322">
        <v>43</v>
      </c>
      <c r="B1322">
        <v>9019613</v>
      </c>
      <c r="C1322">
        <v>3812</v>
      </c>
      <c r="D1322">
        <v>0</v>
      </c>
    </row>
    <row r="1323" spans="1:4">
      <c r="A1323">
        <v>43</v>
      </c>
      <c r="B1323">
        <v>9016387</v>
      </c>
      <c r="C1323">
        <v>3920</v>
      </c>
      <c r="D1323">
        <v>0</v>
      </c>
    </row>
    <row r="1324" spans="1:4">
      <c r="A1324">
        <v>43</v>
      </c>
      <c r="B1324">
        <v>9012993</v>
      </c>
      <c r="C1324">
        <v>3961</v>
      </c>
      <c r="D1324">
        <v>0</v>
      </c>
    </row>
    <row r="1325" spans="1:4">
      <c r="A1325">
        <v>43</v>
      </c>
      <c r="B1325">
        <v>9009175</v>
      </c>
      <c r="C1325">
        <v>4029</v>
      </c>
      <c r="D1325">
        <v>0</v>
      </c>
    </row>
    <row r="1326" spans="1:4">
      <c r="A1326">
        <v>43</v>
      </c>
      <c r="B1326">
        <v>9015032</v>
      </c>
      <c r="C1326">
        <v>1628</v>
      </c>
      <c r="D1326">
        <v>0</v>
      </c>
    </row>
    <row r="1327" spans="1:4">
      <c r="A1327">
        <v>43</v>
      </c>
      <c r="B1327">
        <v>9016862</v>
      </c>
      <c r="C1327">
        <v>3326</v>
      </c>
      <c r="D1327">
        <v>0</v>
      </c>
    </row>
    <row r="1328" spans="1:4">
      <c r="A1328">
        <v>43</v>
      </c>
      <c r="B1328">
        <v>9014695</v>
      </c>
      <c r="C1328">
        <v>3679</v>
      </c>
      <c r="D1328">
        <v>0</v>
      </c>
    </row>
    <row r="1329" spans="1:4">
      <c r="A1329">
        <v>43</v>
      </c>
      <c r="B1329">
        <v>9012136</v>
      </c>
      <c r="C1329">
        <v>3771</v>
      </c>
      <c r="D1329">
        <v>0</v>
      </c>
    </row>
    <row r="1330" spans="1:4">
      <c r="A1330">
        <v>43</v>
      </c>
      <c r="B1330">
        <v>9009243</v>
      </c>
      <c r="C1330">
        <v>3841</v>
      </c>
      <c r="D1330">
        <v>0</v>
      </c>
    </row>
    <row r="1331" spans="1:4">
      <c r="A1331">
        <v>43</v>
      </c>
      <c r="B1331">
        <v>9016817</v>
      </c>
      <c r="C1331">
        <v>1726</v>
      </c>
      <c r="D1331">
        <v>0</v>
      </c>
    </row>
    <row r="1332" spans="1:4">
      <c r="A1332">
        <v>43</v>
      </c>
      <c r="B1332">
        <v>9014937</v>
      </c>
      <c r="C1332">
        <v>3635</v>
      </c>
      <c r="D1332">
        <v>0</v>
      </c>
    </row>
    <row r="1333" spans="1:4">
      <c r="A1333">
        <v>43</v>
      </c>
      <c r="B1333">
        <v>9011376</v>
      </c>
      <c r="C1333">
        <v>3986</v>
      </c>
      <c r="D1333">
        <v>0</v>
      </c>
    </row>
    <row r="1334" spans="1:4">
      <c r="A1334">
        <v>43</v>
      </c>
      <c r="B1334">
        <v>9008040</v>
      </c>
      <c r="C1334">
        <v>3936</v>
      </c>
      <c r="D1334">
        <v>0</v>
      </c>
    </row>
    <row r="1335" spans="1:4">
      <c r="A1335">
        <v>43</v>
      </c>
      <c r="B1335">
        <v>9004240</v>
      </c>
      <c r="C1335">
        <v>4014</v>
      </c>
      <c r="D1335">
        <v>0</v>
      </c>
    </row>
    <row r="1336" spans="1:4">
      <c r="A1336">
        <v>44</v>
      </c>
      <c r="B1336">
        <v>9003615</v>
      </c>
      <c r="C1336">
        <v>1797</v>
      </c>
      <c r="D1336">
        <v>0</v>
      </c>
    </row>
    <row r="1337" spans="1:4">
      <c r="A1337">
        <v>44</v>
      </c>
      <c r="B1337">
        <v>9011579</v>
      </c>
      <c r="C1337">
        <v>3227</v>
      </c>
      <c r="D1337">
        <v>0</v>
      </c>
    </row>
    <row r="1338" spans="1:4">
      <c r="A1338">
        <v>44</v>
      </c>
      <c r="B1338">
        <v>9016269</v>
      </c>
      <c r="C1338">
        <v>2281</v>
      </c>
      <c r="D1338">
        <v>0</v>
      </c>
    </row>
    <row r="1339" spans="1:4">
      <c r="A1339">
        <v>44</v>
      </c>
      <c r="B1339">
        <v>9012685</v>
      </c>
      <c r="C1339">
        <v>3975</v>
      </c>
      <c r="D1339">
        <v>0</v>
      </c>
    </row>
    <row r="1340" spans="1:4">
      <c r="A1340">
        <v>44</v>
      </c>
      <c r="B1340">
        <v>9008696</v>
      </c>
      <c r="C1340">
        <v>4068</v>
      </c>
      <c r="D1340">
        <v>0</v>
      </c>
    </row>
    <row r="1341" spans="1:4">
      <c r="A1341">
        <v>44</v>
      </c>
      <c r="B1341">
        <v>9006308</v>
      </c>
      <c r="C1341">
        <v>2200</v>
      </c>
      <c r="D1341">
        <v>0</v>
      </c>
    </row>
    <row r="1342" spans="1:4">
      <c r="A1342">
        <v>44</v>
      </c>
      <c r="B1342">
        <v>9014377</v>
      </c>
      <c r="C1342">
        <v>3172</v>
      </c>
      <c r="D1342">
        <v>0</v>
      </c>
    </row>
    <row r="1343" spans="1:4">
      <c r="A1343">
        <v>44</v>
      </c>
      <c r="B1343">
        <v>9010087</v>
      </c>
      <c r="C1343">
        <v>4123</v>
      </c>
      <c r="D1343">
        <v>0</v>
      </c>
    </row>
    <row r="1344" spans="1:4">
      <c r="A1344">
        <v>44</v>
      </c>
      <c r="B1344">
        <v>9006267</v>
      </c>
      <c r="C1344">
        <v>4021</v>
      </c>
      <c r="D1344">
        <v>0</v>
      </c>
    </row>
    <row r="1345" spans="1:4">
      <c r="A1345">
        <v>44</v>
      </c>
      <c r="B1345">
        <v>9002659</v>
      </c>
      <c r="C1345">
        <v>3988</v>
      </c>
      <c r="D1345">
        <v>0</v>
      </c>
    </row>
    <row r="1346" spans="1:4">
      <c r="A1346">
        <v>44</v>
      </c>
      <c r="B1346">
        <v>9002067</v>
      </c>
      <c r="C1346">
        <v>1953</v>
      </c>
      <c r="D1346">
        <v>0</v>
      </c>
    </row>
    <row r="1347" spans="1:4">
      <c r="A1347">
        <v>44</v>
      </c>
      <c r="B1347">
        <v>9011221</v>
      </c>
      <c r="C1347">
        <v>2809</v>
      </c>
      <c r="D1347">
        <v>0</v>
      </c>
    </row>
    <row r="1348" spans="1:4">
      <c r="A1348">
        <v>44</v>
      </c>
      <c r="B1348">
        <v>9007127</v>
      </c>
      <c r="C1348">
        <v>4086</v>
      </c>
      <c r="D1348">
        <v>0</v>
      </c>
    </row>
    <row r="1349" spans="1:4">
      <c r="A1349">
        <v>44</v>
      </c>
      <c r="B1349">
        <v>9003916</v>
      </c>
      <c r="C1349">
        <v>3911</v>
      </c>
      <c r="D1349">
        <v>0</v>
      </c>
    </row>
    <row r="1350" spans="1:4">
      <c r="A1350">
        <v>44</v>
      </c>
      <c r="B1350">
        <v>9000323</v>
      </c>
      <c r="C1350">
        <v>3986</v>
      </c>
      <c r="D1350">
        <v>0</v>
      </c>
    </row>
    <row r="1351" spans="1:4">
      <c r="A1351">
        <v>44</v>
      </c>
      <c r="B1351">
        <v>8997381</v>
      </c>
      <c r="C1351">
        <v>2650</v>
      </c>
      <c r="D1351">
        <v>0</v>
      </c>
    </row>
    <row r="1352" spans="1:4">
      <c r="A1352">
        <v>44</v>
      </c>
      <c r="B1352">
        <v>9005172</v>
      </c>
      <c r="C1352">
        <v>2869</v>
      </c>
      <c r="D1352">
        <v>0</v>
      </c>
    </row>
    <row r="1353" spans="1:4">
      <c r="A1353">
        <v>44</v>
      </c>
      <c r="B1353">
        <v>9001147</v>
      </c>
      <c r="C1353">
        <v>4055</v>
      </c>
      <c r="D1353">
        <v>0</v>
      </c>
    </row>
    <row r="1354" spans="1:4">
      <c r="A1354">
        <v>44</v>
      </c>
      <c r="B1354">
        <v>8997259</v>
      </c>
      <c r="C1354">
        <v>4039</v>
      </c>
      <c r="D1354">
        <v>0</v>
      </c>
    </row>
    <row r="1355" spans="1:4">
      <c r="A1355">
        <v>44</v>
      </c>
      <c r="B1355">
        <v>8993368</v>
      </c>
      <c r="C1355">
        <v>4040</v>
      </c>
      <c r="D1355">
        <v>0</v>
      </c>
    </row>
    <row r="1356" spans="1:4">
      <c r="A1356">
        <v>44</v>
      </c>
      <c r="B1356">
        <v>8990415</v>
      </c>
      <c r="C1356">
        <v>2910</v>
      </c>
      <c r="D1356">
        <v>0</v>
      </c>
    </row>
    <row r="1357" spans="1:4">
      <c r="A1357">
        <v>44</v>
      </c>
      <c r="B1357">
        <v>9005241</v>
      </c>
      <c r="C1357">
        <v>1216</v>
      </c>
      <c r="D1357">
        <v>0</v>
      </c>
    </row>
    <row r="1358" spans="1:4">
      <c r="A1358">
        <v>44</v>
      </c>
      <c r="B1358">
        <v>9004835</v>
      </c>
      <c r="C1358">
        <v>3340</v>
      </c>
      <c r="D1358">
        <v>0</v>
      </c>
    </row>
    <row r="1359" spans="1:4">
      <c r="A1359">
        <v>44</v>
      </c>
      <c r="B1359">
        <v>9002769</v>
      </c>
      <c r="C1359">
        <v>3681</v>
      </c>
      <c r="D1359">
        <v>0</v>
      </c>
    </row>
    <row r="1360" spans="1:4">
      <c r="A1360">
        <v>44</v>
      </c>
      <c r="B1360">
        <v>9000924</v>
      </c>
      <c r="C1360">
        <v>3625</v>
      </c>
      <c r="D1360">
        <v>0</v>
      </c>
    </row>
    <row r="1361" spans="1:4">
      <c r="A1361">
        <v>44</v>
      </c>
      <c r="B1361">
        <v>8997270</v>
      </c>
      <c r="C1361">
        <v>3992</v>
      </c>
      <c r="D1361">
        <v>0</v>
      </c>
    </row>
    <row r="1362" spans="1:4">
      <c r="A1362">
        <v>44</v>
      </c>
      <c r="B1362">
        <v>8993557</v>
      </c>
      <c r="C1362">
        <v>3988</v>
      </c>
      <c r="D1362">
        <v>0</v>
      </c>
    </row>
    <row r="1363" spans="1:4">
      <c r="A1363">
        <v>44</v>
      </c>
      <c r="B1363">
        <v>8990189</v>
      </c>
      <c r="C1363">
        <v>3936</v>
      </c>
      <c r="D1363">
        <v>0</v>
      </c>
    </row>
    <row r="1364" spans="1:4">
      <c r="A1364">
        <v>44</v>
      </c>
      <c r="B1364">
        <v>8986933</v>
      </c>
      <c r="C1364">
        <v>3399</v>
      </c>
      <c r="D1364">
        <v>0</v>
      </c>
    </row>
    <row r="1365" spans="1:4">
      <c r="A1365">
        <v>44</v>
      </c>
      <c r="B1365">
        <v>8998495</v>
      </c>
      <c r="C1365">
        <v>1414</v>
      </c>
      <c r="D1365">
        <v>0</v>
      </c>
    </row>
    <row r="1366" spans="1:4">
      <c r="A1366">
        <v>44</v>
      </c>
      <c r="B1366">
        <v>8994424</v>
      </c>
      <c r="C1366">
        <v>4104</v>
      </c>
      <c r="D1366">
        <v>0</v>
      </c>
    </row>
    <row r="1367" spans="1:4">
      <c r="A1367">
        <v>45</v>
      </c>
      <c r="B1367">
        <v>8991329</v>
      </c>
      <c r="C1367">
        <v>3875</v>
      </c>
      <c r="D1367">
        <v>0</v>
      </c>
    </row>
    <row r="1368" spans="1:4">
      <c r="A1368">
        <v>45</v>
      </c>
      <c r="B1368">
        <v>8987222</v>
      </c>
      <c r="C1368">
        <v>4044</v>
      </c>
      <c r="D1368">
        <v>0</v>
      </c>
    </row>
    <row r="1369" spans="1:4">
      <c r="A1369">
        <v>45</v>
      </c>
      <c r="B1369">
        <v>8983589</v>
      </c>
      <c r="C1369">
        <v>3534</v>
      </c>
      <c r="D1369">
        <v>0</v>
      </c>
    </row>
    <row r="1370" spans="1:4">
      <c r="A1370">
        <v>45</v>
      </c>
      <c r="B1370">
        <v>8992047</v>
      </c>
      <c r="C1370">
        <v>2009</v>
      </c>
      <c r="D1370">
        <v>0</v>
      </c>
    </row>
    <row r="1371" spans="1:4">
      <c r="A1371">
        <v>45</v>
      </c>
      <c r="B1371">
        <v>8987649</v>
      </c>
      <c r="C1371">
        <v>4156</v>
      </c>
      <c r="D1371">
        <v>0</v>
      </c>
    </row>
    <row r="1372" spans="1:4">
      <c r="A1372">
        <v>45</v>
      </c>
      <c r="B1372">
        <v>8989985</v>
      </c>
      <c r="C1372">
        <v>2770</v>
      </c>
      <c r="D1372">
        <v>0</v>
      </c>
    </row>
    <row r="1373" spans="1:4">
      <c r="A1373">
        <v>45</v>
      </c>
      <c r="B1373">
        <v>8985595</v>
      </c>
      <c r="C1373">
        <v>4135</v>
      </c>
      <c r="D1373">
        <v>0</v>
      </c>
    </row>
    <row r="1374" spans="1:4">
      <c r="A1374">
        <v>45</v>
      </c>
      <c r="B1374">
        <v>8982026</v>
      </c>
      <c r="C1374">
        <v>3652</v>
      </c>
      <c r="D1374">
        <v>0</v>
      </c>
    </row>
    <row r="1375" spans="1:4">
      <c r="A1375">
        <v>45</v>
      </c>
      <c r="B1375">
        <v>8992019</v>
      </c>
      <c r="C1375">
        <v>1553</v>
      </c>
      <c r="D1375">
        <v>0</v>
      </c>
    </row>
    <row r="1376" spans="1:4">
      <c r="A1376">
        <v>45</v>
      </c>
      <c r="B1376">
        <v>8987871</v>
      </c>
      <c r="C1376">
        <v>4081</v>
      </c>
      <c r="D1376">
        <v>0</v>
      </c>
    </row>
    <row r="1377" spans="1:4">
      <c r="A1377">
        <v>45</v>
      </c>
      <c r="B1377">
        <v>8983312</v>
      </c>
      <c r="C1377">
        <v>4167</v>
      </c>
      <c r="D1377">
        <v>0</v>
      </c>
    </row>
    <row r="1378" spans="1:4">
      <c r="A1378">
        <v>45</v>
      </c>
      <c r="B1378">
        <v>8978894</v>
      </c>
      <c r="C1378">
        <v>4135</v>
      </c>
      <c r="D1378">
        <v>0</v>
      </c>
    </row>
    <row r="1379" spans="1:4">
      <c r="A1379">
        <v>45</v>
      </c>
      <c r="B1379">
        <v>8975691</v>
      </c>
      <c r="C1379">
        <v>3925</v>
      </c>
      <c r="D1379">
        <v>0</v>
      </c>
    </row>
    <row r="1380" spans="1:4">
      <c r="A1380">
        <v>45</v>
      </c>
      <c r="B1380">
        <v>8970831</v>
      </c>
      <c r="C1380">
        <v>4219</v>
      </c>
      <c r="D1380">
        <v>0</v>
      </c>
    </row>
    <row r="1381" spans="1:4">
      <c r="A1381">
        <v>45</v>
      </c>
      <c r="B1381">
        <v>8981761</v>
      </c>
      <c r="C1381">
        <v>1052</v>
      </c>
      <c r="D1381">
        <v>0</v>
      </c>
    </row>
    <row r="1382" spans="1:4">
      <c r="A1382">
        <v>45</v>
      </c>
      <c r="B1382">
        <v>8983818</v>
      </c>
      <c r="C1382">
        <v>2846</v>
      </c>
      <c r="D1382">
        <v>0</v>
      </c>
    </row>
    <row r="1383" spans="1:4">
      <c r="A1383">
        <v>45</v>
      </c>
      <c r="B1383">
        <v>8978410</v>
      </c>
      <c r="C1383">
        <v>4313</v>
      </c>
      <c r="D1383">
        <v>0</v>
      </c>
    </row>
    <row r="1384" spans="1:4">
      <c r="A1384">
        <v>45</v>
      </c>
      <c r="B1384">
        <v>8974348</v>
      </c>
      <c r="C1384">
        <v>4075</v>
      </c>
      <c r="D1384">
        <v>0</v>
      </c>
    </row>
    <row r="1385" spans="1:4">
      <c r="A1385">
        <v>45</v>
      </c>
      <c r="B1385">
        <v>8970327</v>
      </c>
      <c r="C1385">
        <v>4062</v>
      </c>
      <c r="D1385">
        <v>0</v>
      </c>
    </row>
    <row r="1386" spans="1:4">
      <c r="A1386">
        <v>45</v>
      </c>
      <c r="B1386">
        <v>8965632</v>
      </c>
      <c r="C1386">
        <v>4194</v>
      </c>
      <c r="D1386">
        <v>0</v>
      </c>
    </row>
    <row r="1387" spans="1:4">
      <c r="A1387">
        <v>45</v>
      </c>
      <c r="B1387">
        <v>8963106</v>
      </c>
      <c r="C1387">
        <v>3834</v>
      </c>
      <c r="D1387">
        <v>0</v>
      </c>
    </row>
    <row r="1388" spans="1:4">
      <c r="A1388">
        <v>45</v>
      </c>
      <c r="B1388">
        <v>8958690</v>
      </c>
      <c r="C1388">
        <v>4065</v>
      </c>
      <c r="D1388">
        <v>0</v>
      </c>
    </row>
    <row r="1389" spans="1:4">
      <c r="A1389">
        <v>45</v>
      </c>
      <c r="B1389">
        <v>8969745</v>
      </c>
      <c r="C1389">
        <v>772</v>
      </c>
      <c r="D1389">
        <v>0</v>
      </c>
    </row>
    <row r="1390" spans="1:4">
      <c r="A1390">
        <v>45</v>
      </c>
      <c r="B1390">
        <v>8976083</v>
      </c>
      <c r="C1390">
        <v>2241</v>
      </c>
      <c r="D1390">
        <v>0</v>
      </c>
    </row>
    <row r="1391" spans="1:4">
      <c r="A1391">
        <v>45</v>
      </c>
      <c r="B1391">
        <v>8972107</v>
      </c>
      <c r="C1391">
        <v>4031</v>
      </c>
      <c r="D1391">
        <v>0</v>
      </c>
    </row>
    <row r="1392" spans="1:4">
      <c r="A1392">
        <v>45</v>
      </c>
      <c r="B1392">
        <v>8967380</v>
      </c>
      <c r="C1392">
        <v>4206</v>
      </c>
      <c r="D1392">
        <v>0</v>
      </c>
    </row>
    <row r="1393" spans="1:4">
      <c r="A1393">
        <v>45</v>
      </c>
      <c r="B1393">
        <v>8963390</v>
      </c>
      <c r="C1393">
        <v>4067</v>
      </c>
      <c r="D1393">
        <v>0</v>
      </c>
    </row>
    <row r="1394" spans="1:4">
      <c r="A1394">
        <v>45</v>
      </c>
      <c r="B1394">
        <v>8959988</v>
      </c>
      <c r="C1394">
        <v>3963</v>
      </c>
      <c r="D1394">
        <v>0</v>
      </c>
    </row>
    <row r="1395" spans="1:4">
      <c r="A1395">
        <v>45</v>
      </c>
      <c r="B1395">
        <v>8955777</v>
      </c>
      <c r="C1395">
        <v>4096</v>
      </c>
      <c r="D1395">
        <v>0</v>
      </c>
    </row>
    <row r="1396" spans="1:4">
      <c r="A1396">
        <v>45</v>
      </c>
      <c r="B1396">
        <v>8964014</v>
      </c>
      <c r="C1396">
        <v>1587</v>
      </c>
      <c r="D1396">
        <v>0</v>
      </c>
    </row>
    <row r="1397" spans="1:4">
      <c r="A1397">
        <v>45</v>
      </c>
      <c r="B1397">
        <v>8960126</v>
      </c>
      <c r="C1397">
        <v>4031</v>
      </c>
      <c r="D1397">
        <v>0</v>
      </c>
    </row>
    <row r="1398" spans="1:4">
      <c r="A1398">
        <v>46</v>
      </c>
      <c r="B1398">
        <v>8963700</v>
      </c>
      <c r="C1398">
        <v>2573</v>
      </c>
      <c r="D1398">
        <v>0</v>
      </c>
    </row>
    <row r="1399" spans="1:4">
      <c r="A1399">
        <v>46</v>
      </c>
      <c r="B1399">
        <v>8959111</v>
      </c>
      <c r="C1399">
        <v>4198</v>
      </c>
      <c r="D1399">
        <v>0</v>
      </c>
    </row>
    <row r="1400" spans="1:4">
      <c r="A1400">
        <v>46</v>
      </c>
      <c r="B1400">
        <v>8954935</v>
      </c>
      <c r="C1400">
        <v>4060</v>
      </c>
      <c r="D1400">
        <v>0</v>
      </c>
    </row>
    <row r="1401" spans="1:4">
      <c r="A1401">
        <v>46</v>
      </c>
      <c r="B1401">
        <v>8951444</v>
      </c>
      <c r="C1401">
        <v>4000</v>
      </c>
      <c r="D1401">
        <v>0</v>
      </c>
    </row>
    <row r="1402" spans="1:4">
      <c r="A1402">
        <v>46</v>
      </c>
      <c r="B1402">
        <v>8958376</v>
      </c>
      <c r="C1402">
        <v>1059</v>
      </c>
      <c r="D1402">
        <v>0</v>
      </c>
    </row>
    <row r="1403" spans="1:4">
      <c r="A1403">
        <v>46</v>
      </c>
      <c r="B1403">
        <v>8965554</v>
      </c>
      <c r="C1403">
        <v>2635</v>
      </c>
      <c r="D1403">
        <v>0</v>
      </c>
    </row>
    <row r="1404" spans="1:4">
      <c r="A1404">
        <v>46</v>
      </c>
      <c r="B1404">
        <v>8963535</v>
      </c>
      <c r="C1404">
        <v>3610</v>
      </c>
      <c r="D1404">
        <v>0</v>
      </c>
    </row>
    <row r="1405" spans="1:4">
      <c r="A1405">
        <v>46</v>
      </c>
      <c r="B1405">
        <v>8959439</v>
      </c>
      <c r="C1405">
        <v>4083</v>
      </c>
      <c r="D1405">
        <v>0</v>
      </c>
    </row>
    <row r="1406" spans="1:4">
      <c r="A1406">
        <v>46</v>
      </c>
      <c r="B1406">
        <v>8954732</v>
      </c>
      <c r="C1406">
        <v>4213</v>
      </c>
      <c r="D1406">
        <v>0</v>
      </c>
    </row>
    <row r="1407" spans="1:4">
      <c r="A1407">
        <v>46</v>
      </c>
      <c r="B1407">
        <v>8950354</v>
      </c>
      <c r="C1407">
        <v>4143</v>
      </c>
      <c r="D1407">
        <v>0</v>
      </c>
    </row>
    <row r="1408" spans="1:4">
      <c r="A1408">
        <v>46</v>
      </c>
      <c r="B1408">
        <v>8955484</v>
      </c>
      <c r="C1408">
        <v>2213</v>
      </c>
      <c r="D1408">
        <v>0</v>
      </c>
    </row>
    <row r="1409" spans="1:4">
      <c r="A1409">
        <v>46</v>
      </c>
      <c r="B1409">
        <v>8952259</v>
      </c>
      <c r="C1409">
        <v>3920</v>
      </c>
      <c r="D1409">
        <v>0</v>
      </c>
    </row>
    <row r="1410" spans="1:4">
      <c r="A1410">
        <v>46</v>
      </c>
      <c r="B1410">
        <v>8947576</v>
      </c>
      <c r="C1410">
        <v>4202</v>
      </c>
      <c r="D1410">
        <v>0</v>
      </c>
    </row>
    <row r="1411" spans="1:4">
      <c r="A1411">
        <v>46</v>
      </c>
      <c r="B1411">
        <v>8943140</v>
      </c>
      <c r="C1411">
        <v>4159</v>
      </c>
      <c r="D1411">
        <v>0</v>
      </c>
    </row>
    <row r="1412" spans="1:4">
      <c r="A1412">
        <v>46</v>
      </c>
      <c r="B1412">
        <v>8938733</v>
      </c>
      <c r="C1412">
        <v>4152</v>
      </c>
      <c r="D1412">
        <v>0</v>
      </c>
    </row>
    <row r="1413" spans="1:4">
      <c r="A1413">
        <v>46</v>
      </c>
      <c r="B1413">
        <v>8935076</v>
      </c>
      <c r="C1413">
        <v>4013</v>
      </c>
      <c r="D1413">
        <v>0</v>
      </c>
    </row>
    <row r="1414" spans="1:4">
      <c r="A1414">
        <v>46</v>
      </c>
      <c r="B1414">
        <v>8935519</v>
      </c>
      <c r="C1414">
        <v>1660</v>
      </c>
      <c r="D1414">
        <v>0</v>
      </c>
    </row>
    <row r="1415" spans="1:4">
      <c r="A1415">
        <v>46</v>
      </c>
      <c r="B1415">
        <v>8941830</v>
      </c>
      <c r="C1415">
        <v>3473</v>
      </c>
      <c r="D1415">
        <v>0</v>
      </c>
    </row>
    <row r="1416" spans="1:4">
      <c r="A1416">
        <v>46</v>
      </c>
      <c r="B1416">
        <v>8936684</v>
      </c>
      <c r="C1416">
        <v>4299</v>
      </c>
      <c r="D1416">
        <v>0</v>
      </c>
    </row>
    <row r="1417" spans="1:4">
      <c r="A1417">
        <v>46</v>
      </c>
      <c r="B1417">
        <v>8932239</v>
      </c>
      <c r="C1417">
        <v>4152</v>
      </c>
      <c r="D1417">
        <v>0</v>
      </c>
    </row>
    <row r="1418" spans="1:4">
      <c r="A1418">
        <v>46</v>
      </c>
      <c r="B1418">
        <v>8928102</v>
      </c>
      <c r="C1418">
        <v>4100</v>
      </c>
      <c r="D1418">
        <v>0</v>
      </c>
    </row>
    <row r="1419" spans="1:4">
      <c r="A1419">
        <v>46</v>
      </c>
      <c r="B1419">
        <v>8930801</v>
      </c>
      <c r="C1419">
        <v>1734</v>
      </c>
      <c r="D1419">
        <v>0</v>
      </c>
    </row>
    <row r="1420" spans="1:4">
      <c r="A1420">
        <v>46</v>
      </c>
      <c r="B1420">
        <v>8933887</v>
      </c>
      <c r="C1420">
        <v>3593</v>
      </c>
      <c r="D1420">
        <v>0</v>
      </c>
    </row>
    <row r="1421" spans="1:4">
      <c r="A1421">
        <v>46</v>
      </c>
      <c r="B1421">
        <v>8929143</v>
      </c>
      <c r="C1421">
        <v>4208</v>
      </c>
      <c r="D1421">
        <v>0</v>
      </c>
    </row>
    <row r="1422" spans="1:4">
      <c r="A1422">
        <v>46</v>
      </c>
      <c r="B1422">
        <v>8926145</v>
      </c>
      <c r="C1422">
        <v>3879</v>
      </c>
      <c r="D1422">
        <v>0</v>
      </c>
    </row>
    <row r="1423" spans="1:4">
      <c r="A1423">
        <v>46</v>
      </c>
      <c r="B1423">
        <v>8921912</v>
      </c>
      <c r="C1423">
        <v>4097</v>
      </c>
      <c r="D1423">
        <v>0</v>
      </c>
    </row>
    <row r="1424" spans="1:4">
      <c r="A1424">
        <v>46</v>
      </c>
      <c r="B1424">
        <v>8917708</v>
      </c>
      <c r="C1424">
        <v>4098</v>
      </c>
      <c r="D1424">
        <v>0</v>
      </c>
    </row>
    <row r="1425" spans="1:4">
      <c r="A1425">
        <v>46</v>
      </c>
      <c r="B1425">
        <v>8915290</v>
      </c>
      <c r="C1425">
        <v>1955</v>
      </c>
      <c r="D1425">
        <v>0</v>
      </c>
    </row>
    <row r="1426" spans="1:4">
      <c r="A1426">
        <v>46</v>
      </c>
      <c r="B1426">
        <v>8925566</v>
      </c>
      <c r="C1426">
        <v>2974</v>
      </c>
      <c r="D1426">
        <v>0</v>
      </c>
    </row>
    <row r="1427" spans="1:4">
      <c r="A1427">
        <v>46</v>
      </c>
      <c r="B1427">
        <v>8920297</v>
      </c>
      <c r="C1427">
        <v>4318</v>
      </c>
      <c r="D1427">
        <v>0</v>
      </c>
    </row>
    <row r="1428" spans="1:4">
      <c r="A1428">
        <v>46</v>
      </c>
      <c r="B1428">
        <v>8915893</v>
      </c>
      <c r="C1428">
        <v>4179</v>
      </c>
      <c r="D1428">
        <v>0</v>
      </c>
    </row>
    <row r="1429" spans="1:4">
      <c r="A1429">
        <v>47</v>
      </c>
      <c r="B1429">
        <v>8911252</v>
      </c>
      <c r="C1429">
        <v>4165</v>
      </c>
      <c r="D1429">
        <v>0</v>
      </c>
    </row>
    <row r="1430" spans="1:4">
      <c r="A1430">
        <v>47</v>
      </c>
      <c r="B1430">
        <v>8906749</v>
      </c>
      <c r="C1430">
        <v>4159</v>
      </c>
      <c r="D1430">
        <v>0</v>
      </c>
    </row>
    <row r="1431" spans="1:4">
      <c r="A1431">
        <v>47</v>
      </c>
      <c r="B1431">
        <v>8903946</v>
      </c>
      <c r="C1431">
        <v>2313</v>
      </c>
      <c r="D1431">
        <v>0</v>
      </c>
    </row>
    <row r="1432" spans="1:4">
      <c r="A1432">
        <v>47</v>
      </c>
      <c r="B1432">
        <v>8920641</v>
      </c>
      <c r="C1432">
        <v>1419</v>
      </c>
      <c r="D1432">
        <v>0</v>
      </c>
    </row>
    <row r="1433" spans="1:4">
      <c r="A1433">
        <v>47</v>
      </c>
      <c r="B1433">
        <v>8918511</v>
      </c>
      <c r="C1433">
        <v>3696</v>
      </c>
      <c r="D1433">
        <v>0</v>
      </c>
    </row>
    <row r="1434" spans="1:4">
      <c r="A1434">
        <v>47</v>
      </c>
      <c r="B1434">
        <v>8913313</v>
      </c>
      <c r="C1434">
        <v>4294</v>
      </c>
      <c r="D1434">
        <v>0</v>
      </c>
    </row>
    <row r="1435" spans="1:4">
      <c r="A1435">
        <v>47</v>
      </c>
      <c r="B1435">
        <v>8908103</v>
      </c>
      <c r="C1435">
        <v>4310</v>
      </c>
      <c r="D1435">
        <v>0</v>
      </c>
    </row>
    <row r="1436" spans="1:4">
      <c r="A1436">
        <v>47</v>
      </c>
      <c r="B1436">
        <v>8903951</v>
      </c>
      <c r="C1436">
        <v>4100</v>
      </c>
      <c r="D1436">
        <v>0</v>
      </c>
    </row>
    <row r="1437" spans="1:4">
      <c r="A1437">
        <v>47</v>
      </c>
      <c r="B1437">
        <v>8900341</v>
      </c>
      <c r="C1437">
        <v>2875</v>
      </c>
      <c r="D1437">
        <v>0</v>
      </c>
    </row>
    <row r="1438" spans="1:4">
      <c r="A1438">
        <v>47</v>
      </c>
      <c r="B1438">
        <v>8905784</v>
      </c>
      <c r="C1438">
        <v>3270</v>
      </c>
      <c r="D1438">
        <v>0</v>
      </c>
    </row>
    <row r="1439" spans="1:4">
      <c r="A1439">
        <v>47</v>
      </c>
      <c r="B1439">
        <v>8900775</v>
      </c>
      <c r="C1439">
        <v>4261</v>
      </c>
      <c r="D1439">
        <v>0</v>
      </c>
    </row>
    <row r="1440" spans="1:4">
      <c r="A1440">
        <v>47</v>
      </c>
      <c r="B1440">
        <v>8896488</v>
      </c>
      <c r="C1440">
        <v>4117</v>
      </c>
      <c r="D1440">
        <v>0</v>
      </c>
    </row>
    <row r="1441" spans="1:4">
      <c r="A1441">
        <v>47</v>
      </c>
      <c r="B1441">
        <v>8891650</v>
      </c>
      <c r="C1441">
        <v>4221</v>
      </c>
      <c r="D1441">
        <v>0</v>
      </c>
    </row>
    <row r="1442" spans="1:4">
      <c r="A1442">
        <v>47</v>
      </c>
      <c r="B1442">
        <v>8888363</v>
      </c>
      <c r="C1442">
        <v>2841</v>
      </c>
      <c r="D1442">
        <v>0</v>
      </c>
    </row>
    <row r="1443" spans="1:4">
      <c r="A1443">
        <v>47</v>
      </c>
      <c r="B1443">
        <v>8900400</v>
      </c>
      <c r="C1443">
        <v>1920</v>
      </c>
      <c r="D1443">
        <v>0</v>
      </c>
    </row>
    <row r="1444" spans="1:4">
      <c r="A1444">
        <v>47</v>
      </c>
      <c r="B1444">
        <v>8898799</v>
      </c>
      <c r="C1444">
        <v>3563</v>
      </c>
      <c r="D1444">
        <v>0</v>
      </c>
    </row>
    <row r="1445" spans="1:4">
      <c r="A1445">
        <v>47</v>
      </c>
      <c r="B1445">
        <v>8893871</v>
      </c>
      <c r="C1445">
        <v>4277</v>
      </c>
      <c r="D1445">
        <v>0</v>
      </c>
    </row>
    <row r="1446" spans="1:4">
      <c r="A1446">
        <v>47</v>
      </c>
      <c r="B1446">
        <v>8888973</v>
      </c>
      <c r="C1446">
        <v>4220</v>
      </c>
      <c r="D1446">
        <v>0</v>
      </c>
    </row>
    <row r="1447" spans="1:4">
      <c r="A1447">
        <v>47</v>
      </c>
      <c r="B1447">
        <v>8884517</v>
      </c>
      <c r="C1447">
        <v>4140</v>
      </c>
      <c r="D1447">
        <v>0</v>
      </c>
    </row>
    <row r="1448" spans="1:4">
      <c r="A1448">
        <v>47</v>
      </c>
      <c r="B1448">
        <v>8881011</v>
      </c>
      <c r="C1448">
        <v>3316</v>
      </c>
      <c r="D1448">
        <v>0</v>
      </c>
    </row>
    <row r="1449" spans="1:4">
      <c r="A1449">
        <v>47</v>
      </c>
      <c r="B1449">
        <v>8891179</v>
      </c>
      <c r="C1449">
        <v>1852</v>
      </c>
      <c r="D1449">
        <v>0</v>
      </c>
    </row>
    <row r="1450" spans="1:4">
      <c r="A1450">
        <v>47</v>
      </c>
      <c r="B1450">
        <v>8886144</v>
      </c>
      <c r="C1450">
        <v>4247</v>
      </c>
      <c r="D1450">
        <v>0</v>
      </c>
    </row>
    <row r="1451" spans="1:4">
      <c r="A1451">
        <v>47</v>
      </c>
      <c r="B1451">
        <v>8881313</v>
      </c>
      <c r="C1451">
        <v>4258</v>
      </c>
      <c r="D1451">
        <v>0</v>
      </c>
    </row>
    <row r="1452" spans="1:4">
      <c r="A1452">
        <v>47</v>
      </c>
      <c r="B1452">
        <v>8876935</v>
      </c>
      <c r="C1452">
        <v>4105</v>
      </c>
      <c r="D1452">
        <v>0</v>
      </c>
    </row>
    <row r="1453" spans="1:4">
      <c r="A1453">
        <v>47</v>
      </c>
      <c r="B1453">
        <v>8872729</v>
      </c>
      <c r="C1453">
        <v>4135</v>
      </c>
      <c r="D1453">
        <v>0</v>
      </c>
    </row>
    <row r="1454" spans="1:4">
      <c r="A1454">
        <v>47</v>
      </c>
      <c r="B1454">
        <v>8868796</v>
      </c>
      <c r="C1454">
        <v>3431</v>
      </c>
      <c r="D1454">
        <v>0</v>
      </c>
    </row>
    <row r="1455" spans="1:4">
      <c r="A1455">
        <v>47</v>
      </c>
      <c r="B1455">
        <v>8879766</v>
      </c>
      <c r="C1455">
        <v>1617</v>
      </c>
      <c r="D1455">
        <v>0</v>
      </c>
    </row>
    <row r="1456" spans="1:4">
      <c r="A1456">
        <v>47</v>
      </c>
      <c r="B1456">
        <v>8874867</v>
      </c>
      <c r="C1456">
        <v>4253</v>
      </c>
      <c r="D1456">
        <v>0</v>
      </c>
    </row>
    <row r="1457" spans="1:4">
      <c r="A1457">
        <v>47</v>
      </c>
      <c r="B1457">
        <v>8869890</v>
      </c>
      <c r="C1457">
        <v>4264</v>
      </c>
      <c r="D1457">
        <v>0</v>
      </c>
    </row>
    <row r="1458" spans="1:4">
      <c r="A1458">
        <v>47</v>
      </c>
      <c r="B1458">
        <v>8873044</v>
      </c>
      <c r="C1458">
        <v>2608</v>
      </c>
      <c r="D1458">
        <v>0</v>
      </c>
    </row>
    <row r="1459" spans="1:4">
      <c r="A1459">
        <v>47</v>
      </c>
      <c r="B1459">
        <v>8869783</v>
      </c>
      <c r="C1459">
        <v>3915</v>
      </c>
      <c r="D1459">
        <v>0</v>
      </c>
    </row>
    <row r="1460" spans="1:4">
      <c r="A1460">
        <v>48</v>
      </c>
      <c r="B1460">
        <v>8865479</v>
      </c>
      <c r="C1460">
        <v>3835</v>
      </c>
      <c r="D1460">
        <v>0</v>
      </c>
    </row>
    <row r="1461" spans="1:4">
      <c r="A1461">
        <v>48</v>
      </c>
      <c r="B1461">
        <v>8877588</v>
      </c>
      <c r="C1461">
        <v>1139</v>
      </c>
      <c r="D1461">
        <v>0</v>
      </c>
    </row>
    <row r="1462" spans="1:4">
      <c r="A1462">
        <v>48</v>
      </c>
      <c r="B1462">
        <v>8871731</v>
      </c>
      <c r="C1462">
        <v>4386</v>
      </c>
      <c r="D1462">
        <v>0</v>
      </c>
    </row>
    <row r="1463" spans="1:4">
      <c r="A1463">
        <v>48</v>
      </c>
      <c r="B1463">
        <v>8866808</v>
      </c>
      <c r="C1463">
        <v>4234</v>
      </c>
      <c r="D1463">
        <v>0</v>
      </c>
    </row>
    <row r="1464" spans="1:4">
      <c r="A1464">
        <v>48</v>
      </c>
      <c r="B1464">
        <v>8861595</v>
      </c>
      <c r="C1464">
        <v>4297</v>
      </c>
      <c r="D1464">
        <v>0</v>
      </c>
    </row>
    <row r="1465" spans="1:4">
      <c r="A1465">
        <v>48</v>
      </c>
      <c r="B1465">
        <v>8857647</v>
      </c>
      <c r="C1465">
        <v>4063</v>
      </c>
      <c r="D1465">
        <v>0</v>
      </c>
    </row>
    <row r="1466" spans="1:4">
      <c r="A1466">
        <v>48</v>
      </c>
      <c r="B1466">
        <v>8852582</v>
      </c>
      <c r="C1466">
        <v>4177</v>
      </c>
      <c r="D1466">
        <v>0</v>
      </c>
    </row>
    <row r="1467" spans="1:4">
      <c r="A1467">
        <v>48</v>
      </c>
      <c r="B1467">
        <v>8864099</v>
      </c>
      <c r="C1467">
        <v>1024</v>
      </c>
      <c r="D1467">
        <v>0</v>
      </c>
    </row>
    <row r="1468" spans="1:4">
      <c r="A1468">
        <v>48</v>
      </c>
      <c r="B1468">
        <v>8858953</v>
      </c>
      <c r="C1468">
        <v>4293</v>
      </c>
      <c r="D1468">
        <v>0</v>
      </c>
    </row>
    <row r="1469" spans="1:4">
      <c r="A1469">
        <v>48</v>
      </c>
      <c r="B1469">
        <v>8853906</v>
      </c>
      <c r="C1469">
        <v>4265</v>
      </c>
      <c r="D1469">
        <v>0</v>
      </c>
    </row>
    <row r="1470" spans="1:4">
      <c r="A1470">
        <v>48</v>
      </c>
      <c r="B1470">
        <v>8848452</v>
      </c>
      <c r="C1470">
        <v>4342</v>
      </c>
      <c r="D1470">
        <v>0</v>
      </c>
    </row>
    <row r="1471" spans="1:4">
      <c r="A1471">
        <v>48</v>
      </c>
      <c r="B1471">
        <v>8843810</v>
      </c>
      <c r="C1471">
        <v>4158</v>
      </c>
      <c r="D1471">
        <v>0</v>
      </c>
    </row>
    <row r="1472" spans="1:4">
      <c r="A1472">
        <v>48</v>
      </c>
      <c r="B1472">
        <v>8853740</v>
      </c>
      <c r="C1472">
        <v>1257</v>
      </c>
      <c r="D1472">
        <v>0</v>
      </c>
    </row>
    <row r="1473" spans="1:4">
      <c r="A1473">
        <v>48</v>
      </c>
      <c r="B1473">
        <v>8848185</v>
      </c>
      <c r="C1473">
        <v>4391</v>
      </c>
      <c r="D1473">
        <v>0</v>
      </c>
    </row>
    <row r="1474" spans="1:4">
      <c r="A1474">
        <v>48</v>
      </c>
      <c r="B1474">
        <v>8843740</v>
      </c>
      <c r="C1474">
        <v>4161</v>
      </c>
      <c r="D1474">
        <v>0</v>
      </c>
    </row>
    <row r="1475" spans="1:4">
      <c r="A1475">
        <v>48</v>
      </c>
      <c r="B1475">
        <v>8838909</v>
      </c>
      <c r="C1475">
        <v>4205</v>
      </c>
      <c r="D1475">
        <v>0</v>
      </c>
    </row>
    <row r="1476" spans="1:4">
      <c r="A1476">
        <v>48</v>
      </c>
      <c r="B1476">
        <v>8834685</v>
      </c>
      <c r="C1476">
        <v>4108</v>
      </c>
      <c r="D1476">
        <v>0</v>
      </c>
    </row>
    <row r="1477" spans="1:4">
      <c r="A1477">
        <v>48</v>
      </c>
      <c r="B1477">
        <v>8843164</v>
      </c>
      <c r="C1477">
        <v>1496</v>
      </c>
      <c r="D1477">
        <v>0</v>
      </c>
    </row>
    <row r="1478" spans="1:4">
      <c r="A1478">
        <v>48</v>
      </c>
      <c r="B1478">
        <v>8837980</v>
      </c>
      <c r="C1478">
        <v>4340</v>
      </c>
      <c r="D1478">
        <v>0</v>
      </c>
    </row>
    <row r="1479" spans="1:4">
      <c r="A1479">
        <v>48</v>
      </c>
      <c r="B1479">
        <v>8833032</v>
      </c>
      <c r="C1479">
        <v>4251</v>
      </c>
      <c r="D1479">
        <v>0</v>
      </c>
    </row>
    <row r="1480" spans="1:4">
      <c r="A1480">
        <v>48</v>
      </c>
      <c r="B1480">
        <v>8827468</v>
      </c>
      <c r="C1480">
        <v>4370</v>
      </c>
      <c r="D1480">
        <v>0</v>
      </c>
    </row>
    <row r="1481" spans="1:4">
      <c r="A1481">
        <v>48</v>
      </c>
      <c r="B1481">
        <v>8822854</v>
      </c>
      <c r="C1481">
        <v>4183</v>
      </c>
      <c r="D1481">
        <v>0</v>
      </c>
    </row>
    <row r="1482" spans="1:4">
      <c r="A1482">
        <v>48</v>
      </c>
      <c r="B1482">
        <v>8831635</v>
      </c>
      <c r="C1482">
        <v>1484</v>
      </c>
      <c r="D1482">
        <v>0</v>
      </c>
    </row>
    <row r="1483" spans="1:4">
      <c r="A1483">
        <v>48</v>
      </c>
      <c r="B1483">
        <v>8826474</v>
      </c>
      <c r="C1483">
        <v>4259</v>
      </c>
      <c r="D1483">
        <v>0</v>
      </c>
    </row>
    <row r="1484" spans="1:4">
      <c r="A1484">
        <v>48</v>
      </c>
      <c r="B1484">
        <v>8821728</v>
      </c>
      <c r="C1484">
        <v>4216</v>
      </c>
      <c r="D1484">
        <v>0</v>
      </c>
    </row>
    <row r="1485" spans="1:4">
      <c r="A1485">
        <v>48</v>
      </c>
      <c r="B1485">
        <v>8816623</v>
      </c>
      <c r="C1485">
        <v>4285</v>
      </c>
      <c r="D1485">
        <v>0</v>
      </c>
    </row>
    <row r="1486" spans="1:4">
      <c r="A1486">
        <v>48</v>
      </c>
      <c r="B1486">
        <v>8811808</v>
      </c>
      <c r="C1486">
        <v>4223</v>
      </c>
      <c r="D1486">
        <v>0</v>
      </c>
    </row>
    <row r="1487" spans="1:4">
      <c r="A1487">
        <v>48</v>
      </c>
      <c r="B1487">
        <v>8807856</v>
      </c>
      <c r="C1487">
        <v>4048</v>
      </c>
      <c r="D1487">
        <v>0</v>
      </c>
    </row>
    <row r="1488" spans="1:4">
      <c r="A1488">
        <v>48</v>
      </c>
      <c r="B1488">
        <v>8818211</v>
      </c>
      <c r="C1488">
        <v>1137</v>
      </c>
      <c r="D1488">
        <v>0</v>
      </c>
    </row>
    <row r="1489" spans="1:4">
      <c r="A1489">
        <v>48</v>
      </c>
      <c r="B1489">
        <v>8822499</v>
      </c>
      <c r="C1489">
        <v>2397</v>
      </c>
      <c r="D1489">
        <v>0</v>
      </c>
    </row>
    <row r="1490" spans="1:4">
      <c r="A1490">
        <v>48</v>
      </c>
      <c r="B1490">
        <v>8818238</v>
      </c>
      <c r="C1490">
        <v>4123</v>
      </c>
      <c r="D1490">
        <v>0</v>
      </c>
    </row>
    <row r="1491" spans="1:4">
      <c r="A1491">
        <v>49</v>
      </c>
      <c r="B1491">
        <v>8812770</v>
      </c>
      <c r="C1491">
        <v>4371</v>
      </c>
      <c r="D1491">
        <v>0</v>
      </c>
    </row>
    <row r="1492" spans="1:4">
      <c r="A1492">
        <v>49</v>
      </c>
      <c r="B1492">
        <v>8812864</v>
      </c>
      <c r="C1492">
        <v>3216</v>
      </c>
      <c r="D1492">
        <v>0</v>
      </c>
    </row>
    <row r="1493" spans="1:4">
      <c r="A1493">
        <v>49</v>
      </c>
      <c r="B1493">
        <v>8809040</v>
      </c>
      <c r="C1493">
        <v>4024</v>
      </c>
      <c r="D1493">
        <v>0</v>
      </c>
    </row>
    <row r="1494" spans="1:4">
      <c r="A1494">
        <v>49</v>
      </c>
      <c r="B1494">
        <v>8804472</v>
      </c>
      <c r="C1494">
        <v>4175</v>
      </c>
      <c r="D1494">
        <v>0</v>
      </c>
    </row>
    <row r="1495" spans="1:4">
      <c r="A1495">
        <v>49</v>
      </c>
      <c r="B1495">
        <v>8799626</v>
      </c>
      <c r="C1495">
        <v>4229</v>
      </c>
      <c r="D1495">
        <v>0</v>
      </c>
    </row>
    <row r="1496" spans="1:4">
      <c r="A1496">
        <v>49</v>
      </c>
      <c r="B1496">
        <v>8801861</v>
      </c>
      <c r="C1496">
        <v>1583</v>
      </c>
      <c r="D1496">
        <v>0</v>
      </c>
    </row>
    <row r="1497" spans="1:4">
      <c r="A1497">
        <v>49</v>
      </c>
      <c r="B1497">
        <v>8804344</v>
      </c>
      <c r="C1497">
        <v>3998</v>
      </c>
      <c r="D1497">
        <v>0</v>
      </c>
    </row>
    <row r="1498" spans="1:4">
      <c r="A1498">
        <v>49</v>
      </c>
      <c r="B1498">
        <v>8799315</v>
      </c>
      <c r="C1498">
        <v>4258</v>
      </c>
      <c r="D1498">
        <v>0</v>
      </c>
    </row>
    <row r="1499" spans="1:4">
      <c r="A1499">
        <v>49</v>
      </c>
      <c r="B1499">
        <v>8794147</v>
      </c>
      <c r="C1499">
        <v>4350</v>
      </c>
      <c r="D1499">
        <v>0</v>
      </c>
    </row>
    <row r="1500" spans="1:4">
      <c r="A1500">
        <v>49</v>
      </c>
      <c r="B1500">
        <v>8788052</v>
      </c>
      <c r="C1500">
        <v>4434</v>
      </c>
      <c r="D1500">
        <v>0</v>
      </c>
    </row>
    <row r="1501" spans="1:4">
      <c r="A1501">
        <v>49</v>
      </c>
      <c r="B1501">
        <v>8783623</v>
      </c>
      <c r="C1501">
        <v>4140</v>
      </c>
      <c r="D1501">
        <v>0</v>
      </c>
    </row>
    <row r="1502" spans="1:4">
      <c r="A1502">
        <v>49</v>
      </c>
      <c r="B1502">
        <v>8781933</v>
      </c>
      <c r="C1502">
        <v>1623</v>
      </c>
      <c r="D1502">
        <v>0</v>
      </c>
    </row>
    <row r="1503" spans="1:4">
      <c r="A1503">
        <v>49</v>
      </c>
      <c r="B1503">
        <v>8789724</v>
      </c>
      <c r="C1503">
        <v>3660</v>
      </c>
      <c r="D1503">
        <v>0</v>
      </c>
    </row>
    <row r="1504" spans="1:4">
      <c r="A1504">
        <v>49</v>
      </c>
      <c r="B1504">
        <v>8785303</v>
      </c>
      <c r="C1504">
        <v>4147</v>
      </c>
      <c r="D1504">
        <v>0</v>
      </c>
    </row>
    <row r="1505" spans="1:4">
      <c r="A1505">
        <v>49</v>
      </c>
      <c r="B1505">
        <v>8781469</v>
      </c>
      <c r="C1505">
        <v>4029</v>
      </c>
      <c r="D1505">
        <v>0</v>
      </c>
    </row>
    <row r="1506" spans="1:4">
      <c r="A1506">
        <v>49</v>
      </c>
      <c r="B1506">
        <v>8775988</v>
      </c>
      <c r="C1506">
        <v>4381</v>
      </c>
      <c r="D1506">
        <v>0</v>
      </c>
    </row>
    <row r="1507" spans="1:4">
      <c r="A1507">
        <v>49</v>
      </c>
      <c r="B1507">
        <v>8774983</v>
      </c>
      <c r="C1507">
        <v>1588</v>
      </c>
      <c r="D1507">
        <v>0</v>
      </c>
    </row>
    <row r="1508" spans="1:4">
      <c r="A1508">
        <v>49</v>
      </c>
      <c r="B1508">
        <v>8782509</v>
      </c>
      <c r="C1508">
        <v>3576</v>
      </c>
      <c r="D1508">
        <v>0</v>
      </c>
    </row>
    <row r="1509" spans="1:4">
      <c r="A1509">
        <v>49</v>
      </c>
      <c r="B1509">
        <v>8777135</v>
      </c>
      <c r="C1509">
        <v>4334</v>
      </c>
      <c r="D1509">
        <v>0</v>
      </c>
    </row>
    <row r="1510" spans="1:4">
      <c r="A1510">
        <v>49</v>
      </c>
      <c r="B1510">
        <v>8772045</v>
      </c>
      <c r="C1510">
        <v>4284</v>
      </c>
      <c r="D1510">
        <v>0</v>
      </c>
    </row>
    <row r="1511" spans="1:4">
      <c r="A1511">
        <v>49</v>
      </c>
      <c r="B1511">
        <v>8766612</v>
      </c>
      <c r="C1511">
        <v>4360</v>
      </c>
      <c r="D1511">
        <v>0</v>
      </c>
    </row>
    <row r="1512" spans="1:4">
      <c r="A1512">
        <v>49</v>
      </c>
      <c r="B1512">
        <v>8762465</v>
      </c>
      <c r="C1512">
        <v>4085</v>
      </c>
      <c r="D1512">
        <v>0</v>
      </c>
    </row>
    <row r="1513" spans="1:4">
      <c r="A1513">
        <v>49</v>
      </c>
      <c r="B1513">
        <v>8759512</v>
      </c>
      <c r="C1513">
        <v>1947</v>
      </c>
      <c r="D1513">
        <v>0</v>
      </c>
    </row>
    <row r="1514" spans="1:4">
      <c r="A1514">
        <v>49</v>
      </c>
      <c r="B1514">
        <v>8767419</v>
      </c>
      <c r="C1514">
        <v>3584</v>
      </c>
      <c r="D1514">
        <v>0</v>
      </c>
    </row>
    <row r="1515" spans="1:4">
      <c r="A1515">
        <v>49</v>
      </c>
      <c r="B1515">
        <v>8761501</v>
      </c>
      <c r="C1515">
        <v>4453</v>
      </c>
      <c r="D1515">
        <v>0</v>
      </c>
    </row>
    <row r="1516" spans="1:4">
      <c r="A1516">
        <v>49</v>
      </c>
      <c r="B1516">
        <v>8755930</v>
      </c>
      <c r="C1516">
        <v>4390</v>
      </c>
      <c r="D1516">
        <v>0</v>
      </c>
    </row>
    <row r="1517" spans="1:4">
      <c r="A1517">
        <v>49</v>
      </c>
      <c r="B1517">
        <v>8750737</v>
      </c>
      <c r="C1517">
        <v>4349</v>
      </c>
      <c r="D1517">
        <v>0</v>
      </c>
    </row>
    <row r="1518" spans="1:4">
      <c r="A1518">
        <v>49</v>
      </c>
      <c r="B1518">
        <v>8753799</v>
      </c>
      <c r="C1518">
        <v>1923</v>
      </c>
      <c r="D1518">
        <v>0</v>
      </c>
    </row>
    <row r="1519" spans="1:4">
      <c r="A1519">
        <v>49</v>
      </c>
      <c r="B1519">
        <v>8755142</v>
      </c>
      <c r="C1519">
        <v>3643</v>
      </c>
      <c r="D1519">
        <v>0</v>
      </c>
    </row>
    <row r="1520" spans="1:4">
      <c r="A1520">
        <v>49</v>
      </c>
      <c r="B1520">
        <v>8749312</v>
      </c>
      <c r="C1520">
        <v>4450</v>
      </c>
      <c r="D1520">
        <v>0</v>
      </c>
    </row>
    <row r="1521" spans="1:4">
      <c r="A1521">
        <v>49</v>
      </c>
      <c r="B1521">
        <v>8743516</v>
      </c>
      <c r="C1521">
        <v>4403</v>
      </c>
      <c r="D1521">
        <v>0</v>
      </c>
    </row>
    <row r="1522" spans="1:4">
      <c r="A1522">
        <v>50</v>
      </c>
      <c r="B1522">
        <v>8738861</v>
      </c>
      <c r="C1522">
        <v>4198</v>
      </c>
      <c r="D1522">
        <v>0</v>
      </c>
    </row>
    <row r="1523" spans="1:4">
      <c r="A1523">
        <v>50</v>
      </c>
      <c r="B1523">
        <v>8735252</v>
      </c>
      <c r="C1523">
        <v>2342</v>
      </c>
      <c r="D1523">
        <v>0</v>
      </c>
    </row>
    <row r="1524" spans="1:4">
      <c r="A1524">
        <v>50</v>
      </c>
      <c r="B1524">
        <v>8742950</v>
      </c>
      <c r="C1524">
        <v>3351</v>
      </c>
      <c r="D1524">
        <v>0</v>
      </c>
    </row>
    <row r="1525" spans="1:4">
      <c r="A1525">
        <v>50</v>
      </c>
      <c r="B1525">
        <v>8737319</v>
      </c>
      <c r="C1525">
        <v>4393</v>
      </c>
      <c r="D1525">
        <v>0</v>
      </c>
    </row>
    <row r="1526" spans="1:4">
      <c r="A1526">
        <v>50</v>
      </c>
      <c r="B1526">
        <v>8731163</v>
      </c>
      <c r="C1526">
        <v>4493</v>
      </c>
      <c r="D1526">
        <v>0</v>
      </c>
    </row>
    <row r="1527" spans="1:4">
      <c r="A1527">
        <v>50</v>
      </c>
      <c r="B1527">
        <v>8725979</v>
      </c>
      <c r="C1527">
        <v>4301</v>
      </c>
      <c r="D1527">
        <v>0</v>
      </c>
    </row>
    <row r="1528" spans="1:4">
      <c r="A1528">
        <v>50</v>
      </c>
      <c r="B1528">
        <v>8720379</v>
      </c>
      <c r="C1528">
        <v>4380</v>
      </c>
      <c r="D1528">
        <v>0</v>
      </c>
    </row>
    <row r="1529" spans="1:4">
      <c r="A1529">
        <v>50</v>
      </c>
      <c r="B1529">
        <v>8716782</v>
      </c>
      <c r="C1529">
        <v>2564</v>
      </c>
      <c r="D1529">
        <v>0</v>
      </c>
    </row>
    <row r="1530" spans="1:4">
      <c r="A1530">
        <v>50</v>
      </c>
      <c r="B1530">
        <v>8724575</v>
      </c>
      <c r="C1530">
        <v>3090</v>
      </c>
      <c r="D1530">
        <v>0</v>
      </c>
    </row>
    <row r="1531" spans="1:4">
      <c r="A1531">
        <v>50</v>
      </c>
      <c r="B1531">
        <v>8717989</v>
      </c>
      <c r="C1531">
        <v>4578</v>
      </c>
      <c r="D1531">
        <v>0</v>
      </c>
    </row>
    <row r="1532" spans="1:4">
      <c r="A1532">
        <v>50</v>
      </c>
      <c r="B1532">
        <v>8712208</v>
      </c>
      <c r="C1532">
        <v>4435</v>
      </c>
      <c r="D1532">
        <v>0</v>
      </c>
    </row>
    <row r="1533" spans="1:4">
      <c r="A1533">
        <v>50</v>
      </c>
      <c r="B1533">
        <v>8707130</v>
      </c>
      <c r="C1533">
        <v>4307</v>
      </c>
      <c r="D1533">
        <v>0</v>
      </c>
    </row>
    <row r="1534" spans="1:4">
      <c r="A1534">
        <v>50</v>
      </c>
      <c r="B1534">
        <v>8701329</v>
      </c>
      <c r="C1534">
        <v>4401</v>
      </c>
      <c r="D1534">
        <v>0</v>
      </c>
    </row>
    <row r="1535" spans="1:4">
      <c r="A1535">
        <v>50</v>
      </c>
      <c r="B1535">
        <v>8697921</v>
      </c>
      <c r="C1535">
        <v>2572</v>
      </c>
      <c r="D1535">
        <v>0</v>
      </c>
    </row>
    <row r="1536" spans="1:4">
      <c r="A1536">
        <v>50</v>
      </c>
      <c r="B1536">
        <v>8713325</v>
      </c>
      <c r="C1536">
        <v>1518</v>
      </c>
      <c r="D1536">
        <v>0</v>
      </c>
    </row>
    <row r="1537" spans="1:4">
      <c r="A1537">
        <v>50</v>
      </c>
      <c r="B1537">
        <v>8709625</v>
      </c>
      <c r="C1537">
        <v>3991</v>
      </c>
      <c r="D1537">
        <v>0</v>
      </c>
    </row>
    <row r="1538" spans="1:4">
      <c r="A1538">
        <v>50</v>
      </c>
      <c r="B1538">
        <v>8703011</v>
      </c>
      <c r="C1538">
        <v>4582</v>
      </c>
      <c r="D1538">
        <v>0</v>
      </c>
    </row>
    <row r="1539" spans="1:4">
      <c r="A1539">
        <v>50</v>
      </c>
      <c r="B1539">
        <v>8697207</v>
      </c>
      <c r="C1539">
        <v>4426</v>
      </c>
      <c r="D1539">
        <v>0</v>
      </c>
    </row>
    <row r="1540" spans="1:4">
      <c r="A1540">
        <v>50</v>
      </c>
      <c r="B1540">
        <v>8691997</v>
      </c>
      <c r="C1540">
        <v>4303</v>
      </c>
      <c r="D1540">
        <v>0</v>
      </c>
    </row>
    <row r="1541" spans="1:4">
      <c r="A1541">
        <v>50</v>
      </c>
      <c r="B1541">
        <v>8685988</v>
      </c>
      <c r="C1541">
        <v>4454</v>
      </c>
      <c r="D1541">
        <v>0</v>
      </c>
    </row>
    <row r="1542" spans="1:4">
      <c r="A1542">
        <v>50</v>
      </c>
      <c r="B1542">
        <v>8681001</v>
      </c>
      <c r="C1542">
        <v>4257</v>
      </c>
      <c r="D1542">
        <v>0</v>
      </c>
    </row>
    <row r="1543" spans="1:4">
      <c r="A1543">
        <v>50</v>
      </c>
      <c r="B1543">
        <v>8676388</v>
      </c>
      <c r="C1543">
        <v>3315</v>
      </c>
      <c r="D1543">
        <v>0</v>
      </c>
    </row>
    <row r="1544" spans="1:4">
      <c r="A1544">
        <v>50</v>
      </c>
      <c r="B1544">
        <v>8690958</v>
      </c>
      <c r="C1544">
        <v>881</v>
      </c>
      <c r="D1544">
        <v>0</v>
      </c>
    </row>
    <row r="1545" spans="1:4">
      <c r="A1545">
        <v>50</v>
      </c>
      <c r="B1545">
        <v>8689853</v>
      </c>
      <c r="C1545">
        <v>3803</v>
      </c>
      <c r="D1545">
        <v>0</v>
      </c>
    </row>
    <row r="1546" spans="1:4">
      <c r="A1546">
        <v>50</v>
      </c>
      <c r="B1546">
        <v>8683799</v>
      </c>
      <c r="C1546">
        <v>4471</v>
      </c>
      <c r="D1546">
        <v>0</v>
      </c>
    </row>
    <row r="1547" spans="1:4">
      <c r="A1547">
        <v>50</v>
      </c>
      <c r="B1547">
        <v>8677682</v>
      </c>
      <c r="C1547">
        <v>4488</v>
      </c>
      <c r="D1547">
        <v>0</v>
      </c>
    </row>
    <row r="1548" spans="1:4">
      <c r="A1548">
        <v>50</v>
      </c>
      <c r="B1548">
        <v>8672052</v>
      </c>
      <c r="C1548">
        <v>4389</v>
      </c>
      <c r="D1548">
        <v>0</v>
      </c>
    </row>
    <row r="1549" spans="1:4">
      <c r="A1549">
        <v>50</v>
      </c>
      <c r="B1549">
        <v>8667054</v>
      </c>
      <c r="C1549">
        <v>4259</v>
      </c>
      <c r="D1549">
        <v>0</v>
      </c>
    </row>
    <row r="1550" spans="1:4">
      <c r="A1550">
        <v>50</v>
      </c>
      <c r="B1550">
        <v>8661703</v>
      </c>
      <c r="C1550">
        <v>4353</v>
      </c>
      <c r="D1550">
        <v>0</v>
      </c>
    </row>
    <row r="1551" spans="1:4">
      <c r="A1551">
        <v>50</v>
      </c>
      <c r="B1551">
        <v>8656538</v>
      </c>
      <c r="C1551">
        <v>3535</v>
      </c>
      <c r="D1551">
        <v>0</v>
      </c>
    </row>
    <row r="1552" spans="1:4">
      <c r="A1552">
        <v>50</v>
      </c>
      <c r="B1552">
        <v>8666777</v>
      </c>
      <c r="C1552">
        <v>1941</v>
      </c>
      <c r="D1552">
        <v>0</v>
      </c>
    </row>
    <row r="1553" spans="1:4">
      <c r="A1553">
        <v>51</v>
      </c>
      <c r="B1553">
        <v>8660420</v>
      </c>
      <c r="C1553">
        <v>4552</v>
      </c>
      <c r="D1553">
        <v>0</v>
      </c>
    </row>
    <row r="1554" spans="1:4">
      <c r="A1554">
        <v>51</v>
      </c>
      <c r="B1554">
        <v>8654690</v>
      </c>
      <c r="C1554">
        <v>4406</v>
      </c>
      <c r="D1554">
        <v>0</v>
      </c>
    </row>
    <row r="1555" spans="1:4">
      <c r="A1555">
        <v>51</v>
      </c>
      <c r="B1555">
        <v>8649141</v>
      </c>
      <c r="C1555">
        <v>4361</v>
      </c>
      <c r="D1555">
        <v>0</v>
      </c>
    </row>
    <row r="1556" spans="1:4">
      <c r="A1556">
        <v>51</v>
      </c>
      <c r="B1556">
        <v>8645428</v>
      </c>
      <c r="C1556">
        <v>3292</v>
      </c>
      <c r="D1556">
        <v>0</v>
      </c>
    </row>
    <row r="1557" spans="1:4">
      <c r="A1557">
        <v>51</v>
      </c>
      <c r="B1557">
        <v>8654129</v>
      </c>
      <c r="C1557">
        <v>2211</v>
      </c>
      <c r="D1557">
        <v>0</v>
      </c>
    </row>
    <row r="1558" spans="1:4">
      <c r="A1558">
        <v>51</v>
      </c>
      <c r="B1558">
        <v>8647514</v>
      </c>
      <c r="C1558">
        <v>4591</v>
      </c>
      <c r="D1558">
        <v>0</v>
      </c>
    </row>
    <row r="1559" spans="1:4">
      <c r="A1559">
        <v>51</v>
      </c>
      <c r="B1559">
        <v>8641759</v>
      </c>
      <c r="C1559">
        <v>4424</v>
      </c>
      <c r="D1559">
        <v>0</v>
      </c>
    </row>
    <row r="1560" spans="1:4">
      <c r="A1560">
        <v>51</v>
      </c>
      <c r="B1560">
        <v>8635618</v>
      </c>
      <c r="C1560">
        <v>4493</v>
      </c>
      <c r="D1560">
        <v>0</v>
      </c>
    </row>
    <row r="1561" spans="1:4">
      <c r="A1561">
        <v>51</v>
      </c>
      <c r="B1561">
        <v>8630177</v>
      </c>
      <c r="C1561">
        <v>4350</v>
      </c>
      <c r="D1561">
        <v>0</v>
      </c>
    </row>
    <row r="1562" spans="1:4">
      <c r="A1562">
        <v>51</v>
      </c>
      <c r="B1562">
        <v>8624984</v>
      </c>
      <c r="C1562">
        <v>3944</v>
      </c>
      <c r="D1562">
        <v>0</v>
      </c>
    </row>
    <row r="1563" spans="1:4">
      <c r="A1563">
        <v>51</v>
      </c>
      <c r="B1563">
        <v>8635430</v>
      </c>
      <c r="C1563">
        <v>1297</v>
      </c>
      <c r="D1563">
        <v>0</v>
      </c>
    </row>
    <row r="1564" spans="1:4">
      <c r="A1564">
        <v>51</v>
      </c>
      <c r="B1564">
        <v>8638246</v>
      </c>
      <c r="C1564">
        <v>2847</v>
      </c>
      <c r="D1564">
        <v>0</v>
      </c>
    </row>
    <row r="1565" spans="1:4">
      <c r="A1565">
        <v>51</v>
      </c>
      <c r="B1565">
        <v>8631750</v>
      </c>
      <c r="C1565">
        <v>4620</v>
      </c>
      <c r="D1565">
        <v>0</v>
      </c>
    </row>
    <row r="1566" spans="1:4">
      <c r="A1566">
        <v>51</v>
      </c>
      <c r="B1566">
        <v>8626202</v>
      </c>
      <c r="C1566">
        <v>4369</v>
      </c>
      <c r="D1566">
        <v>0</v>
      </c>
    </row>
    <row r="1567" spans="1:4">
      <c r="A1567">
        <v>51</v>
      </c>
      <c r="B1567">
        <v>8620547</v>
      </c>
      <c r="C1567">
        <v>4404</v>
      </c>
      <c r="D1567">
        <v>0</v>
      </c>
    </row>
    <row r="1568" spans="1:4">
      <c r="A1568">
        <v>51</v>
      </c>
      <c r="B1568">
        <v>8614894</v>
      </c>
      <c r="C1568">
        <v>4472</v>
      </c>
      <c r="D1568">
        <v>0</v>
      </c>
    </row>
    <row r="1569" spans="1:4">
      <c r="A1569">
        <v>51</v>
      </c>
      <c r="B1569">
        <v>8609745</v>
      </c>
      <c r="C1569">
        <v>4221</v>
      </c>
      <c r="D1569">
        <v>0</v>
      </c>
    </row>
    <row r="1570" spans="1:4">
      <c r="A1570">
        <v>51</v>
      </c>
      <c r="B1570">
        <v>8617551</v>
      </c>
      <c r="C1570">
        <v>1686</v>
      </c>
      <c r="D1570">
        <v>0</v>
      </c>
    </row>
    <row r="1571" spans="1:4">
      <c r="A1571">
        <v>51</v>
      </c>
      <c r="B1571">
        <v>8610696</v>
      </c>
      <c r="C1571">
        <v>4639</v>
      </c>
      <c r="D1571">
        <v>0</v>
      </c>
    </row>
    <row r="1572" spans="1:4">
      <c r="A1572">
        <v>51</v>
      </c>
      <c r="B1572">
        <v>8605029</v>
      </c>
      <c r="C1572">
        <v>4443</v>
      </c>
      <c r="D1572">
        <v>0</v>
      </c>
    </row>
    <row r="1573" spans="1:4">
      <c r="A1573">
        <v>51</v>
      </c>
      <c r="B1573">
        <v>8599697</v>
      </c>
      <c r="C1573">
        <v>4283</v>
      </c>
      <c r="D1573">
        <v>0</v>
      </c>
    </row>
    <row r="1574" spans="1:4">
      <c r="A1574">
        <v>51</v>
      </c>
      <c r="B1574">
        <v>8594191</v>
      </c>
      <c r="C1574">
        <v>4361</v>
      </c>
      <c r="D1574">
        <v>0</v>
      </c>
    </row>
    <row r="1575" spans="1:4">
      <c r="A1575">
        <v>51</v>
      </c>
      <c r="B1575">
        <v>8588766</v>
      </c>
      <c r="C1575">
        <v>4353</v>
      </c>
      <c r="D1575">
        <v>0</v>
      </c>
    </row>
    <row r="1576" spans="1:4">
      <c r="A1576">
        <v>51</v>
      </c>
      <c r="B1576">
        <v>8600534</v>
      </c>
      <c r="C1576">
        <v>866</v>
      </c>
      <c r="D1576">
        <v>0</v>
      </c>
    </row>
    <row r="1577" spans="1:4">
      <c r="A1577">
        <v>51</v>
      </c>
      <c r="B1577">
        <v>8604183</v>
      </c>
      <c r="C1577">
        <v>2519</v>
      </c>
      <c r="D1577">
        <v>0</v>
      </c>
    </row>
    <row r="1578" spans="1:4">
      <c r="A1578">
        <v>51</v>
      </c>
      <c r="B1578">
        <v>8605927</v>
      </c>
      <c r="C1578">
        <v>2945</v>
      </c>
      <c r="D1578">
        <v>0</v>
      </c>
    </row>
    <row r="1579" spans="1:4">
      <c r="A1579">
        <v>51</v>
      </c>
      <c r="B1579">
        <v>8602275</v>
      </c>
      <c r="C1579">
        <v>3962</v>
      </c>
      <c r="D1579">
        <v>0</v>
      </c>
    </row>
    <row r="1580" spans="1:4">
      <c r="A1580">
        <v>51</v>
      </c>
      <c r="B1580">
        <v>8596930</v>
      </c>
      <c r="C1580">
        <v>4392</v>
      </c>
      <c r="D1580">
        <v>0</v>
      </c>
    </row>
    <row r="1581" spans="1:4">
      <c r="A1581">
        <v>51</v>
      </c>
      <c r="B1581">
        <v>8592375</v>
      </c>
      <c r="C1581">
        <v>4126</v>
      </c>
      <c r="D1581">
        <v>0</v>
      </c>
    </row>
    <row r="1582" spans="1:4">
      <c r="A1582">
        <v>51</v>
      </c>
      <c r="B1582">
        <v>8586362</v>
      </c>
      <c r="C1582">
        <v>4448</v>
      </c>
      <c r="D1582">
        <v>0</v>
      </c>
    </row>
    <row r="1583" spans="1:4">
      <c r="A1583">
        <v>51</v>
      </c>
      <c r="B1583">
        <v>8580863</v>
      </c>
      <c r="C1583">
        <v>4373</v>
      </c>
      <c r="D1583">
        <v>0</v>
      </c>
    </row>
    <row r="1584" spans="1:4">
      <c r="A1584">
        <v>52</v>
      </c>
      <c r="B1584">
        <v>8589532</v>
      </c>
      <c r="C1584">
        <v>1502</v>
      </c>
      <c r="D1584">
        <v>0</v>
      </c>
    </row>
    <row r="1585" spans="1:4">
      <c r="A1585">
        <v>52</v>
      </c>
      <c r="B1585">
        <v>8585118</v>
      </c>
      <c r="C1585">
        <v>4138</v>
      </c>
      <c r="D1585">
        <v>0</v>
      </c>
    </row>
    <row r="1586" spans="1:4">
      <c r="A1586">
        <v>52</v>
      </c>
      <c r="B1586">
        <v>8581084</v>
      </c>
      <c r="C1586">
        <v>4080</v>
      </c>
      <c r="D1586">
        <v>0</v>
      </c>
    </row>
    <row r="1587" spans="1:4">
      <c r="A1587">
        <v>52</v>
      </c>
      <c r="B1587">
        <v>8576617</v>
      </c>
      <c r="C1587">
        <v>4154</v>
      </c>
      <c r="D1587">
        <v>0</v>
      </c>
    </row>
    <row r="1588" spans="1:4">
      <c r="A1588">
        <v>52</v>
      </c>
      <c r="B1588">
        <v>8571334</v>
      </c>
      <c r="C1588">
        <v>4317</v>
      </c>
      <c r="D1588">
        <v>0</v>
      </c>
    </row>
    <row r="1589" spans="1:4">
      <c r="A1589">
        <v>52</v>
      </c>
      <c r="B1589">
        <v>8579077</v>
      </c>
      <c r="C1589">
        <v>1680</v>
      </c>
      <c r="D1589">
        <v>0</v>
      </c>
    </row>
    <row r="1590" spans="1:4">
      <c r="A1590">
        <v>52</v>
      </c>
      <c r="B1590">
        <v>8574436</v>
      </c>
      <c r="C1590">
        <v>4214</v>
      </c>
      <c r="D1590">
        <v>0</v>
      </c>
    </row>
    <row r="1591" spans="1:4">
      <c r="A1591">
        <v>52</v>
      </c>
      <c r="B1591">
        <v>8568307</v>
      </c>
      <c r="C1591">
        <v>4487</v>
      </c>
      <c r="D1591">
        <v>0</v>
      </c>
    </row>
    <row r="1592" spans="1:4">
      <c r="A1592">
        <v>52</v>
      </c>
      <c r="B1592">
        <v>8562064</v>
      </c>
      <c r="C1592">
        <v>4508</v>
      </c>
      <c r="D1592">
        <v>0</v>
      </c>
    </row>
    <row r="1593" spans="1:4">
      <c r="A1593">
        <v>52</v>
      </c>
      <c r="B1593">
        <v>8556793</v>
      </c>
      <c r="C1593">
        <v>4348</v>
      </c>
      <c r="D1593">
        <v>0</v>
      </c>
    </row>
    <row r="1594" spans="1:4">
      <c r="A1594">
        <v>52</v>
      </c>
      <c r="B1594">
        <v>8558371</v>
      </c>
      <c r="C1594">
        <v>1742</v>
      </c>
      <c r="D1594">
        <v>0</v>
      </c>
    </row>
    <row r="1595" spans="1:4">
      <c r="A1595">
        <v>52</v>
      </c>
      <c r="B1595">
        <v>8562604</v>
      </c>
      <c r="C1595">
        <v>3582</v>
      </c>
      <c r="D1595">
        <v>0</v>
      </c>
    </row>
    <row r="1596" spans="1:4">
      <c r="A1596">
        <v>52</v>
      </c>
      <c r="B1596">
        <v>8556312</v>
      </c>
      <c r="C1596">
        <v>4532</v>
      </c>
      <c r="D1596">
        <v>0</v>
      </c>
    </row>
    <row r="1597" spans="1:4">
      <c r="A1597">
        <v>52</v>
      </c>
      <c r="B1597">
        <v>8550645</v>
      </c>
      <c r="C1597">
        <v>4399</v>
      </c>
      <c r="D1597">
        <v>0</v>
      </c>
    </row>
    <row r="1598" spans="1:4">
      <c r="A1598">
        <v>52</v>
      </c>
      <c r="B1598">
        <v>8545387</v>
      </c>
      <c r="C1598">
        <v>4367</v>
      </c>
      <c r="D1598">
        <v>0</v>
      </c>
    </row>
    <row r="1599" spans="1:4">
      <c r="A1599">
        <v>52</v>
      </c>
      <c r="B1599">
        <v>8539241</v>
      </c>
      <c r="C1599">
        <v>4443</v>
      </c>
      <c r="D1599">
        <v>0</v>
      </c>
    </row>
    <row r="1600" spans="1:4">
      <c r="A1600">
        <v>52</v>
      </c>
      <c r="B1600">
        <v>8535942</v>
      </c>
      <c r="C1600">
        <v>2077</v>
      </c>
      <c r="D1600">
        <v>0</v>
      </c>
    </row>
    <row r="1601" spans="1:4">
      <c r="A1601">
        <v>52</v>
      </c>
      <c r="B1601">
        <v>8544440</v>
      </c>
      <c r="C1601">
        <v>3409</v>
      </c>
      <c r="D1601">
        <v>0</v>
      </c>
    </row>
    <row r="1602" spans="1:4">
      <c r="A1602">
        <v>52</v>
      </c>
      <c r="B1602">
        <v>8537970</v>
      </c>
      <c r="C1602">
        <v>4571</v>
      </c>
      <c r="D1602">
        <v>0</v>
      </c>
    </row>
    <row r="1603" spans="1:4">
      <c r="A1603">
        <v>52</v>
      </c>
      <c r="B1603">
        <v>8531602</v>
      </c>
      <c r="C1603">
        <v>4536</v>
      </c>
      <c r="D1603">
        <v>0</v>
      </c>
    </row>
    <row r="1604" spans="1:4">
      <c r="A1604">
        <v>52</v>
      </c>
      <c r="B1604">
        <v>8525704</v>
      </c>
      <c r="C1604">
        <v>4477</v>
      </c>
      <c r="D1604">
        <v>0</v>
      </c>
    </row>
    <row r="1605" spans="1:4">
      <c r="A1605">
        <v>52</v>
      </c>
      <c r="B1605">
        <v>8525923</v>
      </c>
      <c r="C1605">
        <v>2128</v>
      </c>
      <c r="D1605">
        <v>0</v>
      </c>
    </row>
    <row r="1606" spans="1:4">
      <c r="A1606">
        <v>52</v>
      </c>
      <c r="B1606">
        <v>8527271</v>
      </c>
      <c r="C1606">
        <v>4047</v>
      </c>
      <c r="D1606">
        <v>0</v>
      </c>
    </row>
    <row r="1607" spans="1:4">
      <c r="A1607">
        <v>52</v>
      </c>
      <c r="B1607">
        <v>8521469</v>
      </c>
      <c r="C1607">
        <v>4435</v>
      </c>
      <c r="D1607">
        <v>0</v>
      </c>
    </row>
    <row r="1608" spans="1:4">
      <c r="A1608">
        <v>52</v>
      </c>
      <c r="B1608">
        <v>8515526</v>
      </c>
      <c r="C1608">
        <v>4468</v>
      </c>
      <c r="D1608">
        <v>0</v>
      </c>
    </row>
    <row r="1609" spans="1:4">
      <c r="A1609">
        <v>52</v>
      </c>
      <c r="B1609">
        <v>8510910</v>
      </c>
      <c r="C1609">
        <v>4204</v>
      </c>
      <c r="D1609">
        <v>0</v>
      </c>
    </row>
    <row r="1610" spans="1:4">
      <c r="A1610">
        <v>52</v>
      </c>
      <c r="B1610">
        <v>8508150</v>
      </c>
      <c r="C1610">
        <v>2116</v>
      </c>
      <c r="D1610">
        <v>0</v>
      </c>
    </row>
    <row r="1611" spans="1:4">
      <c r="A1611">
        <v>52</v>
      </c>
      <c r="B1611">
        <v>8513934</v>
      </c>
      <c r="C1611">
        <v>3795</v>
      </c>
      <c r="D1611">
        <v>0</v>
      </c>
    </row>
    <row r="1612" spans="1:4">
      <c r="A1612">
        <v>52</v>
      </c>
      <c r="B1612">
        <v>8507641</v>
      </c>
      <c r="C1612">
        <v>4538</v>
      </c>
      <c r="D1612">
        <v>0</v>
      </c>
    </row>
    <row r="1613" spans="1:4">
      <c r="A1613">
        <v>52</v>
      </c>
      <c r="B1613">
        <v>8508956</v>
      </c>
      <c r="C1613">
        <v>2988</v>
      </c>
      <c r="D1613">
        <v>0</v>
      </c>
    </row>
    <row r="1614" spans="1:4">
      <c r="A1614">
        <v>52</v>
      </c>
      <c r="B1614">
        <v>8503543</v>
      </c>
      <c r="C1614">
        <v>4363</v>
      </c>
      <c r="D1614">
        <v>0</v>
      </c>
    </row>
    <row r="1615" spans="1:4">
      <c r="A1615">
        <v>53</v>
      </c>
      <c r="B1615">
        <v>8497260</v>
      </c>
      <c r="C1615">
        <v>4521</v>
      </c>
      <c r="D1615">
        <v>0</v>
      </c>
    </row>
    <row r="1616" spans="1:4">
      <c r="A1616">
        <v>53</v>
      </c>
      <c r="B1616">
        <v>8493423</v>
      </c>
      <c r="C1616">
        <v>2432</v>
      </c>
      <c r="D1616">
        <v>0</v>
      </c>
    </row>
    <row r="1617" spans="1:4">
      <c r="A1617">
        <v>53</v>
      </c>
      <c r="B1617">
        <v>8509543</v>
      </c>
      <c r="C1617">
        <v>1604</v>
      </c>
      <c r="D1617">
        <v>0</v>
      </c>
    </row>
    <row r="1618" spans="1:4">
      <c r="A1618">
        <v>53</v>
      </c>
      <c r="B1618">
        <v>8506278</v>
      </c>
      <c r="C1618">
        <v>3929</v>
      </c>
      <c r="D1618">
        <v>0</v>
      </c>
    </row>
    <row r="1619" spans="1:4">
      <c r="A1619">
        <v>53</v>
      </c>
      <c r="B1619">
        <v>8499737</v>
      </c>
      <c r="C1619">
        <v>4574</v>
      </c>
      <c r="D1619">
        <v>0</v>
      </c>
    </row>
    <row r="1620" spans="1:4">
      <c r="A1620">
        <v>53</v>
      </c>
      <c r="B1620">
        <v>8493564</v>
      </c>
      <c r="C1620">
        <v>4505</v>
      </c>
      <c r="D1620">
        <v>0</v>
      </c>
    </row>
    <row r="1621" spans="1:4">
      <c r="A1621">
        <v>53</v>
      </c>
      <c r="B1621">
        <v>8487486</v>
      </c>
      <c r="C1621">
        <v>4538</v>
      </c>
      <c r="D1621">
        <v>0</v>
      </c>
    </row>
    <row r="1622" spans="1:4">
      <c r="A1622">
        <v>53</v>
      </c>
      <c r="B1622">
        <v>8481563</v>
      </c>
      <c r="C1622">
        <v>4392</v>
      </c>
      <c r="D1622">
        <v>0</v>
      </c>
    </row>
    <row r="1623" spans="1:4">
      <c r="A1623">
        <v>53</v>
      </c>
      <c r="B1623">
        <v>8474987</v>
      </c>
      <c r="C1623">
        <v>4582</v>
      </c>
      <c r="D1623">
        <v>0</v>
      </c>
    </row>
    <row r="1624" spans="1:4">
      <c r="A1624">
        <v>53</v>
      </c>
      <c r="B1624">
        <v>8469222</v>
      </c>
      <c r="C1624">
        <v>4487</v>
      </c>
      <c r="D1624">
        <v>0</v>
      </c>
    </row>
    <row r="1625" spans="1:4">
      <c r="A1625">
        <v>53</v>
      </c>
      <c r="B1625">
        <v>8464328</v>
      </c>
      <c r="C1625">
        <v>3098</v>
      </c>
      <c r="D1625">
        <v>0</v>
      </c>
    </row>
    <row r="1626" spans="1:4">
      <c r="A1626">
        <v>53</v>
      </c>
      <c r="B1626">
        <v>8482663</v>
      </c>
      <c r="C1626">
        <v>651</v>
      </c>
      <c r="D1626">
        <v>0</v>
      </c>
    </row>
    <row r="1627" spans="1:4">
      <c r="A1627">
        <v>53</v>
      </c>
      <c r="B1627">
        <v>8478253</v>
      </c>
      <c r="C1627">
        <v>4125</v>
      </c>
      <c r="D1627">
        <v>0</v>
      </c>
    </row>
    <row r="1628" spans="1:4">
      <c r="A1628">
        <v>53</v>
      </c>
      <c r="B1628">
        <v>8472289</v>
      </c>
      <c r="C1628">
        <v>4456</v>
      </c>
      <c r="D1628">
        <v>0</v>
      </c>
    </row>
    <row r="1629" spans="1:4">
      <c r="A1629">
        <v>53</v>
      </c>
      <c r="B1629">
        <v>8465604</v>
      </c>
      <c r="C1629">
        <v>4603</v>
      </c>
      <c r="D1629">
        <v>0</v>
      </c>
    </row>
    <row r="1630" spans="1:4">
      <c r="A1630">
        <v>53</v>
      </c>
      <c r="B1630">
        <v>8459301</v>
      </c>
      <c r="C1630">
        <v>4531</v>
      </c>
      <c r="D1630">
        <v>0</v>
      </c>
    </row>
    <row r="1631" spans="1:4">
      <c r="A1631">
        <v>53</v>
      </c>
      <c r="B1631">
        <v>8453547</v>
      </c>
      <c r="C1631">
        <v>4434</v>
      </c>
      <c r="D1631">
        <v>0</v>
      </c>
    </row>
    <row r="1632" spans="1:4">
      <c r="A1632">
        <v>53</v>
      </c>
      <c r="B1632">
        <v>8446872</v>
      </c>
      <c r="C1632">
        <v>4577</v>
      </c>
      <c r="D1632">
        <v>0</v>
      </c>
    </row>
    <row r="1633" spans="1:4">
      <c r="A1633">
        <v>53</v>
      </c>
      <c r="B1633">
        <v>8442609</v>
      </c>
      <c r="C1633">
        <v>3193</v>
      </c>
      <c r="D1633">
        <v>0</v>
      </c>
    </row>
    <row r="1634" spans="1:4">
      <c r="A1634">
        <v>53</v>
      </c>
      <c r="B1634">
        <v>8452962</v>
      </c>
      <c r="C1634">
        <v>2082</v>
      </c>
      <c r="D1634">
        <v>0</v>
      </c>
    </row>
    <row r="1635" spans="1:4">
      <c r="A1635">
        <v>53</v>
      </c>
      <c r="B1635">
        <v>8446498</v>
      </c>
      <c r="C1635">
        <v>4574</v>
      </c>
      <c r="D1635">
        <v>0</v>
      </c>
    </row>
    <row r="1636" spans="1:4">
      <c r="A1636">
        <v>53</v>
      </c>
      <c r="B1636">
        <v>8439548</v>
      </c>
      <c r="C1636">
        <v>4646</v>
      </c>
      <c r="D1636">
        <v>0</v>
      </c>
    </row>
    <row r="1637" spans="1:4">
      <c r="A1637">
        <v>53</v>
      </c>
      <c r="B1637">
        <v>8433541</v>
      </c>
      <c r="C1637">
        <v>4465</v>
      </c>
      <c r="D1637">
        <v>0</v>
      </c>
    </row>
    <row r="1638" spans="1:4">
      <c r="A1638">
        <v>53</v>
      </c>
      <c r="B1638">
        <v>8433802</v>
      </c>
      <c r="C1638">
        <v>3201</v>
      </c>
      <c r="D1638">
        <v>0</v>
      </c>
    </row>
    <row r="1639" spans="1:4">
      <c r="A1639">
        <v>53</v>
      </c>
      <c r="B1639">
        <v>8432262</v>
      </c>
      <c r="C1639">
        <v>2747</v>
      </c>
      <c r="D1639">
        <v>0</v>
      </c>
    </row>
    <row r="1640" spans="1:4">
      <c r="A1640">
        <v>53</v>
      </c>
      <c r="B1640">
        <v>8444994</v>
      </c>
      <c r="C1640">
        <v>1505</v>
      </c>
      <c r="D1640">
        <v>0</v>
      </c>
    </row>
    <row r="1641" spans="1:4">
      <c r="A1641">
        <v>53</v>
      </c>
      <c r="B1641">
        <v>8437622</v>
      </c>
      <c r="C1641">
        <v>4741</v>
      </c>
      <c r="D1641">
        <v>0</v>
      </c>
    </row>
    <row r="1642" spans="1:4">
      <c r="A1642">
        <v>53</v>
      </c>
      <c r="B1642">
        <v>8431197</v>
      </c>
      <c r="C1642">
        <v>4552</v>
      </c>
      <c r="D1642">
        <v>0</v>
      </c>
    </row>
    <row r="1643" spans="1:4">
      <c r="A1643">
        <v>53</v>
      </c>
      <c r="B1643">
        <v>8425094</v>
      </c>
      <c r="C1643">
        <v>4508</v>
      </c>
      <c r="D1643">
        <v>0</v>
      </c>
    </row>
    <row r="1644" spans="1:4">
      <c r="A1644">
        <v>53</v>
      </c>
      <c r="B1644">
        <v>8418840</v>
      </c>
      <c r="C1644">
        <v>4491</v>
      </c>
      <c r="D1644">
        <v>0</v>
      </c>
    </row>
    <row r="1645" spans="1:4">
      <c r="A1645">
        <v>53</v>
      </c>
      <c r="B1645">
        <v>8413334</v>
      </c>
      <c r="C1645">
        <v>4373</v>
      </c>
      <c r="D1645">
        <v>0</v>
      </c>
    </row>
    <row r="1646" spans="1:4">
      <c r="A1646">
        <v>54</v>
      </c>
      <c r="B1646">
        <v>8407053</v>
      </c>
      <c r="C1646">
        <v>3919</v>
      </c>
      <c r="D1646">
        <v>0</v>
      </c>
    </row>
    <row r="1647" spans="1:4">
      <c r="A1647">
        <v>54</v>
      </c>
      <c r="B1647">
        <v>8420688</v>
      </c>
      <c r="C1647">
        <v>777</v>
      </c>
      <c r="D1647">
        <v>0</v>
      </c>
    </row>
    <row r="1648" spans="1:4">
      <c r="A1648">
        <v>54</v>
      </c>
      <c r="B1648">
        <v>8420119</v>
      </c>
      <c r="C1648">
        <v>3675</v>
      </c>
      <c r="D1648">
        <v>0</v>
      </c>
    </row>
    <row r="1649" spans="1:4">
      <c r="A1649">
        <v>54</v>
      </c>
      <c r="B1649">
        <v>8413162</v>
      </c>
      <c r="C1649">
        <v>4659</v>
      </c>
      <c r="D1649">
        <v>0</v>
      </c>
    </row>
    <row r="1650" spans="1:4">
      <c r="A1650">
        <v>54</v>
      </c>
      <c r="B1650">
        <v>8405979</v>
      </c>
      <c r="C1650">
        <v>4692</v>
      </c>
      <c r="D1650">
        <v>0</v>
      </c>
    </row>
    <row r="1651" spans="1:4">
      <c r="A1651">
        <v>54</v>
      </c>
      <c r="B1651">
        <v>8399549</v>
      </c>
      <c r="C1651">
        <v>4613</v>
      </c>
      <c r="D1651">
        <v>0</v>
      </c>
    </row>
    <row r="1652" spans="1:4">
      <c r="A1652">
        <v>54</v>
      </c>
      <c r="B1652">
        <v>8392476</v>
      </c>
      <c r="C1652">
        <v>4621</v>
      </c>
      <c r="D1652">
        <v>0</v>
      </c>
    </row>
    <row r="1653" spans="1:4">
      <c r="A1653">
        <v>54</v>
      </c>
      <c r="B1653">
        <v>8386491</v>
      </c>
      <c r="C1653">
        <v>4105</v>
      </c>
      <c r="D1653">
        <v>0</v>
      </c>
    </row>
    <row r="1654" spans="1:4">
      <c r="A1654">
        <v>54</v>
      </c>
      <c r="B1654">
        <v>8394228</v>
      </c>
      <c r="C1654">
        <v>2054</v>
      </c>
      <c r="D1654">
        <v>0</v>
      </c>
    </row>
    <row r="1655" spans="1:4">
      <c r="A1655">
        <v>54</v>
      </c>
      <c r="B1655">
        <v>8386846</v>
      </c>
      <c r="C1655">
        <v>4748</v>
      </c>
      <c r="D1655">
        <v>0</v>
      </c>
    </row>
    <row r="1656" spans="1:4">
      <c r="A1656">
        <v>54</v>
      </c>
      <c r="B1656">
        <v>8379995</v>
      </c>
      <c r="C1656">
        <v>4631</v>
      </c>
      <c r="D1656">
        <v>0</v>
      </c>
    </row>
    <row r="1657" spans="1:4">
      <c r="A1657">
        <v>54</v>
      </c>
      <c r="B1657">
        <v>8373439</v>
      </c>
      <c r="C1657">
        <v>4581</v>
      </c>
      <c r="D1657">
        <v>0</v>
      </c>
    </row>
    <row r="1658" spans="1:4">
      <c r="A1658">
        <v>54</v>
      </c>
      <c r="B1658">
        <v>8367386</v>
      </c>
      <c r="C1658">
        <v>4193</v>
      </c>
      <c r="D1658">
        <v>0</v>
      </c>
    </row>
    <row r="1659" spans="1:4">
      <c r="A1659">
        <v>54</v>
      </c>
      <c r="B1659">
        <v>8374381</v>
      </c>
      <c r="C1659">
        <v>2169</v>
      </c>
      <c r="D1659">
        <v>0</v>
      </c>
    </row>
    <row r="1660" spans="1:4">
      <c r="A1660">
        <v>54</v>
      </c>
      <c r="B1660">
        <v>8367147</v>
      </c>
      <c r="C1660">
        <v>4663</v>
      </c>
      <c r="D1660">
        <v>0</v>
      </c>
    </row>
    <row r="1661" spans="1:4">
      <c r="A1661">
        <v>54</v>
      </c>
      <c r="B1661">
        <v>8361131</v>
      </c>
      <c r="C1661">
        <v>4453</v>
      </c>
      <c r="D1661">
        <v>0</v>
      </c>
    </row>
    <row r="1662" spans="1:4">
      <c r="A1662">
        <v>54</v>
      </c>
      <c r="B1662">
        <v>8354698</v>
      </c>
      <c r="C1662">
        <v>4562</v>
      </c>
      <c r="D1662">
        <v>0</v>
      </c>
    </row>
    <row r="1663" spans="1:4">
      <c r="A1663">
        <v>54</v>
      </c>
      <c r="B1663">
        <v>8348208</v>
      </c>
      <c r="C1663">
        <v>4516</v>
      </c>
      <c r="D1663">
        <v>0</v>
      </c>
    </row>
    <row r="1664" spans="1:4">
      <c r="A1664">
        <v>54</v>
      </c>
      <c r="B1664">
        <v>8358886</v>
      </c>
      <c r="C1664">
        <v>1291</v>
      </c>
      <c r="D1664">
        <v>0</v>
      </c>
    </row>
    <row r="1665" spans="1:4">
      <c r="A1665">
        <v>54</v>
      </c>
      <c r="B1665">
        <v>8352340</v>
      </c>
      <c r="C1665">
        <v>4397</v>
      </c>
      <c r="D1665">
        <v>0</v>
      </c>
    </row>
    <row r="1666" spans="1:4">
      <c r="A1666">
        <v>54</v>
      </c>
      <c r="B1666">
        <v>8345617</v>
      </c>
      <c r="C1666">
        <v>4607</v>
      </c>
      <c r="D1666">
        <v>0</v>
      </c>
    </row>
    <row r="1667" spans="1:4">
      <c r="A1667">
        <v>54</v>
      </c>
      <c r="B1667">
        <v>8338962</v>
      </c>
      <c r="C1667">
        <v>4580</v>
      </c>
      <c r="D1667">
        <v>0</v>
      </c>
    </row>
    <row r="1668" spans="1:4">
      <c r="A1668">
        <v>54</v>
      </c>
      <c r="B1668">
        <v>8333293</v>
      </c>
      <c r="C1668">
        <v>4411</v>
      </c>
      <c r="D1668">
        <v>0</v>
      </c>
    </row>
    <row r="1669" spans="1:4">
      <c r="A1669">
        <v>54</v>
      </c>
      <c r="B1669">
        <v>8326881</v>
      </c>
      <c r="C1669">
        <v>4533</v>
      </c>
      <c r="D1669">
        <v>0</v>
      </c>
    </row>
    <row r="1670" spans="1:4">
      <c r="A1670">
        <v>54</v>
      </c>
      <c r="B1670">
        <v>8337781</v>
      </c>
      <c r="C1670">
        <v>1050</v>
      </c>
      <c r="D1670">
        <v>0</v>
      </c>
    </row>
    <row r="1671" spans="1:4">
      <c r="A1671">
        <v>54</v>
      </c>
      <c r="B1671">
        <v>8339422</v>
      </c>
      <c r="C1671">
        <v>2899</v>
      </c>
      <c r="D1671">
        <v>0</v>
      </c>
    </row>
    <row r="1672" spans="1:4">
      <c r="A1672">
        <v>54</v>
      </c>
      <c r="B1672">
        <v>8333911</v>
      </c>
      <c r="C1672">
        <v>4379</v>
      </c>
      <c r="D1672">
        <v>0</v>
      </c>
    </row>
    <row r="1673" spans="1:4">
      <c r="A1673">
        <v>54</v>
      </c>
      <c r="B1673">
        <v>8326598</v>
      </c>
      <c r="C1673">
        <v>4718</v>
      </c>
      <c r="D1673">
        <v>0</v>
      </c>
    </row>
    <row r="1674" spans="1:4">
      <c r="A1674">
        <v>54</v>
      </c>
      <c r="B1674">
        <v>8319715</v>
      </c>
      <c r="C1674">
        <v>4652</v>
      </c>
      <c r="D1674">
        <v>0</v>
      </c>
    </row>
    <row r="1675" spans="1:4">
      <c r="A1675">
        <v>54</v>
      </c>
      <c r="B1675">
        <v>8312574</v>
      </c>
      <c r="C1675">
        <v>4679</v>
      </c>
      <c r="D1675">
        <v>0</v>
      </c>
    </row>
    <row r="1676" spans="1:4">
      <c r="A1676">
        <v>54</v>
      </c>
      <c r="B1676">
        <v>8305338</v>
      </c>
      <c r="C1676">
        <v>4699</v>
      </c>
      <c r="D1676">
        <v>0</v>
      </c>
    </row>
    <row r="1677" spans="1:4">
      <c r="A1677">
        <v>55</v>
      </c>
      <c r="B1677">
        <v>8298310</v>
      </c>
      <c r="C1677">
        <v>4700</v>
      </c>
      <c r="D1677">
        <v>0</v>
      </c>
    </row>
    <row r="1678" spans="1:4">
      <c r="A1678">
        <v>55</v>
      </c>
      <c r="B1678">
        <v>8306990</v>
      </c>
      <c r="C1678">
        <v>1457</v>
      </c>
      <c r="D1678">
        <v>0</v>
      </c>
    </row>
    <row r="1679" spans="1:4">
      <c r="A1679">
        <v>55</v>
      </c>
      <c r="B1679">
        <v>8299633</v>
      </c>
      <c r="C1679">
        <v>4733</v>
      </c>
      <c r="D1679">
        <v>0</v>
      </c>
    </row>
    <row r="1680" spans="1:4">
      <c r="A1680">
        <v>55</v>
      </c>
      <c r="B1680">
        <v>8291862</v>
      </c>
      <c r="C1680">
        <v>4826</v>
      </c>
      <c r="D1680">
        <v>0</v>
      </c>
    </row>
    <row r="1681" spans="1:4">
      <c r="A1681">
        <v>55</v>
      </c>
      <c r="B1681">
        <v>8284405</v>
      </c>
      <c r="C1681">
        <v>4759</v>
      </c>
      <c r="D1681">
        <v>0</v>
      </c>
    </row>
    <row r="1682" spans="1:4">
      <c r="A1682">
        <v>55</v>
      </c>
      <c r="B1682">
        <v>8276817</v>
      </c>
      <c r="C1682">
        <v>4781</v>
      </c>
      <c r="D1682">
        <v>0</v>
      </c>
    </row>
    <row r="1683" spans="1:4">
      <c r="A1683">
        <v>55</v>
      </c>
      <c r="B1683">
        <v>8285561</v>
      </c>
      <c r="C1683">
        <v>1473</v>
      </c>
      <c r="D1683">
        <v>0</v>
      </c>
    </row>
    <row r="1684" spans="1:4">
      <c r="A1684">
        <v>55</v>
      </c>
      <c r="B1684">
        <v>8278369</v>
      </c>
      <c r="C1684">
        <v>4685</v>
      </c>
      <c r="D1684">
        <v>0</v>
      </c>
    </row>
    <row r="1685" spans="1:4">
      <c r="A1685">
        <v>55</v>
      </c>
      <c r="B1685">
        <v>8271136</v>
      </c>
      <c r="C1685">
        <v>4703</v>
      </c>
      <c r="D1685">
        <v>0</v>
      </c>
    </row>
    <row r="1686" spans="1:4">
      <c r="A1686">
        <v>55</v>
      </c>
      <c r="B1686">
        <v>8262592</v>
      </c>
      <c r="C1686">
        <v>4972</v>
      </c>
      <c r="D1686">
        <v>0</v>
      </c>
    </row>
    <row r="1687" spans="1:4">
      <c r="A1687">
        <v>55</v>
      </c>
      <c r="B1687">
        <v>8256664</v>
      </c>
      <c r="C1687">
        <v>4510</v>
      </c>
      <c r="D1687">
        <v>0</v>
      </c>
    </row>
    <row r="1688" spans="1:4">
      <c r="A1688">
        <v>55</v>
      </c>
      <c r="B1688">
        <v>8258223</v>
      </c>
      <c r="C1688">
        <v>1577</v>
      </c>
      <c r="D1688">
        <v>0</v>
      </c>
    </row>
    <row r="1689" spans="1:4">
      <c r="A1689">
        <v>55</v>
      </c>
      <c r="B1689">
        <v>8260095</v>
      </c>
      <c r="C1689">
        <v>4176</v>
      </c>
      <c r="D1689">
        <v>0</v>
      </c>
    </row>
    <row r="1690" spans="1:4">
      <c r="A1690">
        <v>55</v>
      </c>
      <c r="B1690">
        <v>8251642</v>
      </c>
      <c r="C1690">
        <v>4955</v>
      </c>
      <c r="D1690">
        <v>0</v>
      </c>
    </row>
    <row r="1691" spans="1:4">
      <c r="A1691">
        <v>55</v>
      </c>
      <c r="B1691">
        <v>8243073</v>
      </c>
      <c r="C1691">
        <v>4946</v>
      </c>
      <c r="D1691">
        <v>0</v>
      </c>
    </row>
    <row r="1692" spans="1:4">
      <c r="A1692">
        <v>55</v>
      </c>
      <c r="B1692">
        <v>8235919</v>
      </c>
      <c r="C1692">
        <v>4738</v>
      </c>
      <c r="D1692">
        <v>0</v>
      </c>
    </row>
    <row r="1693" spans="1:4">
      <c r="A1693">
        <v>55</v>
      </c>
      <c r="B1693">
        <v>8242090</v>
      </c>
      <c r="C1693">
        <v>1828</v>
      </c>
      <c r="D1693">
        <v>0</v>
      </c>
    </row>
    <row r="1694" spans="1:4">
      <c r="A1694">
        <v>55</v>
      </c>
      <c r="B1694">
        <v>8238847</v>
      </c>
      <c r="C1694">
        <v>4129</v>
      </c>
      <c r="D1694">
        <v>0</v>
      </c>
    </row>
    <row r="1695" spans="1:4">
      <c r="A1695">
        <v>55</v>
      </c>
      <c r="B1695">
        <v>8231658</v>
      </c>
      <c r="C1695">
        <v>4668</v>
      </c>
      <c r="D1695">
        <v>0</v>
      </c>
    </row>
    <row r="1696" spans="1:4">
      <c r="A1696">
        <v>55</v>
      </c>
      <c r="B1696">
        <v>8224433</v>
      </c>
      <c r="C1696">
        <v>4708</v>
      </c>
      <c r="D1696">
        <v>0</v>
      </c>
    </row>
    <row r="1697" spans="1:4">
      <c r="A1697">
        <v>55</v>
      </c>
      <c r="B1697">
        <v>8216872</v>
      </c>
      <c r="C1697">
        <v>4775</v>
      </c>
      <c r="D1697">
        <v>0</v>
      </c>
    </row>
    <row r="1698" spans="1:4">
      <c r="A1698">
        <v>55</v>
      </c>
      <c r="B1698">
        <v>8216611</v>
      </c>
      <c r="C1698">
        <v>3383</v>
      </c>
      <c r="D1698">
        <v>0</v>
      </c>
    </row>
    <row r="1699" spans="1:4">
      <c r="A1699">
        <v>55</v>
      </c>
      <c r="B1699">
        <v>8215811</v>
      </c>
      <c r="C1699">
        <v>1407</v>
      </c>
      <c r="D1699">
        <v>0</v>
      </c>
    </row>
    <row r="1700" spans="1:4">
      <c r="A1700">
        <v>55</v>
      </c>
      <c r="B1700">
        <v>8224390</v>
      </c>
      <c r="C1700">
        <v>3427</v>
      </c>
      <c r="D1700">
        <v>0</v>
      </c>
    </row>
    <row r="1701" spans="1:4">
      <c r="A1701">
        <v>55</v>
      </c>
      <c r="B1701">
        <v>8217287</v>
      </c>
      <c r="C1701">
        <v>4684</v>
      </c>
      <c r="D1701">
        <v>0</v>
      </c>
    </row>
    <row r="1702" spans="1:4">
      <c r="A1702">
        <v>55</v>
      </c>
      <c r="B1702">
        <v>8209104</v>
      </c>
      <c r="C1702">
        <v>4905</v>
      </c>
      <c r="D1702">
        <v>0</v>
      </c>
    </row>
    <row r="1703" spans="1:4">
      <c r="A1703">
        <v>55</v>
      </c>
      <c r="B1703">
        <v>8201399</v>
      </c>
      <c r="C1703">
        <v>4793</v>
      </c>
      <c r="D1703">
        <v>0</v>
      </c>
    </row>
    <row r="1704" spans="1:4">
      <c r="A1704">
        <v>55</v>
      </c>
      <c r="B1704">
        <v>8194570</v>
      </c>
      <c r="C1704">
        <v>4624</v>
      </c>
      <c r="D1704">
        <v>0</v>
      </c>
    </row>
    <row r="1705" spans="1:4">
      <c r="A1705">
        <v>55</v>
      </c>
      <c r="B1705">
        <v>8190686</v>
      </c>
      <c r="C1705">
        <v>2336</v>
      </c>
      <c r="D1705">
        <v>0</v>
      </c>
    </row>
    <row r="1706" spans="1:4">
      <c r="A1706">
        <v>55</v>
      </c>
      <c r="B1706">
        <v>8195336</v>
      </c>
      <c r="C1706">
        <v>3993</v>
      </c>
      <c r="D1706">
        <v>0</v>
      </c>
    </row>
    <row r="1707" spans="1:4">
      <c r="A1707">
        <v>55</v>
      </c>
      <c r="B1707">
        <v>8187308</v>
      </c>
      <c r="C1707">
        <v>4872</v>
      </c>
      <c r="D1707">
        <v>0</v>
      </c>
    </row>
    <row r="1708" spans="1:4">
      <c r="A1708">
        <v>56</v>
      </c>
      <c r="B1708">
        <v>8178812</v>
      </c>
      <c r="C1708">
        <v>4963</v>
      </c>
      <c r="D1708">
        <v>0</v>
      </c>
    </row>
    <row r="1709" spans="1:4">
      <c r="A1709">
        <v>56</v>
      </c>
      <c r="B1709">
        <v>8171324</v>
      </c>
      <c r="C1709">
        <v>4749</v>
      </c>
      <c r="D1709">
        <v>0</v>
      </c>
    </row>
    <row r="1710" spans="1:4">
      <c r="A1710">
        <v>56</v>
      </c>
      <c r="B1710">
        <v>8166705</v>
      </c>
      <c r="C1710">
        <v>2512</v>
      </c>
      <c r="D1710">
        <v>0</v>
      </c>
    </row>
    <row r="1711" spans="1:4">
      <c r="A1711">
        <v>56</v>
      </c>
      <c r="B1711">
        <v>8172902</v>
      </c>
      <c r="C1711">
        <v>3659</v>
      </c>
      <c r="D1711">
        <v>0</v>
      </c>
    </row>
    <row r="1712" spans="1:4">
      <c r="A1712">
        <v>56</v>
      </c>
      <c r="B1712">
        <v>8164558</v>
      </c>
      <c r="C1712">
        <v>4936</v>
      </c>
      <c r="D1712">
        <v>0</v>
      </c>
    </row>
    <row r="1713" spans="1:4">
      <c r="A1713">
        <v>56</v>
      </c>
      <c r="B1713">
        <v>8156702</v>
      </c>
      <c r="C1713">
        <v>4834</v>
      </c>
      <c r="D1713">
        <v>0</v>
      </c>
    </row>
    <row r="1714" spans="1:4">
      <c r="A1714">
        <v>56</v>
      </c>
      <c r="B1714">
        <v>8148696</v>
      </c>
      <c r="C1714">
        <v>4867</v>
      </c>
      <c r="D1714">
        <v>0</v>
      </c>
    </row>
    <row r="1715" spans="1:4">
      <c r="A1715">
        <v>56</v>
      </c>
      <c r="B1715">
        <v>8141633</v>
      </c>
      <c r="C1715">
        <v>4663</v>
      </c>
      <c r="D1715">
        <v>0</v>
      </c>
    </row>
    <row r="1716" spans="1:4">
      <c r="A1716">
        <v>56</v>
      </c>
      <c r="B1716">
        <v>8136943</v>
      </c>
      <c r="C1716">
        <v>2765</v>
      </c>
      <c r="D1716">
        <v>0</v>
      </c>
    </row>
    <row r="1717" spans="1:4">
      <c r="A1717">
        <v>56</v>
      </c>
      <c r="B1717">
        <v>8150131</v>
      </c>
      <c r="C1717">
        <v>1992</v>
      </c>
      <c r="D1717">
        <v>0</v>
      </c>
    </row>
    <row r="1718" spans="1:4">
      <c r="A1718">
        <v>56</v>
      </c>
      <c r="B1718">
        <v>8143527</v>
      </c>
      <c r="C1718">
        <v>4572</v>
      </c>
      <c r="D1718">
        <v>0</v>
      </c>
    </row>
    <row r="1719" spans="1:4">
      <c r="A1719">
        <v>56</v>
      </c>
      <c r="B1719">
        <v>8138684</v>
      </c>
      <c r="C1719">
        <v>4214</v>
      </c>
      <c r="D1719">
        <v>0</v>
      </c>
    </row>
    <row r="1720" spans="1:4">
      <c r="A1720">
        <v>56</v>
      </c>
      <c r="B1720">
        <v>8130392</v>
      </c>
      <c r="C1720">
        <v>4935</v>
      </c>
      <c r="D1720">
        <v>0</v>
      </c>
    </row>
    <row r="1721" spans="1:4">
      <c r="A1721">
        <v>56</v>
      </c>
      <c r="B1721">
        <v>8122587</v>
      </c>
      <c r="C1721">
        <v>4827</v>
      </c>
      <c r="D1721">
        <v>0</v>
      </c>
    </row>
    <row r="1722" spans="1:4">
      <c r="A1722">
        <v>56</v>
      </c>
      <c r="B1722">
        <v>8115637</v>
      </c>
      <c r="C1722">
        <v>4652</v>
      </c>
      <c r="D1722">
        <v>0</v>
      </c>
    </row>
    <row r="1723" spans="1:4">
      <c r="A1723">
        <v>56</v>
      </c>
      <c r="B1723">
        <v>8108035</v>
      </c>
      <c r="C1723">
        <v>4803</v>
      </c>
      <c r="D1723">
        <v>0</v>
      </c>
    </row>
    <row r="1724" spans="1:4">
      <c r="A1724">
        <v>56</v>
      </c>
      <c r="B1724">
        <v>8102325</v>
      </c>
      <c r="C1724">
        <v>3226</v>
      </c>
      <c r="D1724">
        <v>0</v>
      </c>
    </row>
    <row r="1725" spans="1:4">
      <c r="A1725">
        <v>56</v>
      </c>
      <c r="B1725">
        <v>8110858</v>
      </c>
      <c r="C1725">
        <v>2688</v>
      </c>
      <c r="D1725">
        <v>0</v>
      </c>
    </row>
    <row r="1726" spans="1:4">
      <c r="A1726">
        <v>56</v>
      </c>
      <c r="B1726">
        <v>8103001</v>
      </c>
      <c r="C1726">
        <v>4845</v>
      </c>
      <c r="D1726">
        <v>0</v>
      </c>
    </row>
    <row r="1727" spans="1:4">
      <c r="A1727">
        <v>56</v>
      </c>
      <c r="B1727">
        <v>8094214</v>
      </c>
      <c r="C1727">
        <v>5017</v>
      </c>
      <c r="D1727">
        <v>0</v>
      </c>
    </row>
    <row r="1728" spans="1:4">
      <c r="A1728">
        <v>56</v>
      </c>
      <c r="B1728">
        <v>8086341</v>
      </c>
      <c r="C1728">
        <v>4819</v>
      </c>
      <c r="D1728">
        <v>0</v>
      </c>
    </row>
    <row r="1729" spans="1:4">
      <c r="A1729">
        <v>56</v>
      </c>
      <c r="B1729">
        <v>8081462</v>
      </c>
      <c r="C1729">
        <v>3229</v>
      </c>
      <c r="D1729">
        <v>0</v>
      </c>
    </row>
    <row r="1730" spans="1:4">
      <c r="A1730">
        <v>56</v>
      </c>
      <c r="B1730">
        <v>8089382</v>
      </c>
      <c r="C1730">
        <v>2670</v>
      </c>
      <c r="D1730">
        <v>0</v>
      </c>
    </row>
    <row r="1731" spans="1:4">
      <c r="A1731">
        <v>56</v>
      </c>
      <c r="B1731">
        <v>8080931</v>
      </c>
      <c r="C1731">
        <v>4952</v>
      </c>
      <c r="D1731">
        <v>0</v>
      </c>
    </row>
    <row r="1732" spans="1:4">
      <c r="A1732">
        <v>56</v>
      </c>
      <c r="B1732">
        <v>8073196</v>
      </c>
      <c r="C1732">
        <v>4813</v>
      </c>
      <c r="D1732">
        <v>0</v>
      </c>
    </row>
    <row r="1733" spans="1:4">
      <c r="A1733">
        <v>56</v>
      </c>
      <c r="B1733">
        <v>8068353</v>
      </c>
      <c r="C1733">
        <v>4244</v>
      </c>
      <c r="D1733">
        <v>0</v>
      </c>
    </row>
    <row r="1734" spans="1:4">
      <c r="A1734">
        <v>56</v>
      </c>
      <c r="B1734">
        <v>8065109</v>
      </c>
      <c r="C1734">
        <v>3890</v>
      </c>
      <c r="D1734">
        <v>0</v>
      </c>
    </row>
    <row r="1735" spans="1:4">
      <c r="A1735">
        <v>56</v>
      </c>
      <c r="B1735">
        <v>8058466</v>
      </c>
      <c r="C1735">
        <v>3778</v>
      </c>
      <c r="D1735">
        <v>0</v>
      </c>
    </row>
    <row r="1736" spans="1:4">
      <c r="A1736">
        <v>56</v>
      </c>
      <c r="B1736">
        <v>8067778</v>
      </c>
      <c r="C1736">
        <v>2210</v>
      </c>
      <c r="D1736">
        <v>0</v>
      </c>
    </row>
    <row r="1737" spans="1:4">
      <c r="A1737">
        <v>56</v>
      </c>
      <c r="B1737">
        <v>8058846</v>
      </c>
      <c r="C1737">
        <v>5063</v>
      </c>
      <c r="D1737">
        <v>0</v>
      </c>
    </row>
    <row r="1738" spans="1:4">
      <c r="A1738">
        <v>56</v>
      </c>
      <c r="B1738">
        <v>8050995</v>
      </c>
      <c r="C1738">
        <v>4822</v>
      </c>
      <c r="D1738">
        <v>0</v>
      </c>
    </row>
    <row r="1739" spans="1:4">
      <c r="A1739">
        <v>57</v>
      </c>
      <c r="B1739">
        <v>8043891</v>
      </c>
      <c r="C1739">
        <v>4706</v>
      </c>
      <c r="D1739">
        <v>0</v>
      </c>
    </row>
    <row r="1740" spans="1:4">
      <c r="A1740">
        <v>57</v>
      </c>
      <c r="B1740">
        <v>8037666</v>
      </c>
      <c r="C1740">
        <v>3770</v>
      </c>
      <c r="D1740">
        <v>0</v>
      </c>
    </row>
    <row r="1741" spans="1:4">
      <c r="A1741">
        <v>57</v>
      </c>
      <c r="B1741">
        <v>8044394</v>
      </c>
      <c r="C1741">
        <v>2613</v>
      </c>
      <c r="D1741">
        <v>0</v>
      </c>
    </row>
    <row r="1742" spans="1:4">
      <c r="A1742">
        <v>57</v>
      </c>
      <c r="B1742">
        <v>8035300</v>
      </c>
      <c r="C1742">
        <v>5085</v>
      </c>
      <c r="D1742">
        <v>0</v>
      </c>
    </row>
    <row r="1743" spans="1:4">
      <c r="A1743">
        <v>57</v>
      </c>
      <c r="B1743">
        <v>8027971</v>
      </c>
      <c r="C1743">
        <v>4751</v>
      </c>
      <c r="D1743">
        <v>0</v>
      </c>
    </row>
    <row r="1744" spans="1:4">
      <c r="A1744">
        <v>57</v>
      </c>
      <c r="B1744">
        <v>8019360</v>
      </c>
      <c r="C1744">
        <v>4986</v>
      </c>
      <c r="D1744">
        <v>0</v>
      </c>
    </row>
    <row r="1745" spans="1:4">
      <c r="A1745">
        <v>57</v>
      </c>
      <c r="B1745">
        <v>8011735</v>
      </c>
      <c r="C1745">
        <v>4827</v>
      </c>
      <c r="D1745">
        <v>0</v>
      </c>
    </row>
    <row r="1746" spans="1:4">
      <c r="A1746">
        <v>57</v>
      </c>
      <c r="B1746">
        <v>8003901</v>
      </c>
      <c r="C1746">
        <v>4310</v>
      </c>
      <c r="D1746">
        <v>0</v>
      </c>
    </row>
    <row r="1747" spans="1:4">
      <c r="A1747">
        <v>57</v>
      </c>
      <c r="B1747">
        <v>8014836</v>
      </c>
      <c r="C1747">
        <v>1501</v>
      </c>
      <c r="D1747">
        <v>0</v>
      </c>
    </row>
    <row r="1748" spans="1:4">
      <c r="A1748">
        <v>57</v>
      </c>
      <c r="B1748">
        <v>8005467</v>
      </c>
      <c r="C1748">
        <v>5174</v>
      </c>
      <c r="D1748">
        <v>0</v>
      </c>
    </row>
    <row r="1749" spans="1:4">
      <c r="A1749">
        <v>57</v>
      </c>
      <c r="B1749">
        <v>7998348</v>
      </c>
      <c r="C1749">
        <v>4220</v>
      </c>
      <c r="D1749">
        <v>0</v>
      </c>
    </row>
    <row r="1750" spans="1:4">
      <c r="A1750">
        <v>57</v>
      </c>
      <c r="B1750">
        <v>8003174</v>
      </c>
      <c r="C1750">
        <v>2706</v>
      </c>
      <c r="D1750">
        <v>0</v>
      </c>
    </row>
    <row r="1751" spans="1:4">
      <c r="A1751">
        <v>57</v>
      </c>
      <c r="B1751">
        <v>7994236</v>
      </c>
      <c r="C1751">
        <v>5054</v>
      </c>
      <c r="D1751">
        <v>0</v>
      </c>
    </row>
    <row r="1752" spans="1:4">
      <c r="A1752">
        <v>57</v>
      </c>
      <c r="B1752">
        <v>7986677</v>
      </c>
      <c r="C1752">
        <v>4768</v>
      </c>
      <c r="D1752">
        <v>0</v>
      </c>
    </row>
    <row r="1753" spans="1:4">
      <c r="A1753">
        <v>57</v>
      </c>
      <c r="B1753">
        <v>7979002</v>
      </c>
      <c r="C1753">
        <v>4797</v>
      </c>
      <c r="D1753">
        <v>0</v>
      </c>
    </row>
    <row r="1754" spans="1:4">
      <c r="A1754">
        <v>57</v>
      </c>
      <c r="B1754">
        <v>7971941</v>
      </c>
      <c r="C1754">
        <v>4682</v>
      </c>
      <c r="D1754">
        <v>0</v>
      </c>
    </row>
    <row r="1755" spans="1:4">
      <c r="A1755">
        <v>57</v>
      </c>
      <c r="B1755">
        <v>7963276</v>
      </c>
      <c r="C1755">
        <v>4866</v>
      </c>
      <c r="D1755">
        <v>0</v>
      </c>
    </row>
    <row r="1756" spans="1:4">
      <c r="A1756">
        <v>57</v>
      </c>
      <c r="B1756">
        <v>7971956</v>
      </c>
      <c r="C1756">
        <v>1512</v>
      </c>
      <c r="D1756">
        <v>0</v>
      </c>
    </row>
    <row r="1757" spans="1:4">
      <c r="A1757">
        <v>57</v>
      </c>
      <c r="B1757">
        <v>7972440</v>
      </c>
      <c r="C1757">
        <v>3317</v>
      </c>
      <c r="D1757">
        <v>0</v>
      </c>
    </row>
    <row r="1758" spans="1:4">
      <c r="A1758">
        <v>57</v>
      </c>
      <c r="B1758">
        <v>7970578</v>
      </c>
      <c r="C1758">
        <v>3726</v>
      </c>
      <c r="D1758">
        <v>0</v>
      </c>
    </row>
    <row r="1759" spans="1:4">
      <c r="A1759">
        <v>57</v>
      </c>
      <c r="B1759">
        <v>7964590</v>
      </c>
      <c r="C1759">
        <v>4329</v>
      </c>
      <c r="D1759">
        <v>0</v>
      </c>
    </row>
    <row r="1760" spans="1:4">
      <c r="A1760">
        <v>57</v>
      </c>
      <c r="B1760">
        <v>7956915</v>
      </c>
      <c r="C1760">
        <v>4797</v>
      </c>
      <c r="D1760">
        <v>0</v>
      </c>
    </row>
    <row r="1761" spans="1:4">
      <c r="A1761">
        <v>57</v>
      </c>
      <c r="B1761">
        <v>7948510</v>
      </c>
      <c r="C1761">
        <v>4943</v>
      </c>
      <c r="D1761">
        <v>0</v>
      </c>
    </row>
    <row r="1762" spans="1:4">
      <c r="A1762">
        <v>57</v>
      </c>
      <c r="B1762">
        <v>7940905</v>
      </c>
      <c r="C1762">
        <v>4785</v>
      </c>
      <c r="D1762">
        <v>0</v>
      </c>
    </row>
    <row r="1763" spans="1:4">
      <c r="A1763">
        <v>57</v>
      </c>
      <c r="B1763">
        <v>7951873</v>
      </c>
      <c r="C1763">
        <v>1027</v>
      </c>
      <c r="D1763">
        <v>0</v>
      </c>
    </row>
    <row r="1764" spans="1:4">
      <c r="A1764">
        <v>57</v>
      </c>
      <c r="B1764">
        <v>7950344</v>
      </c>
      <c r="C1764">
        <v>3577</v>
      </c>
      <c r="D1764">
        <v>0</v>
      </c>
    </row>
    <row r="1765" spans="1:4">
      <c r="A1765">
        <v>57</v>
      </c>
      <c r="B1765">
        <v>7941551</v>
      </c>
      <c r="C1765">
        <v>5025</v>
      </c>
      <c r="D1765">
        <v>0</v>
      </c>
    </row>
    <row r="1766" spans="1:4">
      <c r="A1766">
        <v>57</v>
      </c>
      <c r="B1766">
        <v>7933334</v>
      </c>
      <c r="C1766">
        <v>4907</v>
      </c>
      <c r="D1766">
        <v>0</v>
      </c>
    </row>
    <row r="1767" spans="1:4">
      <c r="A1767">
        <v>57</v>
      </c>
      <c r="B1767">
        <v>7925217</v>
      </c>
      <c r="C1767">
        <v>4888</v>
      </c>
      <c r="D1767">
        <v>0</v>
      </c>
    </row>
    <row r="1768" spans="1:4">
      <c r="A1768">
        <v>57</v>
      </c>
      <c r="B1768">
        <v>7917715</v>
      </c>
      <c r="C1768">
        <v>4786</v>
      </c>
      <c r="D1768">
        <v>0</v>
      </c>
    </row>
    <row r="1769" spans="1:4">
      <c r="A1769">
        <v>57</v>
      </c>
      <c r="B1769">
        <v>7910024</v>
      </c>
      <c r="C1769">
        <v>4811</v>
      </c>
      <c r="D1769">
        <v>0</v>
      </c>
    </row>
    <row r="1770" spans="1:4">
      <c r="A1770">
        <v>58</v>
      </c>
      <c r="B1770">
        <v>7901808</v>
      </c>
      <c r="C1770">
        <v>4884</v>
      </c>
      <c r="D1770">
        <v>0</v>
      </c>
    </row>
    <row r="1771" spans="1:4">
      <c r="A1771">
        <v>58</v>
      </c>
      <c r="B1771">
        <v>7911945</v>
      </c>
      <c r="C1771">
        <v>1192</v>
      </c>
      <c r="D1771">
        <v>0</v>
      </c>
    </row>
    <row r="1772" spans="1:4">
      <c r="A1772">
        <v>58</v>
      </c>
      <c r="B1772">
        <v>7903561</v>
      </c>
      <c r="C1772">
        <v>4946</v>
      </c>
      <c r="D1772">
        <v>0</v>
      </c>
    </row>
    <row r="1773" spans="1:4">
      <c r="A1773">
        <v>58</v>
      </c>
      <c r="B1773">
        <v>7895152</v>
      </c>
      <c r="C1773">
        <v>4965</v>
      </c>
      <c r="D1773">
        <v>0</v>
      </c>
    </row>
    <row r="1774" spans="1:4">
      <c r="A1774">
        <v>58</v>
      </c>
      <c r="B1774">
        <v>7887085</v>
      </c>
      <c r="C1774">
        <v>4878</v>
      </c>
      <c r="D1774">
        <v>0</v>
      </c>
    </row>
    <row r="1775" spans="1:4">
      <c r="A1775">
        <v>58</v>
      </c>
      <c r="B1775">
        <v>7879593</v>
      </c>
      <c r="C1775">
        <v>4747</v>
      </c>
      <c r="D1775">
        <v>0</v>
      </c>
    </row>
    <row r="1776" spans="1:4">
      <c r="A1776">
        <v>58</v>
      </c>
      <c r="B1776">
        <v>7886528</v>
      </c>
      <c r="C1776">
        <v>1835</v>
      </c>
      <c r="D1776">
        <v>0</v>
      </c>
    </row>
    <row r="1777" spans="1:4">
      <c r="A1777">
        <v>58</v>
      </c>
      <c r="B1777">
        <v>7878058</v>
      </c>
      <c r="C1777">
        <v>4956</v>
      </c>
      <c r="D1777">
        <v>0</v>
      </c>
    </row>
    <row r="1778" spans="1:4">
      <c r="A1778">
        <v>58</v>
      </c>
      <c r="B1778">
        <v>7870191</v>
      </c>
      <c r="C1778">
        <v>4834</v>
      </c>
      <c r="D1778">
        <v>0</v>
      </c>
    </row>
    <row r="1779" spans="1:4">
      <c r="A1779">
        <v>58</v>
      </c>
      <c r="B1779">
        <v>7861255</v>
      </c>
      <c r="C1779">
        <v>5047</v>
      </c>
      <c r="D1779">
        <v>0</v>
      </c>
    </row>
    <row r="1780" spans="1:4">
      <c r="A1780">
        <v>58</v>
      </c>
      <c r="B1780">
        <v>7852876</v>
      </c>
      <c r="C1780">
        <v>4937</v>
      </c>
      <c r="D1780">
        <v>0</v>
      </c>
    </row>
    <row r="1781" spans="1:4">
      <c r="A1781">
        <v>58</v>
      </c>
      <c r="B1781">
        <v>7861226</v>
      </c>
      <c r="C1781">
        <v>1563</v>
      </c>
      <c r="D1781">
        <v>0</v>
      </c>
    </row>
    <row r="1782" spans="1:4">
      <c r="A1782">
        <v>58</v>
      </c>
      <c r="B1782">
        <v>7854307</v>
      </c>
      <c r="C1782">
        <v>4645</v>
      </c>
      <c r="D1782">
        <v>0</v>
      </c>
    </row>
    <row r="1783" spans="1:4">
      <c r="A1783">
        <v>58</v>
      </c>
      <c r="B1783">
        <v>7845727</v>
      </c>
      <c r="C1783">
        <v>4993</v>
      </c>
      <c r="D1783">
        <v>0</v>
      </c>
    </row>
    <row r="1784" spans="1:4">
      <c r="A1784">
        <v>58</v>
      </c>
      <c r="B1784">
        <v>7837302</v>
      </c>
      <c r="C1784">
        <v>4941</v>
      </c>
      <c r="D1784">
        <v>0</v>
      </c>
    </row>
    <row r="1785" spans="1:4">
      <c r="A1785">
        <v>58</v>
      </c>
      <c r="B1785">
        <v>7829681</v>
      </c>
      <c r="C1785">
        <v>4788</v>
      </c>
      <c r="D1785">
        <v>0</v>
      </c>
    </row>
    <row r="1786" spans="1:4">
      <c r="A1786">
        <v>58</v>
      </c>
      <c r="B1786">
        <v>7837247</v>
      </c>
      <c r="C1786">
        <v>1716</v>
      </c>
      <c r="D1786">
        <v>0</v>
      </c>
    </row>
    <row r="1787" spans="1:4">
      <c r="A1787">
        <v>58</v>
      </c>
      <c r="B1787">
        <v>7830000</v>
      </c>
      <c r="C1787">
        <v>4703</v>
      </c>
      <c r="D1787">
        <v>0</v>
      </c>
    </row>
    <row r="1788" spans="1:4">
      <c r="A1788">
        <v>58</v>
      </c>
      <c r="B1788">
        <v>7820730</v>
      </c>
      <c r="C1788">
        <v>5141</v>
      </c>
      <c r="D1788">
        <v>0</v>
      </c>
    </row>
    <row r="1789" spans="1:4">
      <c r="A1789">
        <v>58</v>
      </c>
      <c r="B1789">
        <v>7811735</v>
      </c>
      <c r="C1789">
        <v>5046</v>
      </c>
      <c r="D1789">
        <v>0</v>
      </c>
    </row>
    <row r="1790" spans="1:4">
      <c r="A1790">
        <v>58</v>
      </c>
      <c r="B1790">
        <v>7804039</v>
      </c>
      <c r="C1790">
        <v>4842</v>
      </c>
      <c r="D1790">
        <v>0</v>
      </c>
    </row>
    <row r="1791" spans="1:4">
      <c r="A1791">
        <v>58</v>
      </c>
      <c r="B1791">
        <v>7810045</v>
      </c>
      <c r="C1791">
        <v>2012</v>
      </c>
      <c r="D1791">
        <v>0</v>
      </c>
    </row>
    <row r="1792" spans="1:4">
      <c r="A1792">
        <v>58</v>
      </c>
      <c r="B1792">
        <v>7803630</v>
      </c>
      <c r="C1792">
        <v>4528</v>
      </c>
      <c r="D1792">
        <v>0</v>
      </c>
    </row>
    <row r="1793" spans="1:4">
      <c r="A1793">
        <v>58</v>
      </c>
      <c r="B1793">
        <v>7794354</v>
      </c>
      <c r="C1793">
        <v>5122</v>
      </c>
      <c r="D1793">
        <v>0</v>
      </c>
    </row>
    <row r="1794" spans="1:4">
      <c r="A1794">
        <v>58</v>
      </c>
      <c r="B1794">
        <v>7786265</v>
      </c>
      <c r="C1794">
        <v>4884</v>
      </c>
      <c r="D1794">
        <v>0</v>
      </c>
    </row>
    <row r="1795" spans="1:4">
      <c r="A1795">
        <v>58</v>
      </c>
      <c r="B1795">
        <v>7777830</v>
      </c>
      <c r="C1795">
        <v>4956</v>
      </c>
      <c r="D1795">
        <v>0</v>
      </c>
    </row>
    <row r="1796" spans="1:4">
      <c r="A1796">
        <v>58</v>
      </c>
      <c r="B1796">
        <v>7776037</v>
      </c>
      <c r="C1796">
        <v>2045</v>
      </c>
      <c r="D1796">
        <v>0</v>
      </c>
    </row>
    <row r="1797" spans="1:4">
      <c r="A1797">
        <v>58</v>
      </c>
      <c r="B1797">
        <v>7778543</v>
      </c>
      <c r="C1797">
        <v>4310</v>
      </c>
      <c r="D1797">
        <v>0</v>
      </c>
    </row>
    <row r="1798" spans="1:4">
      <c r="A1798">
        <v>58</v>
      </c>
      <c r="B1798">
        <v>7769967</v>
      </c>
      <c r="C1798">
        <v>4980</v>
      </c>
      <c r="D1798">
        <v>0</v>
      </c>
    </row>
    <row r="1799" spans="1:4">
      <c r="A1799">
        <v>58</v>
      </c>
      <c r="B1799">
        <v>7761755</v>
      </c>
      <c r="C1799">
        <v>4903</v>
      </c>
      <c r="D1799">
        <v>0</v>
      </c>
    </row>
    <row r="1800" spans="1:4">
      <c r="A1800">
        <v>58</v>
      </c>
      <c r="B1800">
        <v>7753365</v>
      </c>
      <c r="C1800">
        <v>4941</v>
      </c>
      <c r="D1800">
        <v>0</v>
      </c>
    </row>
    <row r="1801" spans="1:4">
      <c r="A1801">
        <v>59</v>
      </c>
      <c r="B1801">
        <v>7747524</v>
      </c>
      <c r="C1801">
        <v>4424</v>
      </c>
      <c r="D1801">
        <v>0</v>
      </c>
    </row>
    <row r="1802" spans="1:4">
      <c r="A1802">
        <v>59</v>
      </c>
      <c r="B1802">
        <v>7743520</v>
      </c>
      <c r="C1802">
        <v>2322</v>
      </c>
      <c r="D1802">
        <v>0</v>
      </c>
    </row>
    <row r="1803" spans="1:4">
      <c r="A1803">
        <v>59</v>
      </c>
      <c r="B1803">
        <v>7753867</v>
      </c>
      <c r="C1803">
        <v>2889</v>
      </c>
      <c r="D1803">
        <v>0</v>
      </c>
    </row>
    <row r="1804" spans="1:4">
      <c r="A1804">
        <v>59</v>
      </c>
      <c r="B1804">
        <v>7747385</v>
      </c>
      <c r="C1804">
        <v>4557</v>
      </c>
      <c r="D1804">
        <v>0</v>
      </c>
    </row>
    <row r="1805" spans="1:4">
      <c r="A1805">
        <v>59</v>
      </c>
      <c r="B1805">
        <v>7738959</v>
      </c>
      <c r="C1805">
        <v>4942</v>
      </c>
      <c r="D1805">
        <v>0</v>
      </c>
    </row>
    <row r="1806" spans="1:4">
      <c r="A1806">
        <v>59</v>
      </c>
      <c r="B1806">
        <v>7729158</v>
      </c>
      <c r="C1806">
        <v>5229</v>
      </c>
      <c r="D1806">
        <v>0</v>
      </c>
    </row>
    <row r="1807" spans="1:4">
      <c r="A1807">
        <v>59</v>
      </c>
      <c r="B1807">
        <v>7720921</v>
      </c>
      <c r="C1807">
        <v>4923</v>
      </c>
      <c r="D1807">
        <v>0</v>
      </c>
    </row>
    <row r="1808" spans="1:4">
      <c r="A1808">
        <v>59</v>
      </c>
      <c r="B1808">
        <v>7712714</v>
      </c>
      <c r="C1808">
        <v>4888</v>
      </c>
      <c r="D1808">
        <v>0</v>
      </c>
    </row>
    <row r="1809" spans="1:4">
      <c r="A1809">
        <v>59</v>
      </c>
      <c r="B1809">
        <v>7707944</v>
      </c>
      <c r="C1809">
        <v>2802</v>
      </c>
      <c r="D1809">
        <v>0</v>
      </c>
    </row>
    <row r="1810" spans="1:4">
      <c r="A1810">
        <v>59</v>
      </c>
      <c r="B1810">
        <v>7712191</v>
      </c>
      <c r="C1810">
        <v>3816</v>
      </c>
      <c r="D1810">
        <v>0</v>
      </c>
    </row>
    <row r="1811" spans="1:4">
      <c r="A1811">
        <v>59</v>
      </c>
      <c r="B1811">
        <v>7702902</v>
      </c>
      <c r="C1811">
        <v>5132</v>
      </c>
      <c r="D1811">
        <v>0</v>
      </c>
    </row>
    <row r="1812" spans="1:4">
      <c r="A1812">
        <v>59</v>
      </c>
      <c r="B1812">
        <v>7693539</v>
      </c>
      <c r="C1812">
        <v>5130</v>
      </c>
      <c r="D1812">
        <v>0</v>
      </c>
    </row>
    <row r="1813" spans="1:4">
      <c r="A1813">
        <v>59</v>
      </c>
      <c r="B1813">
        <v>7685140</v>
      </c>
      <c r="C1813">
        <v>4952</v>
      </c>
      <c r="D1813">
        <v>0</v>
      </c>
    </row>
    <row r="1814" spans="1:4">
      <c r="A1814">
        <v>59</v>
      </c>
      <c r="B1814">
        <v>7676727</v>
      </c>
      <c r="C1814">
        <v>4943</v>
      </c>
      <c r="D1814">
        <v>0</v>
      </c>
    </row>
    <row r="1815" spans="1:4">
      <c r="A1815">
        <v>59</v>
      </c>
      <c r="B1815">
        <v>7671299</v>
      </c>
      <c r="C1815">
        <v>2987</v>
      </c>
      <c r="D1815">
        <v>0</v>
      </c>
    </row>
    <row r="1816" spans="1:4">
      <c r="A1816">
        <v>59</v>
      </c>
      <c r="B1816">
        <v>7679510</v>
      </c>
      <c r="C1816">
        <v>2968</v>
      </c>
      <c r="D1816">
        <v>0</v>
      </c>
    </row>
    <row r="1817" spans="1:4">
      <c r="A1817">
        <v>59</v>
      </c>
      <c r="B1817">
        <v>7669721</v>
      </c>
      <c r="C1817">
        <v>5260</v>
      </c>
      <c r="D1817">
        <v>0</v>
      </c>
    </row>
    <row r="1818" spans="1:4">
      <c r="A1818">
        <v>59</v>
      </c>
      <c r="B1818">
        <v>7667045</v>
      </c>
      <c r="C1818">
        <v>3810</v>
      </c>
      <c r="D1818">
        <v>0</v>
      </c>
    </row>
    <row r="1819" spans="1:4">
      <c r="A1819">
        <v>59</v>
      </c>
      <c r="B1819">
        <v>7663189</v>
      </c>
      <c r="C1819">
        <v>3985</v>
      </c>
      <c r="D1819">
        <v>0</v>
      </c>
    </row>
    <row r="1820" spans="1:4">
      <c r="A1820">
        <v>59</v>
      </c>
      <c r="B1820">
        <v>7655883</v>
      </c>
      <c r="C1820">
        <v>4793</v>
      </c>
      <c r="D1820">
        <v>0</v>
      </c>
    </row>
    <row r="1821" spans="1:4">
      <c r="A1821">
        <v>59</v>
      </c>
      <c r="B1821">
        <v>7649305</v>
      </c>
      <c r="C1821">
        <v>3420</v>
      </c>
      <c r="D1821">
        <v>0</v>
      </c>
    </row>
    <row r="1822" spans="1:4">
      <c r="A1822">
        <v>59</v>
      </c>
      <c r="B1822">
        <v>7666023</v>
      </c>
      <c r="C1822">
        <v>1085</v>
      </c>
      <c r="D1822">
        <v>0</v>
      </c>
    </row>
    <row r="1823" spans="1:4">
      <c r="A1823">
        <v>59</v>
      </c>
      <c r="B1823">
        <v>7661233</v>
      </c>
      <c r="C1823">
        <v>4106</v>
      </c>
      <c r="D1823">
        <v>0</v>
      </c>
    </row>
    <row r="1824" spans="1:4">
      <c r="A1824">
        <v>59</v>
      </c>
      <c r="B1824">
        <v>7652172</v>
      </c>
      <c r="C1824">
        <v>5075</v>
      </c>
      <c r="D1824">
        <v>0</v>
      </c>
    </row>
    <row r="1825" spans="1:4">
      <c r="A1825">
        <v>59</v>
      </c>
      <c r="B1825">
        <v>7643145</v>
      </c>
      <c r="C1825">
        <v>5074</v>
      </c>
      <c r="D1825">
        <v>0</v>
      </c>
    </row>
    <row r="1826" spans="1:4">
      <c r="A1826">
        <v>59</v>
      </c>
      <c r="B1826">
        <v>7634720</v>
      </c>
      <c r="C1826">
        <v>4994</v>
      </c>
      <c r="D1826">
        <v>0</v>
      </c>
    </row>
    <row r="1827" spans="1:4">
      <c r="A1827">
        <v>59</v>
      </c>
      <c r="B1827">
        <v>7626672</v>
      </c>
      <c r="C1827">
        <v>4841</v>
      </c>
      <c r="D1827">
        <v>0</v>
      </c>
    </row>
    <row r="1828" spans="1:4">
      <c r="A1828">
        <v>59</v>
      </c>
      <c r="B1828">
        <v>7620330</v>
      </c>
      <c r="C1828">
        <v>3709</v>
      </c>
      <c r="D1828">
        <v>0</v>
      </c>
    </row>
    <row r="1829" spans="1:4">
      <c r="A1829">
        <v>59</v>
      </c>
      <c r="B1829">
        <v>7626613</v>
      </c>
      <c r="C1829">
        <v>2813</v>
      </c>
      <c r="D1829">
        <v>0</v>
      </c>
    </row>
    <row r="1830" spans="1:4">
      <c r="A1830">
        <v>59</v>
      </c>
      <c r="B1830">
        <v>7616842</v>
      </c>
      <c r="C1830">
        <v>5220</v>
      </c>
      <c r="D1830">
        <v>0</v>
      </c>
    </row>
    <row r="1831" spans="1:4">
      <c r="A1831">
        <v>59</v>
      </c>
      <c r="B1831">
        <v>7608561</v>
      </c>
      <c r="C1831">
        <v>4918</v>
      </c>
      <c r="D1831">
        <v>0</v>
      </c>
    </row>
    <row r="1832" spans="1:4">
      <c r="A1832">
        <v>60</v>
      </c>
      <c r="B1832">
        <v>7599944</v>
      </c>
      <c r="C1832">
        <v>5000</v>
      </c>
      <c r="D1832">
        <v>0</v>
      </c>
    </row>
    <row r="1833" spans="1:4">
      <c r="A1833">
        <v>60</v>
      </c>
      <c r="B1833">
        <v>7593722</v>
      </c>
      <c r="C1833">
        <v>3751</v>
      </c>
      <c r="D1833">
        <v>0</v>
      </c>
    </row>
    <row r="1834" spans="1:4">
      <c r="A1834">
        <v>60</v>
      </c>
      <c r="B1834">
        <v>7600853</v>
      </c>
      <c r="C1834">
        <v>2550</v>
      </c>
      <c r="D1834">
        <v>0</v>
      </c>
    </row>
    <row r="1835" spans="1:4">
      <c r="A1835">
        <v>60</v>
      </c>
      <c r="B1835">
        <v>7591824</v>
      </c>
      <c r="C1835">
        <v>5071</v>
      </c>
      <c r="D1835">
        <v>0</v>
      </c>
    </row>
    <row r="1836" spans="1:4">
      <c r="A1836">
        <v>60</v>
      </c>
      <c r="B1836">
        <v>7583615</v>
      </c>
      <c r="C1836">
        <v>4895</v>
      </c>
      <c r="D1836">
        <v>0</v>
      </c>
    </row>
    <row r="1837" spans="1:4">
      <c r="A1837">
        <v>60</v>
      </c>
      <c r="B1837">
        <v>7574620</v>
      </c>
      <c r="C1837">
        <v>5064</v>
      </c>
      <c r="D1837">
        <v>0</v>
      </c>
    </row>
    <row r="1838" spans="1:4">
      <c r="A1838">
        <v>60</v>
      </c>
      <c r="B1838">
        <v>7567136</v>
      </c>
      <c r="C1838">
        <v>4163</v>
      </c>
      <c r="D1838">
        <v>0</v>
      </c>
    </row>
    <row r="1839" spans="1:4">
      <c r="A1839">
        <v>60</v>
      </c>
      <c r="B1839">
        <v>7573805</v>
      </c>
      <c r="C1839">
        <v>2473</v>
      </c>
      <c r="D1839">
        <v>0</v>
      </c>
    </row>
    <row r="1840" spans="1:4">
      <c r="A1840">
        <v>60</v>
      </c>
      <c r="B1840">
        <v>7565014</v>
      </c>
      <c r="C1840">
        <v>5038</v>
      </c>
      <c r="D1840">
        <v>0</v>
      </c>
    </row>
    <row r="1841" spans="1:4">
      <c r="A1841">
        <v>60</v>
      </c>
      <c r="B1841">
        <v>7556110</v>
      </c>
      <c r="C1841">
        <v>5057</v>
      </c>
      <c r="D1841">
        <v>0</v>
      </c>
    </row>
    <row r="1842" spans="1:4">
      <c r="A1842">
        <v>60</v>
      </c>
      <c r="B1842">
        <v>7547157</v>
      </c>
      <c r="C1842">
        <v>5052</v>
      </c>
      <c r="D1842">
        <v>0</v>
      </c>
    </row>
    <row r="1843" spans="1:4">
      <c r="A1843">
        <v>60</v>
      </c>
      <c r="B1843">
        <v>7539564</v>
      </c>
      <c r="C1843">
        <v>4348</v>
      </c>
      <c r="D1843">
        <v>0</v>
      </c>
    </row>
    <row r="1844" spans="1:4">
      <c r="A1844">
        <v>60</v>
      </c>
      <c r="B1844">
        <v>7548161</v>
      </c>
      <c r="C1844">
        <v>1764</v>
      </c>
      <c r="D1844">
        <v>0</v>
      </c>
    </row>
    <row r="1845" spans="1:4">
      <c r="A1845">
        <v>60</v>
      </c>
      <c r="B1845">
        <v>7544620</v>
      </c>
      <c r="C1845">
        <v>4150</v>
      </c>
      <c r="D1845">
        <v>0</v>
      </c>
    </row>
    <row r="1846" spans="1:4">
      <c r="A1846">
        <v>60</v>
      </c>
      <c r="B1846">
        <v>7534531</v>
      </c>
      <c r="C1846">
        <v>5287</v>
      </c>
      <c r="D1846">
        <v>0</v>
      </c>
    </row>
    <row r="1847" spans="1:4">
      <c r="A1847">
        <v>60</v>
      </c>
      <c r="B1847">
        <v>7525118</v>
      </c>
      <c r="C1847">
        <v>5133</v>
      </c>
      <c r="D1847">
        <v>0</v>
      </c>
    </row>
    <row r="1848" spans="1:4">
      <c r="A1848">
        <v>60</v>
      </c>
      <c r="B1848">
        <v>7516720</v>
      </c>
      <c r="C1848">
        <v>4952</v>
      </c>
      <c r="D1848">
        <v>0</v>
      </c>
    </row>
    <row r="1849" spans="1:4">
      <c r="A1849">
        <v>60</v>
      </c>
      <c r="B1849">
        <v>7508319</v>
      </c>
      <c r="C1849">
        <v>4932</v>
      </c>
      <c r="D1849">
        <v>0</v>
      </c>
    </row>
    <row r="1850" spans="1:4">
      <c r="A1850">
        <v>60</v>
      </c>
      <c r="B1850">
        <v>7500019</v>
      </c>
      <c r="C1850">
        <v>4931</v>
      </c>
      <c r="D1850">
        <v>0</v>
      </c>
    </row>
    <row r="1851" spans="1:4">
      <c r="A1851">
        <v>60</v>
      </c>
      <c r="B1851">
        <v>7492039</v>
      </c>
      <c r="C1851">
        <v>4852</v>
      </c>
      <c r="D1851">
        <v>0</v>
      </c>
    </row>
    <row r="1852" spans="1:4">
      <c r="A1852">
        <v>60</v>
      </c>
      <c r="B1852">
        <v>7504410</v>
      </c>
      <c r="C1852">
        <v>787</v>
      </c>
      <c r="D1852">
        <v>0</v>
      </c>
    </row>
    <row r="1853" spans="1:4">
      <c r="A1853">
        <v>60</v>
      </c>
      <c r="B1853">
        <v>7505485</v>
      </c>
      <c r="C1853">
        <v>3006</v>
      </c>
      <c r="D1853">
        <v>0</v>
      </c>
    </row>
    <row r="1854" spans="1:4">
      <c r="A1854">
        <v>60</v>
      </c>
      <c r="B1854">
        <v>7504969</v>
      </c>
      <c r="C1854">
        <v>3359</v>
      </c>
      <c r="D1854">
        <v>0</v>
      </c>
    </row>
    <row r="1855" spans="1:4">
      <c r="A1855">
        <v>60</v>
      </c>
      <c r="B1855">
        <v>7496639</v>
      </c>
      <c r="C1855">
        <v>4958</v>
      </c>
      <c r="D1855">
        <v>0</v>
      </c>
    </row>
    <row r="1856" spans="1:4">
      <c r="A1856">
        <v>60</v>
      </c>
      <c r="B1856">
        <v>7487561</v>
      </c>
      <c r="C1856">
        <v>5064</v>
      </c>
      <c r="D1856">
        <v>0</v>
      </c>
    </row>
    <row r="1857" spans="1:4">
      <c r="A1857">
        <v>60</v>
      </c>
      <c r="B1857">
        <v>7480426</v>
      </c>
      <c r="C1857">
        <v>4675</v>
      </c>
      <c r="D1857">
        <v>0</v>
      </c>
    </row>
    <row r="1858" spans="1:4">
      <c r="A1858">
        <v>60</v>
      </c>
      <c r="B1858">
        <v>7472052</v>
      </c>
      <c r="C1858">
        <v>4979</v>
      </c>
      <c r="D1858">
        <v>0</v>
      </c>
    </row>
    <row r="1859" spans="1:4">
      <c r="A1859">
        <v>60</v>
      </c>
      <c r="B1859">
        <v>7464145</v>
      </c>
      <c r="C1859">
        <v>4804</v>
      </c>
      <c r="D1859">
        <v>0</v>
      </c>
    </row>
    <row r="1860" spans="1:4">
      <c r="A1860">
        <v>60</v>
      </c>
      <c r="B1860">
        <v>7472102</v>
      </c>
      <c r="C1860">
        <v>1646</v>
      </c>
      <c r="D1860">
        <v>0</v>
      </c>
    </row>
    <row r="1861" spans="1:4">
      <c r="A1861">
        <v>60</v>
      </c>
      <c r="B1861">
        <v>7473213</v>
      </c>
      <c r="C1861">
        <v>3018</v>
      </c>
      <c r="D1861">
        <v>0</v>
      </c>
    </row>
    <row r="1862" spans="1:4">
      <c r="A1862">
        <v>60</v>
      </c>
      <c r="B1862">
        <v>7463775</v>
      </c>
      <c r="C1862">
        <v>5142</v>
      </c>
      <c r="D1862">
        <v>0</v>
      </c>
    </row>
    <row r="1863" spans="1:4">
      <c r="A1863">
        <v>61</v>
      </c>
      <c r="B1863">
        <v>7454050</v>
      </c>
      <c r="C1863">
        <v>5227</v>
      </c>
      <c r="D1863">
        <v>0</v>
      </c>
    </row>
    <row r="1864" spans="1:4">
      <c r="A1864">
        <v>61</v>
      </c>
      <c r="B1864">
        <v>7444852</v>
      </c>
      <c r="C1864">
        <v>5099</v>
      </c>
      <c r="D1864">
        <v>0</v>
      </c>
    </row>
    <row r="1865" spans="1:4">
      <c r="A1865">
        <v>61</v>
      </c>
      <c r="B1865">
        <v>7436761</v>
      </c>
      <c r="C1865">
        <v>4852</v>
      </c>
      <c r="D1865">
        <v>0</v>
      </c>
    </row>
    <row r="1866" spans="1:4">
      <c r="A1866">
        <v>61</v>
      </c>
      <c r="B1866">
        <v>7428311</v>
      </c>
      <c r="C1866">
        <v>4960</v>
      </c>
      <c r="D1866">
        <v>0</v>
      </c>
    </row>
    <row r="1867" spans="1:4">
      <c r="A1867">
        <v>61</v>
      </c>
      <c r="B1867">
        <v>7420179</v>
      </c>
      <c r="C1867">
        <v>4880</v>
      </c>
      <c r="D1867">
        <v>0</v>
      </c>
    </row>
    <row r="1868" spans="1:4">
      <c r="A1868">
        <v>61</v>
      </c>
      <c r="B1868">
        <v>7428939</v>
      </c>
      <c r="C1868">
        <v>1496</v>
      </c>
      <c r="D1868">
        <v>0</v>
      </c>
    </row>
    <row r="1869" spans="1:4">
      <c r="A1869">
        <v>61</v>
      </c>
      <c r="B1869">
        <v>7419307</v>
      </c>
      <c r="C1869">
        <v>5188</v>
      </c>
      <c r="D1869">
        <v>0</v>
      </c>
    </row>
    <row r="1870" spans="1:4">
      <c r="A1870">
        <v>61</v>
      </c>
      <c r="B1870">
        <v>7410670</v>
      </c>
      <c r="C1870">
        <v>5046</v>
      </c>
      <c r="D1870">
        <v>0</v>
      </c>
    </row>
    <row r="1871" spans="1:4">
      <c r="A1871">
        <v>61</v>
      </c>
      <c r="B1871">
        <v>7400792</v>
      </c>
      <c r="C1871">
        <v>5175</v>
      </c>
      <c r="D1871">
        <v>0</v>
      </c>
    </row>
    <row r="1872" spans="1:4">
      <c r="A1872">
        <v>61</v>
      </c>
      <c r="B1872">
        <v>7392743</v>
      </c>
      <c r="C1872">
        <v>4915</v>
      </c>
      <c r="D1872">
        <v>0</v>
      </c>
    </row>
    <row r="1873" spans="1:4">
      <c r="A1873">
        <v>61</v>
      </c>
      <c r="B1873">
        <v>7399187</v>
      </c>
      <c r="C1873">
        <v>1902</v>
      </c>
      <c r="D1873">
        <v>0</v>
      </c>
    </row>
    <row r="1874" spans="1:4">
      <c r="A1874">
        <v>61</v>
      </c>
      <c r="B1874">
        <v>7390639</v>
      </c>
      <c r="C1874">
        <v>4960</v>
      </c>
      <c r="D1874">
        <v>0</v>
      </c>
    </row>
    <row r="1875" spans="1:4">
      <c r="A1875">
        <v>61</v>
      </c>
      <c r="B1875">
        <v>7381763</v>
      </c>
      <c r="C1875">
        <v>5044</v>
      </c>
      <c r="D1875">
        <v>0</v>
      </c>
    </row>
    <row r="1876" spans="1:4">
      <c r="A1876">
        <v>61</v>
      </c>
      <c r="B1876">
        <v>7372700</v>
      </c>
      <c r="C1876">
        <v>5084</v>
      </c>
      <c r="D1876">
        <v>0</v>
      </c>
    </row>
    <row r="1877" spans="1:4">
      <c r="A1877">
        <v>61</v>
      </c>
      <c r="B1877">
        <v>7363628</v>
      </c>
      <c r="C1877">
        <v>5115</v>
      </c>
      <c r="D1877">
        <v>0</v>
      </c>
    </row>
    <row r="1878" spans="1:4">
      <c r="A1878">
        <v>61</v>
      </c>
      <c r="B1878">
        <v>7372133</v>
      </c>
      <c r="C1878">
        <v>1541</v>
      </c>
      <c r="D1878">
        <v>0</v>
      </c>
    </row>
    <row r="1879" spans="1:4">
      <c r="A1879">
        <v>61</v>
      </c>
      <c r="B1879">
        <v>7367385</v>
      </c>
      <c r="C1879">
        <v>4174</v>
      </c>
      <c r="D1879">
        <v>0</v>
      </c>
    </row>
    <row r="1880" spans="1:4">
      <c r="A1880">
        <v>61</v>
      </c>
      <c r="B1880">
        <v>7358442</v>
      </c>
      <c r="C1880">
        <v>5114</v>
      </c>
      <c r="D1880">
        <v>0</v>
      </c>
    </row>
    <row r="1881" spans="1:4">
      <c r="A1881">
        <v>61</v>
      </c>
      <c r="B1881">
        <v>7349574</v>
      </c>
      <c r="C1881">
        <v>4998</v>
      </c>
      <c r="D1881">
        <v>0</v>
      </c>
    </row>
    <row r="1882" spans="1:4">
      <c r="A1882">
        <v>61</v>
      </c>
      <c r="B1882">
        <v>7342035</v>
      </c>
      <c r="C1882">
        <v>4788</v>
      </c>
      <c r="D1882">
        <v>0</v>
      </c>
    </row>
    <row r="1883" spans="1:4">
      <c r="A1883">
        <v>61</v>
      </c>
      <c r="B1883">
        <v>7348162</v>
      </c>
      <c r="C1883">
        <v>1992</v>
      </c>
      <c r="D1883">
        <v>0</v>
      </c>
    </row>
    <row r="1884" spans="1:4">
      <c r="A1884">
        <v>61</v>
      </c>
      <c r="B1884">
        <v>7339479</v>
      </c>
      <c r="C1884">
        <v>5001</v>
      </c>
      <c r="D1884">
        <v>0</v>
      </c>
    </row>
    <row r="1885" spans="1:4">
      <c r="A1885">
        <v>61</v>
      </c>
      <c r="B1885">
        <v>7330188</v>
      </c>
      <c r="C1885">
        <v>5124</v>
      </c>
      <c r="D1885">
        <v>0</v>
      </c>
    </row>
    <row r="1886" spans="1:4">
      <c r="A1886">
        <v>61</v>
      </c>
      <c r="B1886">
        <v>7320006</v>
      </c>
      <c r="C1886">
        <v>5309</v>
      </c>
      <c r="D1886">
        <v>0</v>
      </c>
    </row>
    <row r="1887" spans="1:4">
      <c r="A1887">
        <v>61</v>
      </c>
      <c r="B1887">
        <v>7311245</v>
      </c>
      <c r="C1887">
        <v>5016</v>
      </c>
      <c r="D1887">
        <v>0</v>
      </c>
    </row>
    <row r="1888" spans="1:4">
      <c r="A1888">
        <v>61</v>
      </c>
      <c r="B1888">
        <v>7302439</v>
      </c>
      <c r="C1888">
        <v>5068</v>
      </c>
      <c r="D1888">
        <v>0</v>
      </c>
    </row>
    <row r="1889" spans="1:4">
      <c r="A1889">
        <v>61</v>
      </c>
      <c r="B1889">
        <v>7298199</v>
      </c>
      <c r="C1889">
        <v>1976</v>
      </c>
      <c r="D1889">
        <v>0</v>
      </c>
    </row>
    <row r="1890" spans="1:4">
      <c r="A1890">
        <v>61</v>
      </c>
      <c r="B1890">
        <v>7310897</v>
      </c>
      <c r="C1890">
        <v>2811</v>
      </c>
      <c r="D1890">
        <v>0</v>
      </c>
    </row>
    <row r="1891" spans="1:4">
      <c r="A1891">
        <v>61</v>
      </c>
      <c r="B1891">
        <v>7305078</v>
      </c>
      <c r="C1891">
        <v>4427</v>
      </c>
      <c r="D1891">
        <v>0</v>
      </c>
    </row>
    <row r="1892" spans="1:4">
      <c r="A1892">
        <v>61</v>
      </c>
      <c r="B1892">
        <v>7295217</v>
      </c>
      <c r="C1892">
        <v>5229</v>
      </c>
      <c r="D1892">
        <v>0</v>
      </c>
    </row>
    <row r="1893" spans="1:4">
      <c r="A1893">
        <v>61</v>
      </c>
      <c r="B1893">
        <v>7286148</v>
      </c>
      <c r="C1893">
        <v>5086</v>
      </c>
      <c r="D1893">
        <v>0</v>
      </c>
    </row>
    <row r="1894" spans="1:4">
      <c r="A1894">
        <v>62</v>
      </c>
      <c r="B1894">
        <v>7277522</v>
      </c>
      <c r="C1894">
        <v>4979</v>
      </c>
      <c r="D1894">
        <v>0</v>
      </c>
    </row>
    <row r="1895" spans="1:4">
      <c r="A1895">
        <v>62</v>
      </c>
      <c r="B1895">
        <v>7268494</v>
      </c>
      <c r="C1895">
        <v>5073</v>
      </c>
      <c r="D1895">
        <v>0</v>
      </c>
    </row>
    <row r="1896" spans="1:4">
      <c r="A1896">
        <v>62</v>
      </c>
      <c r="B1896">
        <v>7260499</v>
      </c>
      <c r="C1896">
        <v>4861</v>
      </c>
      <c r="D1896">
        <v>0</v>
      </c>
    </row>
    <row r="1897" spans="1:4">
      <c r="A1897">
        <v>62</v>
      </c>
      <c r="B1897">
        <v>7255207</v>
      </c>
      <c r="C1897">
        <v>2636</v>
      </c>
      <c r="D1897">
        <v>0</v>
      </c>
    </row>
    <row r="1898" spans="1:4">
      <c r="A1898">
        <v>62</v>
      </c>
      <c r="B1898">
        <v>7271327</v>
      </c>
      <c r="C1898">
        <v>1708</v>
      </c>
      <c r="D1898">
        <v>0</v>
      </c>
    </row>
    <row r="1899" spans="1:4">
      <c r="A1899">
        <v>62</v>
      </c>
      <c r="B1899">
        <v>7263253</v>
      </c>
      <c r="C1899">
        <v>4870</v>
      </c>
      <c r="D1899">
        <v>0</v>
      </c>
    </row>
    <row r="1900" spans="1:4">
      <c r="A1900">
        <v>62</v>
      </c>
      <c r="B1900">
        <v>7253284</v>
      </c>
      <c r="C1900">
        <v>5266</v>
      </c>
      <c r="D1900">
        <v>0</v>
      </c>
    </row>
    <row r="1901" spans="1:4">
      <c r="A1901">
        <v>62</v>
      </c>
      <c r="B1901">
        <v>7244183</v>
      </c>
      <c r="C1901">
        <v>5085</v>
      </c>
      <c r="D1901">
        <v>0</v>
      </c>
    </row>
    <row r="1902" spans="1:4">
      <c r="A1902">
        <v>62</v>
      </c>
      <c r="B1902">
        <v>7234650</v>
      </c>
      <c r="C1902">
        <v>5175</v>
      </c>
      <c r="D1902">
        <v>0</v>
      </c>
    </row>
    <row r="1903" spans="1:4">
      <c r="A1903">
        <v>62</v>
      </c>
      <c r="B1903">
        <v>7225246</v>
      </c>
      <c r="C1903">
        <v>5142</v>
      </c>
      <c r="D1903">
        <v>0</v>
      </c>
    </row>
    <row r="1904" spans="1:4">
      <c r="A1904">
        <v>62</v>
      </c>
      <c r="B1904">
        <v>7217605</v>
      </c>
      <c r="C1904">
        <v>4779</v>
      </c>
      <c r="D1904">
        <v>0</v>
      </c>
    </row>
    <row r="1905" spans="1:4">
      <c r="A1905">
        <v>62</v>
      </c>
      <c r="B1905">
        <v>7208622</v>
      </c>
      <c r="C1905">
        <v>5058</v>
      </c>
      <c r="D1905">
        <v>0</v>
      </c>
    </row>
    <row r="1906" spans="1:4">
      <c r="A1906">
        <v>62</v>
      </c>
      <c r="B1906">
        <v>7202162</v>
      </c>
      <c r="C1906">
        <v>3226</v>
      </c>
      <c r="D1906">
        <v>0</v>
      </c>
    </row>
    <row r="1907" spans="1:4">
      <c r="A1907">
        <v>62</v>
      </c>
      <c r="B1907">
        <v>7211807</v>
      </c>
      <c r="C1907">
        <v>2603</v>
      </c>
      <c r="D1907">
        <v>0</v>
      </c>
    </row>
    <row r="1908" spans="1:4">
      <c r="A1908">
        <v>62</v>
      </c>
      <c r="B1908">
        <v>7201812</v>
      </c>
      <c r="C1908">
        <v>5305</v>
      </c>
      <c r="D1908">
        <v>0</v>
      </c>
    </row>
    <row r="1909" spans="1:4">
      <c r="A1909">
        <v>62</v>
      </c>
      <c r="B1909">
        <v>7192626</v>
      </c>
      <c r="C1909">
        <v>5076</v>
      </c>
      <c r="D1909">
        <v>0</v>
      </c>
    </row>
    <row r="1910" spans="1:4">
      <c r="A1910">
        <v>62</v>
      </c>
      <c r="B1910">
        <v>7182614</v>
      </c>
      <c r="C1910">
        <v>5263</v>
      </c>
      <c r="D1910">
        <v>0</v>
      </c>
    </row>
    <row r="1911" spans="1:4">
      <c r="A1911">
        <v>62</v>
      </c>
      <c r="B1911">
        <v>7177225</v>
      </c>
      <c r="C1911">
        <v>3093</v>
      </c>
      <c r="D1911">
        <v>0</v>
      </c>
    </row>
    <row r="1912" spans="1:4">
      <c r="A1912">
        <v>62</v>
      </c>
      <c r="B1912">
        <v>7182993</v>
      </c>
      <c r="C1912">
        <v>3317</v>
      </c>
      <c r="D1912">
        <v>0</v>
      </c>
    </row>
    <row r="1913" spans="1:4">
      <c r="A1913">
        <v>62</v>
      </c>
      <c r="B1913">
        <v>7172832</v>
      </c>
      <c r="C1913">
        <v>5296</v>
      </c>
      <c r="D1913">
        <v>0</v>
      </c>
    </row>
    <row r="1914" spans="1:4">
      <c r="A1914">
        <v>62</v>
      </c>
      <c r="B1914">
        <v>7163075</v>
      </c>
      <c r="C1914">
        <v>5206</v>
      </c>
      <c r="D1914">
        <v>0</v>
      </c>
    </row>
    <row r="1915" spans="1:4">
      <c r="A1915">
        <v>62</v>
      </c>
      <c r="B1915">
        <v>7156077</v>
      </c>
      <c r="C1915">
        <v>3590</v>
      </c>
      <c r="D1915">
        <v>0</v>
      </c>
    </row>
    <row r="1916" spans="1:4">
      <c r="A1916">
        <v>62</v>
      </c>
      <c r="B1916">
        <v>7157316</v>
      </c>
      <c r="C1916">
        <v>4069</v>
      </c>
      <c r="D1916">
        <v>0</v>
      </c>
    </row>
    <row r="1917" spans="1:4">
      <c r="A1917">
        <v>62</v>
      </c>
      <c r="B1917">
        <v>7147960</v>
      </c>
      <c r="C1917">
        <v>5125</v>
      </c>
      <c r="D1917">
        <v>0</v>
      </c>
    </row>
    <row r="1918" spans="1:4">
      <c r="A1918">
        <v>62</v>
      </c>
      <c r="B1918">
        <v>7138255</v>
      </c>
      <c r="C1918">
        <v>5199</v>
      </c>
      <c r="D1918">
        <v>0</v>
      </c>
    </row>
    <row r="1919" spans="1:4">
      <c r="A1919">
        <v>62</v>
      </c>
      <c r="B1919">
        <v>7129211</v>
      </c>
      <c r="C1919">
        <v>5119</v>
      </c>
      <c r="D1919">
        <v>0</v>
      </c>
    </row>
    <row r="1920" spans="1:4">
      <c r="A1920">
        <v>62</v>
      </c>
      <c r="B1920">
        <v>7121947</v>
      </c>
      <c r="C1920">
        <v>3920</v>
      </c>
      <c r="D1920">
        <v>0</v>
      </c>
    </row>
    <row r="1921" spans="1:4">
      <c r="A1921">
        <v>62</v>
      </c>
      <c r="B1921">
        <v>7127388</v>
      </c>
      <c r="C1921">
        <v>2899</v>
      </c>
      <c r="D1921">
        <v>0</v>
      </c>
    </row>
    <row r="1922" spans="1:4">
      <c r="A1922">
        <v>62</v>
      </c>
      <c r="B1922">
        <v>7116636</v>
      </c>
      <c r="C1922">
        <v>5408</v>
      </c>
      <c r="D1922">
        <v>0</v>
      </c>
    </row>
    <row r="1923" spans="1:4">
      <c r="A1923">
        <v>62</v>
      </c>
      <c r="B1923">
        <v>7107216</v>
      </c>
      <c r="C1923">
        <v>5154</v>
      </c>
      <c r="D1923">
        <v>0</v>
      </c>
    </row>
    <row r="1924" spans="1:4">
      <c r="A1924">
        <v>62</v>
      </c>
      <c r="B1924">
        <v>7097202</v>
      </c>
      <c r="C1924">
        <v>5267</v>
      </c>
      <c r="D1924">
        <v>0</v>
      </c>
    </row>
    <row r="1925" spans="1:4">
      <c r="A1925">
        <v>63</v>
      </c>
      <c r="B1925">
        <v>7088818</v>
      </c>
      <c r="C1925">
        <v>4530</v>
      </c>
      <c r="D1925">
        <v>0</v>
      </c>
    </row>
    <row r="1926" spans="1:4">
      <c r="A1926">
        <v>63</v>
      </c>
      <c r="B1926">
        <v>7097458</v>
      </c>
      <c r="C1926">
        <v>1876</v>
      </c>
      <c r="D1926">
        <v>0</v>
      </c>
    </row>
    <row r="1927" spans="1:4">
      <c r="A1927">
        <v>63</v>
      </c>
      <c r="B1927">
        <v>7087556</v>
      </c>
      <c r="C1927">
        <v>5281</v>
      </c>
      <c r="D1927">
        <v>0</v>
      </c>
    </row>
    <row r="1928" spans="1:4">
      <c r="A1928">
        <v>63</v>
      </c>
      <c r="B1928">
        <v>7078040</v>
      </c>
      <c r="C1928">
        <v>5132</v>
      </c>
      <c r="D1928">
        <v>0</v>
      </c>
    </row>
    <row r="1929" spans="1:4">
      <c r="A1929">
        <v>63</v>
      </c>
      <c r="B1929">
        <v>7068254</v>
      </c>
      <c r="C1929">
        <v>5225</v>
      </c>
      <c r="D1929">
        <v>0</v>
      </c>
    </row>
    <row r="1930" spans="1:4">
      <c r="A1930">
        <v>63</v>
      </c>
      <c r="B1930">
        <v>7059548</v>
      </c>
      <c r="C1930">
        <v>4885</v>
      </c>
      <c r="D1930">
        <v>0</v>
      </c>
    </row>
    <row r="1931" spans="1:4">
      <c r="A1931">
        <v>63</v>
      </c>
      <c r="B1931">
        <v>7066919</v>
      </c>
      <c r="C1931">
        <v>1854</v>
      </c>
      <c r="D1931">
        <v>0</v>
      </c>
    </row>
    <row r="1932" spans="1:4">
      <c r="A1932">
        <v>63</v>
      </c>
      <c r="B1932">
        <v>7056446</v>
      </c>
      <c r="C1932">
        <v>5396</v>
      </c>
      <c r="D1932">
        <v>0</v>
      </c>
    </row>
    <row r="1933" spans="1:4">
      <c r="A1933">
        <v>63</v>
      </c>
      <c r="B1933">
        <v>7048032</v>
      </c>
      <c r="C1933">
        <v>4919</v>
      </c>
      <c r="D1933">
        <v>0</v>
      </c>
    </row>
    <row r="1934" spans="1:4">
      <c r="A1934">
        <v>63</v>
      </c>
      <c r="B1934">
        <v>7038905</v>
      </c>
      <c r="C1934">
        <v>5075</v>
      </c>
      <c r="D1934">
        <v>0</v>
      </c>
    </row>
    <row r="1935" spans="1:4">
      <c r="A1935">
        <v>63</v>
      </c>
      <c r="B1935">
        <v>7030203</v>
      </c>
      <c r="C1935">
        <v>5028</v>
      </c>
      <c r="D1935">
        <v>0</v>
      </c>
    </row>
    <row r="1936" spans="1:4">
      <c r="A1936">
        <v>63</v>
      </c>
      <c r="B1936">
        <v>7038093</v>
      </c>
      <c r="C1936">
        <v>1634</v>
      </c>
      <c r="D1936">
        <v>0</v>
      </c>
    </row>
    <row r="1937" spans="1:4">
      <c r="A1937">
        <v>63</v>
      </c>
      <c r="B1937">
        <v>7027733</v>
      </c>
      <c r="C1937">
        <v>5336</v>
      </c>
      <c r="D1937">
        <v>0</v>
      </c>
    </row>
    <row r="1938" spans="1:4">
      <c r="A1938">
        <v>63</v>
      </c>
      <c r="B1938">
        <v>7023344</v>
      </c>
      <c r="C1938">
        <v>4139</v>
      </c>
      <c r="D1938">
        <v>0</v>
      </c>
    </row>
    <row r="1939" spans="1:4">
      <c r="A1939">
        <v>63</v>
      </c>
      <c r="B1939">
        <v>7019807</v>
      </c>
      <c r="C1939">
        <v>3990</v>
      </c>
      <c r="D1939">
        <v>0</v>
      </c>
    </row>
    <row r="1940" spans="1:4">
      <c r="A1940">
        <v>63</v>
      </c>
      <c r="B1940">
        <v>7010661</v>
      </c>
      <c r="C1940">
        <v>5066</v>
      </c>
      <c r="D1940">
        <v>0</v>
      </c>
    </row>
    <row r="1941" spans="1:4">
      <c r="A1941">
        <v>63</v>
      </c>
      <c r="B1941">
        <v>7001298</v>
      </c>
      <c r="C1941">
        <v>5174</v>
      </c>
      <c r="D1941">
        <v>0</v>
      </c>
    </row>
    <row r="1942" spans="1:4">
      <c r="A1942">
        <v>63</v>
      </c>
      <c r="B1942">
        <v>7011170</v>
      </c>
      <c r="C1942">
        <v>1214</v>
      </c>
      <c r="D1942">
        <v>0</v>
      </c>
    </row>
    <row r="1943" spans="1:4">
      <c r="A1943">
        <v>63</v>
      </c>
      <c r="B1943">
        <v>7000753</v>
      </c>
      <c r="C1943">
        <v>5339</v>
      </c>
      <c r="D1943">
        <v>0</v>
      </c>
    </row>
    <row r="1944" spans="1:4">
      <c r="A1944">
        <v>63</v>
      </c>
      <c r="B1944">
        <v>6990870</v>
      </c>
      <c r="C1944">
        <v>5242</v>
      </c>
      <c r="D1944">
        <v>0</v>
      </c>
    </row>
    <row r="1945" spans="1:4">
      <c r="A1945">
        <v>63</v>
      </c>
      <c r="B1945">
        <v>6981563</v>
      </c>
      <c r="C1945">
        <v>5132</v>
      </c>
      <c r="D1945">
        <v>0</v>
      </c>
    </row>
    <row r="1946" spans="1:4">
      <c r="A1946">
        <v>63</v>
      </c>
      <c r="B1946">
        <v>6972183</v>
      </c>
      <c r="C1946">
        <v>5134</v>
      </c>
      <c r="D1946">
        <v>0</v>
      </c>
    </row>
    <row r="1947" spans="1:4">
      <c r="A1947">
        <v>63</v>
      </c>
      <c r="B1947">
        <v>6981888</v>
      </c>
      <c r="C1947">
        <v>1255</v>
      </c>
      <c r="D1947">
        <v>0</v>
      </c>
    </row>
    <row r="1948" spans="1:4">
      <c r="A1948">
        <v>63</v>
      </c>
      <c r="B1948">
        <v>6972168</v>
      </c>
      <c r="C1948">
        <v>5217</v>
      </c>
      <c r="D1948">
        <v>0</v>
      </c>
    </row>
    <row r="1949" spans="1:4">
      <c r="A1949">
        <v>63</v>
      </c>
      <c r="B1949">
        <v>6962905</v>
      </c>
      <c r="C1949">
        <v>5126</v>
      </c>
      <c r="D1949">
        <v>0</v>
      </c>
    </row>
    <row r="1950" spans="1:4">
      <c r="A1950">
        <v>63</v>
      </c>
      <c r="B1950">
        <v>6953181</v>
      </c>
      <c r="C1950">
        <v>5233</v>
      </c>
      <c r="D1950">
        <v>0</v>
      </c>
    </row>
    <row r="1951" spans="1:4">
      <c r="A1951">
        <v>63</v>
      </c>
      <c r="B1951">
        <v>6944626</v>
      </c>
      <c r="C1951">
        <v>4992</v>
      </c>
      <c r="D1951">
        <v>0</v>
      </c>
    </row>
    <row r="1952" spans="1:4">
      <c r="A1952">
        <v>63</v>
      </c>
      <c r="B1952">
        <v>6950534</v>
      </c>
      <c r="C1952">
        <v>2043</v>
      </c>
      <c r="D1952">
        <v>0</v>
      </c>
    </row>
    <row r="1953" spans="1:4">
      <c r="A1953">
        <v>63</v>
      </c>
      <c r="B1953">
        <v>6942407</v>
      </c>
      <c r="C1953">
        <v>4920</v>
      </c>
      <c r="D1953">
        <v>0</v>
      </c>
    </row>
    <row r="1954" spans="1:4">
      <c r="A1954">
        <v>63</v>
      </c>
      <c r="B1954">
        <v>6932302</v>
      </c>
      <c r="C1954">
        <v>5266</v>
      </c>
      <c r="D1954">
        <v>0</v>
      </c>
    </row>
    <row r="1955" spans="1:4">
      <c r="A1955">
        <v>63</v>
      </c>
      <c r="B1955">
        <v>6922087</v>
      </c>
      <c r="C1955">
        <v>5306</v>
      </c>
      <c r="D1955">
        <v>0</v>
      </c>
    </row>
    <row r="1956" spans="1:4">
      <c r="A1956">
        <v>64</v>
      </c>
      <c r="B1956">
        <v>6913206</v>
      </c>
      <c r="C1956">
        <v>5051</v>
      </c>
      <c r="D1956">
        <v>0</v>
      </c>
    </row>
    <row r="1957" spans="1:4">
      <c r="A1957">
        <v>64</v>
      </c>
      <c r="B1957">
        <v>6915768</v>
      </c>
      <c r="C1957">
        <v>1646</v>
      </c>
      <c r="D1957">
        <v>0</v>
      </c>
    </row>
    <row r="1958" spans="1:4">
      <c r="A1958">
        <v>64</v>
      </c>
      <c r="B1958">
        <v>6921790</v>
      </c>
      <c r="C1958">
        <v>3124</v>
      </c>
      <c r="D1958">
        <v>0</v>
      </c>
    </row>
    <row r="1959" spans="1:4">
      <c r="A1959">
        <v>64</v>
      </c>
      <c r="B1959">
        <v>6913203</v>
      </c>
      <c r="C1959">
        <v>4971</v>
      </c>
      <c r="D1959">
        <v>0</v>
      </c>
    </row>
    <row r="1960" spans="1:4">
      <c r="A1960">
        <v>64</v>
      </c>
      <c r="B1960">
        <v>6903090</v>
      </c>
      <c r="C1960">
        <v>5294</v>
      </c>
      <c r="D1960">
        <v>0</v>
      </c>
    </row>
    <row r="1961" spans="1:4">
      <c r="A1961">
        <v>64</v>
      </c>
      <c r="B1961">
        <v>6892255</v>
      </c>
      <c r="C1961">
        <v>5431</v>
      </c>
      <c r="D1961">
        <v>0</v>
      </c>
    </row>
    <row r="1962" spans="1:4">
      <c r="A1962">
        <v>64</v>
      </c>
      <c r="B1962">
        <v>6882392</v>
      </c>
      <c r="C1962">
        <v>5231</v>
      </c>
      <c r="D1962">
        <v>0</v>
      </c>
    </row>
    <row r="1963" spans="1:4">
      <c r="A1963">
        <v>64</v>
      </c>
      <c r="B1963">
        <v>6872084</v>
      </c>
      <c r="C1963">
        <v>5324</v>
      </c>
      <c r="D1963">
        <v>0</v>
      </c>
    </row>
    <row r="1964" spans="1:4">
      <c r="A1964">
        <v>64</v>
      </c>
      <c r="B1964">
        <v>6863977</v>
      </c>
      <c r="C1964">
        <v>4902</v>
      </c>
      <c r="D1964">
        <v>0</v>
      </c>
    </row>
    <row r="1965" spans="1:4">
      <c r="A1965">
        <v>64</v>
      </c>
      <c r="B1965">
        <v>6857986</v>
      </c>
      <c r="C1965">
        <v>2598</v>
      </c>
      <c r="D1965">
        <v>0</v>
      </c>
    </row>
    <row r="1966" spans="1:4">
      <c r="A1966">
        <v>64</v>
      </c>
      <c r="B1966">
        <v>6870217</v>
      </c>
      <c r="C1966">
        <v>2614</v>
      </c>
      <c r="D1966">
        <v>0</v>
      </c>
    </row>
    <row r="1967" spans="1:4">
      <c r="A1967">
        <v>64</v>
      </c>
      <c r="B1967">
        <v>6861857</v>
      </c>
      <c r="C1967">
        <v>4939</v>
      </c>
      <c r="D1967">
        <v>0</v>
      </c>
    </row>
    <row r="1968" spans="1:4">
      <c r="A1968">
        <v>64</v>
      </c>
      <c r="B1968">
        <v>6851349</v>
      </c>
      <c r="C1968">
        <v>5360</v>
      </c>
      <c r="D1968">
        <v>0</v>
      </c>
    </row>
    <row r="1969" spans="1:4">
      <c r="A1969">
        <v>64</v>
      </c>
      <c r="B1969">
        <v>6841623</v>
      </c>
      <c r="C1969">
        <v>5212</v>
      </c>
      <c r="D1969">
        <v>0</v>
      </c>
    </row>
    <row r="1970" spans="1:4">
      <c r="A1970">
        <v>64</v>
      </c>
      <c r="B1970">
        <v>6831423</v>
      </c>
      <c r="C1970">
        <v>5289</v>
      </c>
      <c r="D1970">
        <v>0</v>
      </c>
    </row>
    <row r="1971" spans="1:4">
      <c r="A1971">
        <v>64</v>
      </c>
      <c r="B1971">
        <v>6822145</v>
      </c>
      <c r="C1971">
        <v>5114</v>
      </c>
      <c r="D1971">
        <v>0</v>
      </c>
    </row>
    <row r="1972" spans="1:4">
      <c r="A1972">
        <v>64</v>
      </c>
      <c r="B1972">
        <v>6817192</v>
      </c>
      <c r="C1972">
        <v>2575</v>
      </c>
      <c r="D1972">
        <v>0</v>
      </c>
    </row>
    <row r="1973" spans="1:4">
      <c r="A1973">
        <v>64</v>
      </c>
      <c r="B1973">
        <v>6826475</v>
      </c>
      <c r="C1973">
        <v>3075</v>
      </c>
      <c r="D1973">
        <v>0</v>
      </c>
    </row>
    <row r="1974" spans="1:4">
      <c r="A1974">
        <v>64</v>
      </c>
      <c r="B1974">
        <v>6821241</v>
      </c>
      <c r="C1974">
        <v>4293</v>
      </c>
      <c r="D1974">
        <v>0</v>
      </c>
    </row>
    <row r="1975" spans="1:4">
      <c r="A1975">
        <v>64</v>
      </c>
      <c r="B1975">
        <v>6816492</v>
      </c>
      <c r="C1975">
        <v>4170</v>
      </c>
      <c r="D1975">
        <v>0</v>
      </c>
    </row>
    <row r="1976" spans="1:4">
      <c r="A1976">
        <v>64</v>
      </c>
      <c r="B1976">
        <v>6806493</v>
      </c>
      <c r="C1976">
        <v>5256</v>
      </c>
      <c r="D1976">
        <v>0</v>
      </c>
    </row>
    <row r="1977" spans="1:4">
      <c r="A1977">
        <v>64</v>
      </c>
      <c r="B1977">
        <v>6797222</v>
      </c>
      <c r="C1977">
        <v>5114</v>
      </c>
      <c r="D1977">
        <v>0</v>
      </c>
    </row>
    <row r="1978" spans="1:4">
      <c r="A1978">
        <v>64</v>
      </c>
      <c r="B1978">
        <v>6788192</v>
      </c>
      <c r="C1978">
        <v>5073</v>
      </c>
      <c r="D1978">
        <v>0</v>
      </c>
    </row>
    <row r="1979" spans="1:4">
      <c r="A1979">
        <v>64</v>
      </c>
      <c r="B1979">
        <v>6778500</v>
      </c>
      <c r="C1979">
        <v>5184</v>
      </c>
      <c r="D1979">
        <v>0</v>
      </c>
    </row>
    <row r="1980" spans="1:4">
      <c r="A1980">
        <v>64</v>
      </c>
      <c r="B1980">
        <v>6771647</v>
      </c>
      <c r="C1980">
        <v>3409</v>
      </c>
      <c r="D1980">
        <v>0</v>
      </c>
    </row>
    <row r="1981" spans="1:4">
      <c r="A1981">
        <v>64</v>
      </c>
      <c r="B1981">
        <v>6779046</v>
      </c>
      <c r="C1981">
        <v>2980</v>
      </c>
      <c r="D1981">
        <v>0</v>
      </c>
    </row>
    <row r="1982" spans="1:4">
      <c r="A1982">
        <v>64</v>
      </c>
      <c r="B1982">
        <v>6768646</v>
      </c>
      <c r="C1982">
        <v>5364</v>
      </c>
      <c r="D1982">
        <v>0</v>
      </c>
    </row>
    <row r="1983" spans="1:4">
      <c r="A1983">
        <v>64</v>
      </c>
      <c r="B1983">
        <v>6758600</v>
      </c>
      <c r="C1983">
        <v>5267</v>
      </c>
      <c r="D1983">
        <v>0</v>
      </c>
    </row>
    <row r="1984" spans="1:4">
      <c r="A1984">
        <v>64</v>
      </c>
      <c r="B1984">
        <v>6749757</v>
      </c>
      <c r="C1984">
        <v>5020</v>
      </c>
      <c r="D1984">
        <v>0</v>
      </c>
    </row>
    <row r="1985" spans="1:4">
      <c r="A1985">
        <v>64</v>
      </c>
      <c r="B1985">
        <v>6743433</v>
      </c>
      <c r="C1985">
        <v>3347</v>
      </c>
      <c r="D1985">
        <v>0</v>
      </c>
    </row>
    <row r="1986" spans="1:4">
      <c r="A1986">
        <v>64</v>
      </c>
      <c r="B1986">
        <v>6748208</v>
      </c>
      <c r="C1986">
        <v>3450</v>
      </c>
      <c r="D1986">
        <v>0</v>
      </c>
    </row>
    <row r="1987" spans="1:4">
      <c r="A1987">
        <v>65</v>
      </c>
      <c r="B1987">
        <v>6737738</v>
      </c>
      <c r="C1987">
        <v>5360</v>
      </c>
      <c r="D1987">
        <v>0</v>
      </c>
    </row>
    <row r="1988" spans="1:4">
      <c r="A1988">
        <v>65</v>
      </c>
      <c r="B1988">
        <v>6728017</v>
      </c>
      <c r="C1988">
        <v>5195</v>
      </c>
      <c r="D1988">
        <v>0</v>
      </c>
    </row>
    <row r="1989" spans="1:4">
      <c r="A1989">
        <v>65</v>
      </c>
      <c r="B1989">
        <v>6718107</v>
      </c>
      <c r="C1989">
        <v>5252</v>
      </c>
      <c r="D1989">
        <v>0</v>
      </c>
    </row>
    <row r="1990" spans="1:4">
      <c r="A1990">
        <v>65</v>
      </c>
      <c r="B1990">
        <v>6708148</v>
      </c>
      <c r="C1990">
        <v>5258</v>
      </c>
      <c r="D1990">
        <v>0</v>
      </c>
    </row>
    <row r="1991" spans="1:4">
      <c r="A1991">
        <v>65</v>
      </c>
      <c r="B1991">
        <v>6700720</v>
      </c>
      <c r="C1991">
        <v>3769</v>
      </c>
      <c r="D1991">
        <v>0</v>
      </c>
    </row>
    <row r="1992" spans="1:4">
      <c r="A1992">
        <v>65</v>
      </c>
      <c r="B1992">
        <v>6711643</v>
      </c>
      <c r="C1992">
        <v>2015</v>
      </c>
      <c r="D1992">
        <v>0</v>
      </c>
    </row>
    <row r="1993" spans="1:4">
      <c r="A1993">
        <v>65</v>
      </c>
      <c r="B1993">
        <v>6701087</v>
      </c>
      <c r="C1993">
        <v>5376</v>
      </c>
      <c r="D1993">
        <v>0</v>
      </c>
    </row>
    <row r="1994" spans="1:4">
      <c r="A1994">
        <v>65</v>
      </c>
      <c r="B1994">
        <v>6690444</v>
      </c>
      <c r="C1994">
        <v>5380</v>
      </c>
      <c r="D1994">
        <v>0</v>
      </c>
    </row>
    <row r="1995" spans="1:4">
      <c r="A1995">
        <v>65</v>
      </c>
      <c r="B1995">
        <v>6679960</v>
      </c>
      <c r="C1995">
        <v>5299</v>
      </c>
      <c r="D1995">
        <v>0</v>
      </c>
    </row>
    <row r="1996" spans="1:4">
      <c r="A1996">
        <v>65</v>
      </c>
      <c r="B1996">
        <v>6671993</v>
      </c>
      <c r="C1996">
        <v>4141</v>
      </c>
      <c r="D1996">
        <v>0</v>
      </c>
    </row>
    <row r="1997" spans="1:4">
      <c r="A1997">
        <v>65</v>
      </c>
      <c r="B1997">
        <v>6683689</v>
      </c>
      <c r="C1997">
        <v>1359</v>
      </c>
      <c r="D1997">
        <v>0</v>
      </c>
    </row>
    <row r="1998" spans="1:4">
      <c r="A1998">
        <v>65</v>
      </c>
      <c r="B1998">
        <v>6685409</v>
      </c>
      <c r="C1998">
        <v>3243</v>
      </c>
      <c r="D1998">
        <v>0</v>
      </c>
    </row>
    <row r="1999" spans="1:4">
      <c r="A1999">
        <v>65</v>
      </c>
      <c r="B1999">
        <v>6680481</v>
      </c>
      <c r="C1999">
        <v>4178</v>
      </c>
      <c r="D1999">
        <v>0</v>
      </c>
    </row>
    <row r="2000" spans="1:4">
      <c r="A2000">
        <v>65</v>
      </c>
      <c r="B2000">
        <v>6669664</v>
      </c>
      <c r="C2000">
        <v>5421</v>
      </c>
      <c r="D2000">
        <v>0</v>
      </c>
    </row>
    <row r="2001" spans="1:4">
      <c r="A2001">
        <v>65</v>
      </c>
      <c r="B2001">
        <v>6660464</v>
      </c>
      <c r="C2001">
        <v>5092</v>
      </c>
      <c r="D2001">
        <v>0</v>
      </c>
    </row>
    <row r="2002" spans="1:4">
      <c r="A2002">
        <v>65</v>
      </c>
      <c r="B2002">
        <v>6650509</v>
      </c>
      <c r="C2002">
        <v>5267</v>
      </c>
      <c r="D2002">
        <v>0</v>
      </c>
    </row>
    <row r="2003" spans="1:4">
      <c r="A2003">
        <v>65</v>
      </c>
      <c r="B2003">
        <v>6640693</v>
      </c>
      <c r="C2003">
        <v>4982</v>
      </c>
      <c r="D2003">
        <v>0</v>
      </c>
    </row>
    <row r="2004" spans="1:4">
      <c r="A2004">
        <v>65</v>
      </c>
      <c r="B2004">
        <v>6646735</v>
      </c>
      <c r="C2004">
        <v>2255</v>
      </c>
      <c r="D2004">
        <v>0</v>
      </c>
    </row>
    <row r="2005" spans="1:4">
      <c r="A2005">
        <v>65</v>
      </c>
      <c r="B2005">
        <v>6635569</v>
      </c>
      <c r="C2005">
        <v>5492</v>
      </c>
      <c r="D2005">
        <v>0</v>
      </c>
    </row>
    <row r="2006" spans="1:4">
      <c r="A2006">
        <v>65</v>
      </c>
      <c r="B2006">
        <v>6624694</v>
      </c>
      <c r="C2006">
        <v>5441</v>
      </c>
      <c r="D2006">
        <v>0</v>
      </c>
    </row>
    <row r="2007" spans="1:4">
      <c r="A2007">
        <v>65</v>
      </c>
      <c r="B2007">
        <v>6613956</v>
      </c>
      <c r="C2007">
        <v>5400</v>
      </c>
      <c r="D2007">
        <v>0</v>
      </c>
    </row>
    <row r="2008" spans="1:4">
      <c r="A2008">
        <v>65</v>
      </c>
      <c r="B2008">
        <v>6604269</v>
      </c>
      <c r="C2008">
        <v>5205</v>
      </c>
      <c r="D2008">
        <v>0</v>
      </c>
    </row>
    <row r="2009" spans="1:4">
      <c r="A2009">
        <v>65</v>
      </c>
      <c r="B2009">
        <v>6594295</v>
      </c>
      <c r="C2009">
        <v>5046</v>
      </c>
      <c r="D2009">
        <v>0</v>
      </c>
    </row>
    <row r="2010" spans="1:4">
      <c r="A2010">
        <v>65</v>
      </c>
      <c r="B2010">
        <v>6606990</v>
      </c>
      <c r="C2010">
        <v>877</v>
      </c>
      <c r="D2010">
        <v>0</v>
      </c>
    </row>
    <row r="2011" spans="1:4">
      <c r="A2011">
        <v>65</v>
      </c>
      <c r="B2011">
        <v>6608507</v>
      </c>
      <c r="C2011">
        <v>2945</v>
      </c>
      <c r="D2011">
        <v>0</v>
      </c>
    </row>
    <row r="2012" spans="1:4">
      <c r="A2012">
        <v>65</v>
      </c>
      <c r="B2012">
        <v>6597980</v>
      </c>
      <c r="C2012">
        <v>5365</v>
      </c>
      <c r="D2012">
        <v>0</v>
      </c>
    </row>
    <row r="2013" spans="1:4">
      <c r="A2013">
        <v>65</v>
      </c>
      <c r="B2013">
        <v>6587566</v>
      </c>
      <c r="C2013">
        <v>5348</v>
      </c>
      <c r="D2013">
        <v>0</v>
      </c>
    </row>
    <row r="2014" spans="1:4">
      <c r="A2014">
        <v>65</v>
      </c>
      <c r="B2014">
        <v>6577777</v>
      </c>
      <c r="C2014">
        <v>5219</v>
      </c>
      <c r="D2014">
        <v>0</v>
      </c>
    </row>
    <row r="2015" spans="1:4">
      <c r="A2015">
        <v>65</v>
      </c>
      <c r="B2015">
        <v>6568273</v>
      </c>
      <c r="C2015">
        <v>5156</v>
      </c>
      <c r="D2015">
        <v>0</v>
      </c>
    </row>
    <row r="2016" spans="1:4">
      <c r="A2016">
        <v>65</v>
      </c>
      <c r="B2016">
        <v>6557976</v>
      </c>
      <c r="C2016">
        <v>5308</v>
      </c>
      <c r="D2016">
        <v>0</v>
      </c>
    </row>
    <row r="2017" spans="1:4">
      <c r="A2017">
        <v>65</v>
      </c>
      <c r="B2017">
        <v>6548603</v>
      </c>
      <c r="C2017">
        <v>5135</v>
      </c>
      <c r="D2017">
        <v>0</v>
      </c>
    </row>
    <row r="2018" spans="1:4">
      <c r="A2018">
        <v>66</v>
      </c>
      <c r="B2018">
        <v>6554858</v>
      </c>
      <c r="C2018">
        <v>1977</v>
      </c>
      <c r="D2018">
        <v>0</v>
      </c>
    </row>
    <row r="2019" spans="1:4">
      <c r="A2019">
        <v>66</v>
      </c>
      <c r="B2019">
        <v>6546170</v>
      </c>
      <c r="C2019">
        <v>4977</v>
      </c>
      <c r="D2019">
        <v>0</v>
      </c>
    </row>
    <row r="2020" spans="1:4">
      <c r="A2020">
        <v>66</v>
      </c>
      <c r="B2020">
        <v>6535507</v>
      </c>
      <c r="C2020">
        <v>5391</v>
      </c>
      <c r="D2020">
        <v>0</v>
      </c>
    </row>
    <row r="2021" spans="1:4">
      <c r="A2021">
        <v>66</v>
      </c>
      <c r="B2021">
        <v>6525069</v>
      </c>
      <c r="C2021">
        <v>5343</v>
      </c>
      <c r="D2021">
        <v>0</v>
      </c>
    </row>
    <row r="2022" spans="1:4">
      <c r="A2022">
        <v>66</v>
      </c>
      <c r="B2022">
        <v>6516043</v>
      </c>
      <c r="C2022">
        <v>5114</v>
      </c>
      <c r="D2022">
        <v>0</v>
      </c>
    </row>
    <row r="2023" spans="1:4">
      <c r="A2023">
        <v>66</v>
      </c>
      <c r="B2023">
        <v>6522498</v>
      </c>
      <c r="C2023">
        <v>1891</v>
      </c>
      <c r="D2023">
        <v>0</v>
      </c>
    </row>
    <row r="2024" spans="1:4">
      <c r="A2024">
        <v>66</v>
      </c>
      <c r="B2024">
        <v>6513349</v>
      </c>
      <c r="C2024">
        <v>5089</v>
      </c>
      <c r="D2024">
        <v>0</v>
      </c>
    </row>
    <row r="2025" spans="1:4">
      <c r="A2025">
        <v>66</v>
      </c>
      <c r="B2025">
        <v>6502964</v>
      </c>
      <c r="C2025">
        <v>5355</v>
      </c>
      <c r="D2025">
        <v>0</v>
      </c>
    </row>
    <row r="2026" spans="1:4">
      <c r="A2026">
        <v>66</v>
      </c>
      <c r="B2026">
        <v>6492476</v>
      </c>
      <c r="C2026">
        <v>5366</v>
      </c>
      <c r="D2026">
        <v>0</v>
      </c>
    </row>
    <row r="2027" spans="1:4">
      <c r="A2027">
        <v>66</v>
      </c>
      <c r="B2027">
        <v>6482535</v>
      </c>
      <c r="C2027">
        <v>5248</v>
      </c>
      <c r="D2027">
        <v>0</v>
      </c>
    </row>
    <row r="2028" spans="1:4">
      <c r="A2028">
        <v>66</v>
      </c>
      <c r="B2028">
        <v>6472336</v>
      </c>
      <c r="C2028">
        <v>5301</v>
      </c>
      <c r="D2028">
        <v>0</v>
      </c>
    </row>
    <row r="2029" spans="1:4">
      <c r="A2029">
        <v>66</v>
      </c>
      <c r="B2029">
        <v>6480781</v>
      </c>
      <c r="C2029">
        <v>1526</v>
      </c>
      <c r="D2029">
        <v>0</v>
      </c>
    </row>
    <row r="2030" spans="1:4">
      <c r="A2030">
        <v>66</v>
      </c>
      <c r="B2030">
        <v>6470379</v>
      </c>
      <c r="C2030">
        <v>5345</v>
      </c>
      <c r="D2030">
        <v>0</v>
      </c>
    </row>
    <row r="2031" spans="1:4">
      <c r="A2031">
        <v>66</v>
      </c>
      <c r="B2031">
        <v>6460049</v>
      </c>
      <c r="C2031">
        <v>5330</v>
      </c>
      <c r="D2031">
        <v>0</v>
      </c>
    </row>
    <row r="2032" spans="1:4">
      <c r="A2032">
        <v>66</v>
      </c>
      <c r="B2032">
        <v>6450470</v>
      </c>
      <c r="C2032">
        <v>5186</v>
      </c>
      <c r="D2032">
        <v>0</v>
      </c>
    </row>
    <row r="2033" spans="1:4">
      <c r="A2033">
        <v>66</v>
      </c>
      <c r="B2033">
        <v>6441236</v>
      </c>
      <c r="C2033">
        <v>5117</v>
      </c>
      <c r="D2033">
        <v>0</v>
      </c>
    </row>
    <row r="2034" spans="1:4">
      <c r="A2034">
        <v>66</v>
      </c>
      <c r="B2034">
        <v>6448614</v>
      </c>
      <c r="C2034">
        <v>1750</v>
      </c>
      <c r="D2034">
        <v>0</v>
      </c>
    </row>
    <row r="2035" spans="1:4">
      <c r="A2035">
        <v>66</v>
      </c>
      <c r="B2035">
        <v>6438600</v>
      </c>
      <c r="C2035">
        <v>5273</v>
      </c>
      <c r="D2035">
        <v>0</v>
      </c>
    </row>
    <row r="2036" spans="1:4">
      <c r="A2036">
        <v>66</v>
      </c>
      <c r="B2036">
        <v>6428134</v>
      </c>
      <c r="C2036">
        <v>5348</v>
      </c>
      <c r="D2036">
        <v>0</v>
      </c>
    </row>
    <row r="2037" spans="1:4">
      <c r="A2037">
        <v>66</v>
      </c>
      <c r="B2037">
        <v>6417649</v>
      </c>
      <c r="C2037">
        <v>5364</v>
      </c>
      <c r="D2037">
        <v>0</v>
      </c>
    </row>
    <row r="2038" spans="1:4">
      <c r="A2038">
        <v>66</v>
      </c>
      <c r="B2038">
        <v>6407865</v>
      </c>
      <c r="C2038">
        <v>5217</v>
      </c>
      <c r="D2038">
        <v>0</v>
      </c>
    </row>
    <row r="2039" spans="1:4">
      <c r="A2039">
        <v>66</v>
      </c>
      <c r="B2039">
        <v>6414687</v>
      </c>
      <c r="C2039">
        <v>1987</v>
      </c>
      <c r="D2039">
        <v>0</v>
      </c>
    </row>
    <row r="2040" spans="1:4">
      <c r="A2040">
        <v>66</v>
      </c>
      <c r="B2040">
        <v>6406497</v>
      </c>
      <c r="C2040">
        <v>4796</v>
      </c>
      <c r="D2040">
        <v>0</v>
      </c>
    </row>
    <row r="2041" spans="1:4">
      <c r="A2041">
        <v>66</v>
      </c>
      <c r="B2041">
        <v>6395691</v>
      </c>
      <c r="C2041">
        <v>5425</v>
      </c>
      <c r="D2041">
        <v>0</v>
      </c>
    </row>
    <row r="2042" spans="1:4">
      <c r="A2042">
        <v>66</v>
      </c>
      <c r="B2042">
        <v>6385018</v>
      </c>
      <c r="C2042">
        <v>5397</v>
      </c>
      <c r="D2042">
        <v>0</v>
      </c>
    </row>
    <row r="2043" spans="1:4">
      <c r="A2043">
        <v>66</v>
      </c>
      <c r="B2043">
        <v>6375893</v>
      </c>
      <c r="C2043">
        <v>5085</v>
      </c>
      <c r="D2043">
        <v>0</v>
      </c>
    </row>
    <row r="2044" spans="1:4">
      <c r="A2044">
        <v>66</v>
      </c>
      <c r="B2044">
        <v>6365349</v>
      </c>
      <c r="C2044">
        <v>5374</v>
      </c>
      <c r="D2044">
        <v>0</v>
      </c>
    </row>
    <row r="2045" spans="1:4">
      <c r="A2045">
        <v>66</v>
      </c>
      <c r="B2045">
        <v>6370845</v>
      </c>
      <c r="C2045">
        <v>1756</v>
      </c>
      <c r="D2045">
        <v>0</v>
      </c>
    </row>
    <row r="2046" spans="1:4">
      <c r="A2046">
        <v>66</v>
      </c>
      <c r="B2046">
        <v>6363139</v>
      </c>
      <c r="C2046">
        <v>5163</v>
      </c>
      <c r="D2046">
        <v>0</v>
      </c>
    </row>
    <row r="2047" spans="1:4">
      <c r="A2047">
        <v>66</v>
      </c>
      <c r="B2047">
        <v>6352793</v>
      </c>
      <c r="C2047">
        <v>5331</v>
      </c>
      <c r="D2047">
        <v>0</v>
      </c>
    </row>
    <row r="2048" spans="1:4">
      <c r="A2048">
        <v>66</v>
      </c>
      <c r="B2048">
        <v>6341787</v>
      </c>
      <c r="C2048">
        <v>5471</v>
      </c>
      <c r="D2048">
        <v>0</v>
      </c>
    </row>
    <row r="2049" spans="1:4">
      <c r="A2049">
        <v>67</v>
      </c>
      <c r="B2049">
        <v>6331944</v>
      </c>
      <c r="C2049">
        <v>5232</v>
      </c>
      <c r="D2049">
        <v>0</v>
      </c>
    </row>
    <row r="2050" spans="1:4">
      <c r="A2050">
        <v>67</v>
      </c>
      <c r="B2050">
        <v>6320846</v>
      </c>
      <c r="C2050">
        <v>5486</v>
      </c>
      <c r="D2050">
        <v>0</v>
      </c>
    </row>
    <row r="2051" spans="1:4">
      <c r="A2051">
        <v>67</v>
      </c>
      <c r="B2051">
        <v>6318017</v>
      </c>
      <c r="C2051">
        <v>1697</v>
      </c>
      <c r="D2051">
        <v>0</v>
      </c>
    </row>
    <row r="2052" spans="1:4">
      <c r="A2052">
        <v>67</v>
      </c>
      <c r="B2052">
        <v>6330868</v>
      </c>
      <c r="C2052">
        <v>2772</v>
      </c>
      <c r="D2052">
        <v>0</v>
      </c>
    </row>
    <row r="2053" spans="1:4">
      <c r="A2053">
        <v>67</v>
      </c>
      <c r="B2053">
        <v>6321679</v>
      </c>
      <c r="C2053">
        <v>5131</v>
      </c>
      <c r="D2053">
        <v>0</v>
      </c>
    </row>
    <row r="2054" spans="1:4">
      <c r="A2054">
        <v>67</v>
      </c>
      <c r="B2054">
        <v>6310880</v>
      </c>
      <c r="C2054">
        <v>5410</v>
      </c>
      <c r="D2054">
        <v>0</v>
      </c>
    </row>
    <row r="2055" spans="1:4">
      <c r="A2055">
        <v>67</v>
      </c>
      <c r="B2055">
        <v>6300099</v>
      </c>
      <c r="C2055">
        <v>5387</v>
      </c>
      <c r="D2055">
        <v>0</v>
      </c>
    </row>
    <row r="2056" spans="1:4">
      <c r="A2056">
        <v>67</v>
      </c>
      <c r="B2056">
        <v>6289274</v>
      </c>
      <c r="C2056">
        <v>5443</v>
      </c>
      <c r="D2056">
        <v>0</v>
      </c>
    </row>
    <row r="2057" spans="1:4">
      <c r="A2057">
        <v>67</v>
      </c>
      <c r="B2057">
        <v>6280740</v>
      </c>
      <c r="C2057">
        <v>4946</v>
      </c>
      <c r="D2057">
        <v>0</v>
      </c>
    </row>
    <row r="2058" spans="1:4">
      <c r="A2058">
        <v>67</v>
      </c>
      <c r="B2058">
        <v>6274552</v>
      </c>
      <c r="C2058">
        <v>4497</v>
      </c>
      <c r="D2058">
        <v>0</v>
      </c>
    </row>
    <row r="2059" spans="1:4">
      <c r="A2059">
        <v>67</v>
      </c>
      <c r="B2059">
        <v>6276583</v>
      </c>
      <c r="C2059">
        <v>971</v>
      </c>
      <c r="D2059">
        <v>0</v>
      </c>
    </row>
    <row r="2060" spans="1:4">
      <c r="A2060">
        <v>67</v>
      </c>
      <c r="B2060">
        <v>6282873</v>
      </c>
      <c r="C2060">
        <v>3855</v>
      </c>
      <c r="D2060">
        <v>0</v>
      </c>
    </row>
    <row r="2061" spans="1:4">
      <c r="A2061">
        <v>67</v>
      </c>
      <c r="B2061">
        <v>6272061</v>
      </c>
      <c r="C2061">
        <v>5423</v>
      </c>
      <c r="D2061">
        <v>0</v>
      </c>
    </row>
    <row r="2062" spans="1:4">
      <c r="A2062">
        <v>67</v>
      </c>
      <c r="B2062">
        <v>6260468</v>
      </c>
      <c r="C2062">
        <v>5566</v>
      </c>
      <c r="D2062">
        <v>0</v>
      </c>
    </row>
    <row r="2063" spans="1:4">
      <c r="A2063">
        <v>67</v>
      </c>
      <c r="B2063">
        <v>6250088</v>
      </c>
      <c r="C2063">
        <v>5339</v>
      </c>
      <c r="D2063">
        <v>0</v>
      </c>
    </row>
    <row r="2064" spans="1:4">
      <c r="A2064">
        <v>67</v>
      </c>
      <c r="B2064">
        <v>6240630</v>
      </c>
      <c r="C2064">
        <v>5192</v>
      </c>
      <c r="D2064">
        <v>0</v>
      </c>
    </row>
    <row r="2065" spans="1:4">
      <c r="A2065">
        <v>67</v>
      </c>
      <c r="B2065">
        <v>6241832</v>
      </c>
      <c r="C2065">
        <v>2748</v>
      </c>
      <c r="D2065">
        <v>0</v>
      </c>
    </row>
    <row r="2066" spans="1:4">
      <c r="A2066">
        <v>67</v>
      </c>
      <c r="B2066">
        <v>6233301</v>
      </c>
      <c r="C2066">
        <v>5189</v>
      </c>
      <c r="D2066">
        <v>0</v>
      </c>
    </row>
    <row r="2067" spans="1:4">
      <c r="A2067">
        <v>67</v>
      </c>
      <c r="B2067">
        <v>6222257</v>
      </c>
      <c r="C2067">
        <v>5471</v>
      </c>
      <c r="D2067">
        <v>0</v>
      </c>
    </row>
    <row r="2068" spans="1:4">
      <c r="A2068">
        <v>67</v>
      </c>
      <c r="B2068">
        <v>6211196</v>
      </c>
      <c r="C2068">
        <v>5474</v>
      </c>
      <c r="D2068">
        <v>0</v>
      </c>
    </row>
    <row r="2069" spans="1:4">
      <c r="A2069">
        <v>67</v>
      </c>
      <c r="B2069">
        <v>6200373</v>
      </c>
      <c r="C2069">
        <v>5415</v>
      </c>
      <c r="D2069">
        <v>0</v>
      </c>
    </row>
    <row r="2070" spans="1:4">
      <c r="A2070">
        <v>67</v>
      </c>
      <c r="B2070">
        <v>6199207</v>
      </c>
      <c r="C2070">
        <v>2791</v>
      </c>
      <c r="D2070">
        <v>0</v>
      </c>
    </row>
    <row r="2071" spans="1:4">
      <c r="A2071">
        <v>67</v>
      </c>
      <c r="B2071">
        <v>6205211</v>
      </c>
      <c r="C2071">
        <v>2726</v>
      </c>
      <c r="D2071">
        <v>0</v>
      </c>
    </row>
    <row r="2072" spans="1:4">
      <c r="A2072">
        <v>67</v>
      </c>
      <c r="B2072">
        <v>6197328</v>
      </c>
      <c r="C2072">
        <v>4848</v>
      </c>
      <c r="D2072">
        <v>0</v>
      </c>
    </row>
    <row r="2073" spans="1:4">
      <c r="A2073">
        <v>67</v>
      </c>
      <c r="B2073">
        <v>6186311</v>
      </c>
      <c r="C2073">
        <v>5478</v>
      </c>
      <c r="D2073">
        <v>0</v>
      </c>
    </row>
    <row r="2074" spans="1:4">
      <c r="A2074">
        <v>67</v>
      </c>
      <c r="B2074">
        <v>6176026</v>
      </c>
      <c r="C2074">
        <v>5323</v>
      </c>
      <c r="D2074">
        <v>0</v>
      </c>
    </row>
    <row r="2075" spans="1:4">
      <c r="A2075">
        <v>67</v>
      </c>
      <c r="B2075">
        <v>6166013</v>
      </c>
      <c r="C2075">
        <v>5266</v>
      </c>
      <c r="D2075">
        <v>0</v>
      </c>
    </row>
    <row r="2076" spans="1:4">
      <c r="A2076">
        <v>67</v>
      </c>
      <c r="B2076">
        <v>6156603</v>
      </c>
      <c r="C2076">
        <v>5140</v>
      </c>
      <c r="D2076">
        <v>0</v>
      </c>
    </row>
    <row r="2077" spans="1:4">
      <c r="A2077">
        <v>67</v>
      </c>
      <c r="B2077">
        <v>6149655</v>
      </c>
      <c r="C2077">
        <v>3360</v>
      </c>
      <c r="D2077">
        <v>0</v>
      </c>
    </row>
    <row r="2078" spans="1:4">
      <c r="A2078">
        <v>67</v>
      </c>
      <c r="B2078">
        <v>6151083</v>
      </c>
      <c r="C2078">
        <v>4242</v>
      </c>
      <c r="D2078">
        <v>0</v>
      </c>
    </row>
    <row r="2079" spans="1:4">
      <c r="A2079">
        <v>67</v>
      </c>
      <c r="B2079">
        <v>6139707</v>
      </c>
      <c r="C2079">
        <v>5558</v>
      </c>
      <c r="D2079">
        <v>0</v>
      </c>
    </row>
    <row r="2080" spans="1:4">
      <c r="A2080">
        <v>68</v>
      </c>
      <c r="B2080">
        <v>6128616</v>
      </c>
      <c r="C2080">
        <v>5457</v>
      </c>
      <c r="D2080">
        <v>0</v>
      </c>
    </row>
    <row r="2081" spans="1:4">
      <c r="A2081">
        <v>68</v>
      </c>
      <c r="B2081">
        <v>6118136</v>
      </c>
      <c r="C2081">
        <v>5348</v>
      </c>
      <c r="D2081">
        <v>0</v>
      </c>
    </row>
    <row r="2082" spans="1:4">
      <c r="A2082">
        <v>68</v>
      </c>
      <c r="B2082">
        <v>6111674</v>
      </c>
      <c r="C2082">
        <v>3290</v>
      </c>
      <c r="D2082">
        <v>0</v>
      </c>
    </row>
    <row r="2083" spans="1:4">
      <c r="A2083">
        <v>68</v>
      </c>
      <c r="B2083">
        <v>6115175</v>
      </c>
      <c r="C2083">
        <v>3831</v>
      </c>
      <c r="D2083">
        <v>0</v>
      </c>
    </row>
    <row r="2084" spans="1:4">
      <c r="A2084">
        <v>68</v>
      </c>
      <c r="B2084">
        <v>6102892</v>
      </c>
      <c r="C2084">
        <v>5683</v>
      </c>
      <c r="D2084">
        <v>0</v>
      </c>
    </row>
    <row r="2085" spans="1:4">
      <c r="A2085">
        <v>68</v>
      </c>
      <c r="B2085">
        <v>6091312</v>
      </c>
      <c r="C2085">
        <v>5572</v>
      </c>
      <c r="D2085">
        <v>0</v>
      </c>
    </row>
    <row r="2086" spans="1:4">
      <c r="A2086">
        <v>68</v>
      </c>
      <c r="B2086">
        <v>6079704</v>
      </c>
      <c r="C2086">
        <v>5581</v>
      </c>
      <c r="D2086">
        <v>0</v>
      </c>
    </row>
    <row r="2087" spans="1:4">
      <c r="A2087">
        <v>68</v>
      </c>
      <c r="B2087">
        <v>6069425</v>
      </c>
      <c r="C2087">
        <v>5312</v>
      </c>
      <c r="D2087">
        <v>0</v>
      </c>
    </row>
    <row r="2088" spans="1:4">
      <c r="A2088">
        <v>68</v>
      </c>
      <c r="B2088">
        <v>6061313</v>
      </c>
      <c r="C2088">
        <v>3842</v>
      </c>
      <c r="D2088">
        <v>0</v>
      </c>
    </row>
    <row r="2089" spans="1:4">
      <c r="A2089">
        <v>68</v>
      </c>
      <c r="B2089">
        <v>6070369</v>
      </c>
      <c r="C2089">
        <v>2426</v>
      </c>
      <c r="D2089">
        <v>0</v>
      </c>
    </row>
    <row r="2090" spans="1:4">
      <c r="A2090">
        <v>68</v>
      </c>
      <c r="B2090">
        <v>6059455</v>
      </c>
      <c r="C2090">
        <v>5474</v>
      </c>
      <c r="D2090">
        <v>0</v>
      </c>
    </row>
    <row r="2091" spans="1:4">
      <c r="A2091">
        <v>68</v>
      </c>
      <c r="B2091">
        <v>6050398</v>
      </c>
      <c r="C2091">
        <v>5043</v>
      </c>
      <c r="D2091">
        <v>0</v>
      </c>
    </row>
    <row r="2092" spans="1:4">
      <c r="A2092">
        <v>68</v>
      </c>
      <c r="B2092">
        <v>6041161</v>
      </c>
      <c r="C2092">
        <v>5092</v>
      </c>
      <c r="D2092">
        <v>0</v>
      </c>
    </row>
    <row r="2093" spans="1:4">
      <c r="A2093">
        <v>68</v>
      </c>
      <c r="B2093">
        <v>6032694</v>
      </c>
      <c r="C2093">
        <v>4217</v>
      </c>
      <c r="D2093">
        <v>0</v>
      </c>
    </row>
    <row r="2094" spans="1:4">
      <c r="A2094">
        <v>68</v>
      </c>
      <c r="B2094">
        <v>6038308</v>
      </c>
      <c r="C2094">
        <v>2831</v>
      </c>
      <c r="D2094">
        <v>0</v>
      </c>
    </row>
    <row r="2095" spans="1:4">
      <c r="A2095">
        <v>68</v>
      </c>
      <c r="B2095">
        <v>6035434</v>
      </c>
      <c r="C2095">
        <v>3815</v>
      </c>
      <c r="D2095">
        <v>0</v>
      </c>
    </row>
    <row r="2096" spans="1:4">
      <c r="A2096">
        <v>68</v>
      </c>
      <c r="B2096">
        <v>6024001</v>
      </c>
      <c r="C2096">
        <v>5547</v>
      </c>
      <c r="D2096">
        <v>0</v>
      </c>
    </row>
    <row r="2097" spans="1:4">
      <c r="A2097">
        <v>68</v>
      </c>
      <c r="B2097">
        <v>6013506</v>
      </c>
      <c r="C2097">
        <v>5357</v>
      </c>
      <c r="D2097">
        <v>0</v>
      </c>
    </row>
    <row r="2098" spans="1:4">
      <c r="A2098">
        <v>68</v>
      </c>
      <c r="B2098">
        <v>6004092</v>
      </c>
      <c r="C2098">
        <v>4553</v>
      </c>
      <c r="D2098">
        <v>0</v>
      </c>
    </row>
    <row r="2099" spans="1:4">
      <c r="A2099">
        <v>68</v>
      </c>
      <c r="B2099">
        <v>6013320</v>
      </c>
      <c r="C2099">
        <v>2007</v>
      </c>
      <c r="D2099">
        <v>0</v>
      </c>
    </row>
    <row r="2100" spans="1:4">
      <c r="A2100">
        <v>68</v>
      </c>
      <c r="B2100">
        <v>6001582</v>
      </c>
      <c r="C2100">
        <v>5604</v>
      </c>
      <c r="D2100">
        <v>0</v>
      </c>
    </row>
    <row r="2101" spans="1:4">
      <c r="A2101">
        <v>68</v>
      </c>
      <c r="B2101">
        <v>5990897</v>
      </c>
      <c r="C2101">
        <v>5384</v>
      </c>
      <c r="D2101">
        <v>0</v>
      </c>
    </row>
    <row r="2102" spans="1:4">
      <c r="A2102">
        <v>68</v>
      </c>
      <c r="B2102">
        <v>5980089</v>
      </c>
      <c r="C2102">
        <v>5416</v>
      </c>
      <c r="D2102">
        <v>0</v>
      </c>
    </row>
    <row r="2103" spans="1:4">
      <c r="A2103">
        <v>68</v>
      </c>
      <c r="B2103">
        <v>5969588</v>
      </c>
      <c r="C2103">
        <v>5371</v>
      </c>
      <c r="D2103">
        <v>0</v>
      </c>
    </row>
    <row r="2104" spans="1:4">
      <c r="A2104">
        <v>68</v>
      </c>
      <c r="B2104">
        <v>5959108</v>
      </c>
      <c r="C2104">
        <v>4888</v>
      </c>
      <c r="D2104">
        <v>0</v>
      </c>
    </row>
    <row r="2105" spans="1:4">
      <c r="A2105">
        <v>68</v>
      </c>
      <c r="B2105">
        <v>5969963</v>
      </c>
      <c r="C2105">
        <v>1167</v>
      </c>
      <c r="D2105">
        <v>0</v>
      </c>
    </row>
    <row r="2106" spans="1:4">
      <c r="A2106">
        <v>68</v>
      </c>
      <c r="B2106">
        <v>5967111</v>
      </c>
      <c r="C2106">
        <v>4189</v>
      </c>
      <c r="D2106">
        <v>0</v>
      </c>
    </row>
    <row r="2107" spans="1:4">
      <c r="A2107">
        <v>68</v>
      </c>
      <c r="B2107">
        <v>5955032</v>
      </c>
      <c r="C2107">
        <v>5659</v>
      </c>
      <c r="D2107">
        <v>0</v>
      </c>
    </row>
    <row r="2108" spans="1:4">
      <c r="A2108">
        <v>68</v>
      </c>
      <c r="B2108">
        <v>5944016</v>
      </c>
      <c r="C2108">
        <v>5463</v>
      </c>
      <c r="D2108">
        <v>0</v>
      </c>
    </row>
    <row r="2109" spans="1:4">
      <c r="A2109">
        <v>68</v>
      </c>
      <c r="B2109">
        <v>5932617</v>
      </c>
      <c r="C2109">
        <v>5544</v>
      </c>
      <c r="D2109">
        <v>0</v>
      </c>
    </row>
    <row r="2110" spans="1:4">
      <c r="A2110">
        <v>68</v>
      </c>
      <c r="B2110">
        <v>5921298</v>
      </c>
      <c r="C2110">
        <v>5513</v>
      </c>
      <c r="D2110">
        <v>0</v>
      </c>
    </row>
    <row r="2111" spans="1:4">
      <c r="A2111">
        <v>69</v>
      </c>
      <c r="B2111">
        <v>5910705</v>
      </c>
      <c r="C2111">
        <v>5385</v>
      </c>
      <c r="D2111">
        <v>0</v>
      </c>
    </row>
    <row r="2112" spans="1:4">
      <c r="A2112">
        <v>69</v>
      </c>
      <c r="B2112">
        <v>5900476</v>
      </c>
      <c r="C2112">
        <v>5229</v>
      </c>
      <c r="D2112">
        <v>0</v>
      </c>
    </row>
    <row r="2113" spans="1:4">
      <c r="A2113">
        <v>69</v>
      </c>
      <c r="B2113">
        <v>5912400</v>
      </c>
      <c r="C2113">
        <v>853</v>
      </c>
      <c r="D2113">
        <v>0</v>
      </c>
    </row>
    <row r="2114" spans="1:4">
      <c r="A2114">
        <v>69</v>
      </c>
      <c r="B2114">
        <v>5912802</v>
      </c>
      <c r="C2114">
        <v>3246</v>
      </c>
      <c r="D2114">
        <v>0</v>
      </c>
    </row>
    <row r="2115" spans="1:4">
      <c r="A2115">
        <v>69</v>
      </c>
      <c r="B2115">
        <v>5900822</v>
      </c>
      <c r="C2115">
        <v>5658</v>
      </c>
      <c r="D2115">
        <v>0</v>
      </c>
    </row>
    <row r="2116" spans="1:4">
      <c r="A2116">
        <v>69</v>
      </c>
      <c r="B2116">
        <v>5889413</v>
      </c>
      <c r="C2116">
        <v>5541</v>
      </c>
      <c r="D2116">
        <v>0</v>
      </c>
    </row>
    <row r="2117" spans="1:4">
      <c r="A2117">
        <v>69</v>
      </c>
      <c r="B2117">
        <v>5877484</v>
      </c>
      <c r="C2117">
        <v>5654</v>
      </c>
      <c r="D2117">
        <v>0</v>
      </c>
    </row>
    <row r="2118" spans="1:4">
      <c r="A2118">
        <v>69</v>
      </c>
      <c r="B2118">
        <v>5870376</v>
      </c>
      <c r="C2118">
        <v>4692</v>
      </c>
      <c r="D2118">
        <v>0</v>
      </c>
    </row>
    <row r="2119" spans="1:4">
      <c r="A2119">
        <v>69</v>
      </c>
      <c r="B2119">
        <v>5867441</v>
      </c>
      <c r="C2119">
        <v>3804</v>
      </c>
      <c r="D2119">
        <v>0</v>
      </c>
    </row>
    <row r="2120" spans="1:4">
      <c r="A2120">
        <v>69</v>
      </c>
      <c r="B2120">
        <v>5856628</v>
      </c>
      <c r="C2120">
        <v>5429</v>
      </c>
      <c r="D2120">
        <v>0</v>
      </c>
    </row>
    <row r="2121" spans="1:4">
      <c r="A2121">
        <v>69</v>
      </c>
      <c r="B2121">
        <v>5864180</v>
      </c>
      <c r="C2121">
        <v>1723</v>
      </c>
      <c r="D2121">
        <v>0</v>
      </c>
    </row>
    <row r="2122" spans="1:4">
      <c r="A2122">
        <v>69</v>
      </c>
      <c r="B2122">
        <v>5852161</v>
      </c>
      <c r="C2122">
        <v>5664</v>
      </c>
      <c r="D2122">
        <v>0</v>
      </c>
    </row>
    <row r="2123" spans="1:4">
      <c r="A2123">
        <v>69</v>
      </c>
      <c r="B2123">
        <v>5841083</v>
      </c>
      <c r="C2123">
        <v>5473</v>
      </c>
      <c r="D2123">
        <v>0</v>
      </c>
    </row>
    <row r="2124" spans="1:4">
      <c r="A2124">
        <v>69</v>
      </c>
      <c r="B2124">
        <v>5828355</v>
      </c>
      <c r="C2124">
        <v>5812</v>
      </c>
      <c r="D2124">
        <v>0</v>
      </c>
    </row>
    <row r="2125" spans="1:4">
      <c r="A2125">
        <v>69</v>
      </c>
      <c r="B2125">
        <v>5816898</v>
      </c>
      <c r="C2125">
        <v>5563</v>
      </c>
      <c r="D2125">
        <v>0</v>
      </c>
    </row>
    <row r="2126" spans="1:4">
      <c r="A2126">
        <v>69</v>
      </c>
      <c r="B2126">
        <v>5825250</v>
      </c>
      <c r="C2126">
        <v>1575</v>
      </c>
      <c r="D2126">
        <v>0</v>
      </c>
    </row>
    <row r="2127" spans="1:4">
      <c r="A2127">
        <v>69</v>
      </c>
      <c r="B2127">
        <v>5813910</v>
      </c>
      <c r="C2127">
        <v>5532</v>
      </c>
      <c r="D2127">
        <v>0</v>
      </c>
    </row>
    <row r="2128" spans="1:4">
      <c r="A2128">
        <v>69</v>
      </c>
      <c r="B2128">
        <v>5803385</v>
      </c>
      <c r="C2128">
        <v>5348</v>
      </c>
      <c r="D2128">
        <v>0</v>
      </c>
    </row>
    <row r="2129" spans="1:4">
      <c r="A2129">
        <v>69</v>
      </c>
      <c r="B2129">
        <v>5791641</v>
      </c>
      <c r="C2129">
        <v>5631</v>
      </c>
      <c r="D2129">
        <v>0</v>
      </c>
    </row>
    <row r="2130" spans="1:4">
      <c r="A2130">
        <v>69</v>
      </c>
      <c r="B2130">
        <v>5781021</v>
      </c>
      <c r="C2130">
        <v>5377</v>
      </c>
      <c r="D2130">
        <v>0</v>
      </c>
    </row>
    <row r="2131" spans="1:4">
      <c r="A2131">
        <v>69</v>
      </c>
      <c r="B2131">
        <v>5787040</v>
      </c>
      <c r="C2131">
        <v>2026</v>
      </c>
      <c r="D2131">
        <v>0</v>
      </c>
    </row>
    <row r="2132" spans="1:4">
      <c r="A2132">
        <v>69</v>
      </c>
      <c r="B2132">
        <v>5776985</v>
      </c>
      <c r="C2132">
        <v>5284</v>
      </c>
      <c r="D2132">
        <v>0</v>
      </c>
    </row>
    <row r="2133" spans="1:4">
      <c r="A2133">
        <v>69</v>
      </c>
      <c r="B2133">
        <v>5765024</v>
      </c>
      <c r="C2133">
        <v>5657</v>
      </c>
      <c r="D2133">
        <v>0</v>
      </c>
    </row>
    <row r="2134" spans="1:4">
      <c r="A2134">
        <v>69</v>
      </c>
      <c r="B2134">
        <v>5753322</v>
      </c>
      <c r="C2134">
        <v>5618</v>
      </c>
      <c r="D2134">
        <v>0</v>
      </c>
    </row>
    <row r="2135" spans="1:4">
      <c r="A2135">
        <v>69</v>
      </c>
      <c r="B2135">
        <v>5742607</v>
      </c>
      <c r="C2135">
        <v>5415</v>
      </c>
      <c r="D2135">
        <v>0</v>
      </c>
    </row>
    <row r="2136" spans="1:4">
      <c r="A2136">
        <v>69</v>
      </c>
      <c r="B2136">
        <v>5732159</v>
      </c>
      <c r="C2136">
        <v>5351</v>
      </c>
      <c r="D2136">
        <v>0</v>
      </c>
    </row>
    <row r="2137" spans="1:4">
      <c r="A2137">
        <v>69</v>
      </c>
      <c r="B2137">
        <v>5728254</v>
      </c>
      <c r="C2137">
        <v>1720</v>
      </c>
      <c r="D2137">
        <v>0</v>
      </c>
    </row>
    <row r="2138" spans="1:4">
      <c r="A2138">
        <v>69</v>
      </c>
      <c r="B2138">
        <v>5734353</v>
      </c>
      <c r="C2138">
        <v>4334</v>
      </c>
      <c r="D2138">
        <v>0</v>
      </c>
    </row>
    <row r="2139" spans="1:4">
      <c r="A2139">
        <v>69</v>
      </c>
      <c r="B2139">
        <v>5723857</v>
      </c>
      <c r="C2139">
        <v>5356</v>
      </c>
      <c r="D2139">
        <v>0</v>
      </c>
    </row>
    <row r="2140" spans="1:4">
      <c r="A2140">
        <v>69</v>
      </c>
      <c r="B2140">
        <v>5712854</v>
      </c>
      <c r="C2140">
        <v>5459</v>
      </c>
      <c r="D2140">
        <v>0</v>
      </c>
    </row>
    <row r="2141" spans="1:4">
      <c r="A2141">
        <v>69</v>
      </c>
      <c r="B2141">
        <v>5703132</v>
      </c>
      <c r="C2141">
        <v>5242</v>
      </c>
      <c r="D2141">
        <v>0</v>
      </c>
    </row>
    <row r="2142" spans="1:4">
      <c r="A2142">
        <v>70</v>
      </c>
      <c r="B2142">
        <v>5691440</v>
      </c>
      <c r="C2142">
        <v>5563</v>
      </c>
      <c r="D2142">
        <v>0</v>
      </c>
    </row>
    <row r="2143" spans="1:4">
      <c r="A2143">
        <v>70</v>
      </c>
      <c r="B2143">
        <v>5688288</v>
      </c>
      <c r="C2143">
        <v>1959</v>
      </c>
      <c r="D2143">
        <v>0</v>
      </c>
    </row>
    <row r="2144" spans="1:4">
      <c r="A2144">
        <v>70</v>
      </c>
      <c r="B2144">
        <v>5692545</v>
      </c>
      <c r="C2144">
        <v>4328</v>
      </c>
      <c r="D2144">
        <v>0</v>
      </c>
    </row>
    <row r="2145" spans="1:4">
      <c r="A2145">
        <v>70</v>
      </c>
      <c r="B2145">
        <v>5680145</v>
      </c>
      <c r="C2145">
        <v>5732</v>
      </c>
      <c r="D2145">
        <v>0</v>
      </c>
    </row>
    <row r="2146" spans="1:4">
      <c r="A2146">
        <v>70</v>
      </c>
      <c r="B2146">
        <v>5669223</v>
      </c>
      <c r="C2146">
        <v>5490</v>
      </c>
      <c r="D2146">
        <v>0</v>
      </c>
    </row>
    <row r="2147" spans="1:4">
      <c r="A2147">
        <v>70</v>
      </c>
      <c r="B2147">
        <v>5659352</v>
      </c>
      <c r="C2147">
        <v>5220</v>
      </c>
      <c r="D2147">
        <v>0</v>
      </c>
    </row>
    <row r="2148" spans="1:4">
      <c r="A2148">
        <v>70</v>
      </c>
      <c r="B2148">
        <v>5660340</v>
      </c>
      <c r="C2148">
        <v>2239</v>
      </c>
      <c r="D2148">
        <v>0</v>
      </c>
    </row>
    <row r="2149" spans="1:4">
      <c r="A2149">
        <v>70</v>
      </c>
      <c r="B2149">
        <v>5656483</v>
      </c>
      <c r="C2149">
        <v>4831</v>
      </c>
      <c r="D2149">
        <v>0</v>
      </c>
    </row>
    <row r="2150" spans="1:4">
      <c r="A2150">
        <v>70</v>
      </c>
      <c r="B2150">
        <v>5643966</v>
      </c>
      <c r="C2150">
        <v>5759</v>
      </c>
      <c r="D2150">
        <v>0</v>
      </c>
    </row>
    <row r="2151" spans="1:4">
      <c r="A2151">
        <v>70</v>
      </c>
      <c r="B2151">
        <v>5631903</v>
      </c>
      <c r="C2151">
        <v>5707</v>
      </c>
      <c r="D2151">
        <v>0</v>
      </c>
    </row>
    <row r="2152" spans="1:4">
      <c r="A2152">
        <v>70</v>
      </c>
      <c r="B2152">
        <v>5621024</v>
      </c>
      <c r="C2152">
        <v>5415</v>
      </c>
      <c r="D2152">
        <v>0</v>
      </c>
    </row>
    <row r="2153" spans="1:4">
      <c r="A2153">
        <v>70</v>
      </c>
      <c r="B2153">
        <v>5619804</v>
      </c>
      <c r="C2153">
        <v>2605</v>
      </c>
      <c r="D2153">
        <v>0</v>
      </c>
    </row>
    <row r="2154" spans="1:4">
      <c r="A2154">
        <v>70</v>
      </c>
      <c r="B2154">
        <v>5616524</v>
      </c>
      <c r="C2154">
        <v>4814</v>
      </c>
      <c r="D2154">
        <v>0</v>
      </c>
    </row>
    <row r="2155" spans="1:4">
      <c r="A2155">
        <v>70</v>
      </c>
      <c r="B2155">
        <v>5604775</v>
      </c>
      <c r="C2155">
        <v>5615</v>
      </c>
      <c r="D2155">
        <v>0</v>
      </c>
    </row>
    <row r="2156" spans="1:4">
      <c r="A2156">
        <v>70</v>
      </c>
      <c r="B2156">
        <v>5593145</v>
      </c>
      <c r="C2156">
        <v>5593</v>
      </c>
      <c r="D2156">
        <v>0</v>
      </c>
    </row>
    <row r="2157" spans="1:4">
      <c r="A2157">
        <v>70</v>
      </c>
      <c r="B2157">
        <v>5591753</v>
      </c>
      <c r="C2157">
        <v>3122</v>
      </c>
      <c r="D2157">
        <v>0</v>
      </c>
    </row>
    <row r="2158" spans="1:4">
      <c r="A2158">
        <v>70</v>
      </c>
      <c r="B2158">
        <v>5585571</v>
      </c>
      <c r="C2158">
        <v>4904</v>
      </c>
      <c r="D2158">
        <v>0</v>
      </c>
    </row>
    <row r="2159" spans="1:4">
      <c r="A2159">
        <v>70</v>
      </c>
      <c r="B2159">
        <v>5573918</v>
      </c>
      <c r="C2159">
        <v>5598</v>
      </c>
      <c r="D2159">
        <v>0</v>
      </c>
    </row>
    <row r="2160" spans="1:4">
      <c r="A2160">
        <v>70</v>
      </c>
      <c r="B2160">
        <v>5563117</v>
      </c>
      <c r="C2160">
        <v>5416</v>
      </c>
      <c r="D2160">
        <v>0</v>
      </c>
    </row>
    <row r="2161" spans="1:4">
      <c r="A2161">
        <v>70</v>
      </c>
      <c r="B2161">
        <v>5551535</v>
      </c>
      <c r="C2161">
        <v>5567</v>
      </c>
      <c r="D2161">
        <v>0</v>
      </c>
    </row>
    <row r="2162" spans="1:4">
      <c r="A2162">
        <v>70</v>
      </c>
      <c r="B2162">
        <v>5541041</v>
      </c>
      <c r="C2162">
        <v>5404</v>
      </c>
      <c r="D2162">
        <v>0</v>
      </c>
    </row>
    <row r="2163" spans="1:4">
      <c r="A2163">
        <v>70</v>
      </c>
      <c r="B2163">
        <v>5533509</v>
      </c>
      <c r="C2163">
        <v>3434</v>
      </c>
      <c r="D2163">
        <v>0</v>
      </c>
    </row>
    <row r="2164" spans="1:4">
      <c r="A2164">
        <v>70</v>
      </c>
      <c r="B2164">
        <v>5540313</v>
      </c>
      <c r="C2164">
        <v>3192</v>
      </c>
      <c r="D2164">
        <v>0</v>
      </c>
    </row>
    <row r="2165" spans="1:4">
      <c r="A2165">
        <v>70</v>
      </c>
      <c r="B2165">
        <v>5527593</v>
      </c>
      <c r="C2165">
        <v>5758</v>
      </c>
      <c r="D2165">
        <v>0</v>
      </c>
    </row>
    <row r="2166" spans="1:4">
      <c r="A2166">
        <v>70</v>
      </c>
      <c r="B2166">
        <v>5515983</v>
      </c>
      <c r="C2166">
        <v>5567</v>
      </c>
      <c r="D2166">
        <v>0</v>
      </c>
    </row>
    <row r="2167" spans="1:4">
      <c r="A2167">
        <v>70</v>
      </c>
      <c r="B2167">
        <v>5505025</v>
      </c>
      <c r="C2167">
        <v>5458</v>
      </c>
      <c r="D2167">
        <v>0</v>
      </c>
    </row>
    <row r="2168" spans="1:4">
      <c r="A2168">
        <v>70</v>
      </c>
      <c r="B2168">
        <v>5497479</v>
      </c>
      <c r="C2168">
        <v>3710</v>
      </c>
      <c r="D2168">
        <v>0</v>
      </c>
    </row>
    <row r="2169" spans="1:4">
      <c r="A2169">
        <v>70</v>
      </c>
      <c r="B2169">
        <v>5502465</v>
      </c>
      <c r="C2169">
        <v>3339</v>
      </c>
      <c r="D2169">
        <v>0</v>
      </c>
    </row>
    <row r="2170" spans="1:4">
      <c r="A2170">
        <v>70</v>
      </c>
      <c r="B2170">
        <v>5490961</v>
      </c>
      <c r="C2170">
        <v>5576</v>
      </c>
      <c r="D2170">
        <v>0</v>
      </c>
    </row>
    <row r="2171" spans="1:4">
      <c r="A2171">
        <v>70</v>
      </c>
      <c r="B2171">
        <v>5480271</v>
      </c>
      <c r="C2171">
        <v>5406</v>
      </c>
      <c r="D2171">
        <v>0</v>
      </c>
    </row>
    <row r="2172" spans="1:4">
      <c r="A2172">
        <v>70</v>
      </c>
      <c r="B2172">
        <v>5469179</v>
      </c>
      <c r="C2172">
        <v>5467</v>
      </c>
      <c r="D2172">
        <v>0</v>
      </c>
    </row>
    <row r="2173" spans="1:4">
      <c r="A2173">
        <v>71</v>
      </c>
      <c r="B2173">
        <v>5458708</v>
      </c>
      <c r="C2173">
        <v>5342</v>
      </c>
      <c r="D2173">
        <v>0</v>
      </c>
    </row>
    <row r="2174" spans="1:4">
      <c r="A2174">
        <v>71</v>
      </c>
      <c r="B2174">
        <v>5449184</v>
      </c>
      <c r="C2174">
        <v>4402</v>
      </c>
      <c r="D2174">
        <v>0</v>
      </c>
    </row>
    <row r="2175" spans="1:4">
      <c r="A2175">
        <v>71</v>
      </c>
      <c r="B2175">
        <v>5454029</v>
      </c>
      <c r="C2175">
        <v>3033</v>
      </c>
      <c r="D2175">
        <v>0</v>
      </c>
    </row>
    <row r="2176" spans="1:4">
      <c r="A2176">
        <v>71</v>
      </c>
      <c r="B2176">
        <v>5441470</v>
      </c>
      <c r="C2176">
        <v>5815</v>
      </c>
      <c r="D2176">
        <v>0</v>
      </c>
    </row>
    <row r="2177" spans="1:4">
      <c r="A2177">
        <v>71</v>
      </c>
      <c r="B2177">
        <v>5429484</v>
      </c>
      <c r="C2177">
        <v>5617</v>
      </c>
      <c r="D2177">
        <v>0</v>
      </c>
    </row>
    <row r="2178" spans="1:4">
      <c r="A2178">
        <v>71</v>
      </c>
      <c r="B2178">
        <v>5420651</v>
      </c>
      <c r="C2178">
        <v>5013</v>
      </c>
      <c r="D2178">
        <v>0</v>
      </c>
    </row>
    <row r="2179" spans="1:4">
      <c r="A2179">
        <v>71</v>
      </c>
      <c r="B2179">
        <v>5420565</v>
      </c>
      <c r="C2179">
        <v>2556</v>
      </c>
      <c r="D2179">
        <v>0</v>
      </c>
    </row>
    <row r="2180" spans="1:4">
      <c r="A2180">
        <v>71</v>
      </c>
      <c r="B2180">
        <v>5427718</v>
      </c>
      <c r="C2180">
        <v>2483</v>
      </c>
      <c r="D2180">
        <v>0</v>
      </c>
    </row>
    <row r="2181" spans="1:4">
      <c r="A2181">
        <v>71</v>
      </c>
      <c r="B2181">
        <v>5415410</v>
      </c>
      <c r="C2181">
        <v>5734</v>
      </c>
      <c r="D2181">
        <v>0</v>
      </c>
    </row>
    <row r="2182" spans="1:4">
      <c r="A2182">
        <v>71</v>
      </c>
      <c r="B2182">
        <v>5402921</v>
      </c>
      <c r="C2182">
        <v>5780</v>
      </c>
      <c r="D2182">
        <v>0</v>
      </c>
    </row>
    <row r="2183" spans="1:4">
      <c r="A2183">
        <v>71</v>
      </c>
      <c r="B2183">
        <v>5391871</v>
      </c>
      <c r="C2183">
        <v>5435</v>
      </c>
      <c r="D2183">
        <v>0</v>
      </c>
    </row>
    <row r="2184" spans="1:4">
      <c r="A2184">
        <v>71</v>
      </c>
      <c r="B2184">
        <v>5382828</v>
      </c>
      <c r="C2184">
        <v>4553</v>
      </c>
      <c r="D2184">
        <v>0</v>
      </c>
    </row>
    <row r="2185" spans="1:4">
      <c r="A2185">
        <v>71</v>
      </c>
      <c r="B2185">
        <v>5386154</v>
      </c>
      <c r="C2185">
        <v>3070</v>
      </c>
      <c r="D2185">
        <v>0</v>
      </c>
    </row>
    <row r="2186" spans="1:4">
      <c r="A2186">
        <v>71</v>
      </c>
      <c r="B2186">
        <v>5374129</v>
      </c>
      <c r="C2186">
        <v>5712</v>
      </c>
      <c r="D2186">
        <v>0</v>
      </c>
    </row>
    <row r="2187" spans="1:4">
      <c r="A2187">
        <v>71</v>
      </c>
      <c r="B2187">
        <v>5362266</v>
      </c>
      <c r="C2187">
        <v>5600</v>
      </c>
      <c r="D2187">
        <v>0</v>
      </c>
    </row>
    <row r="2188" spans="1:4">
      <c r="A2188">
        <v>71</v>
      </c>
      <c r="B2188">
        <v>5350201</v>
      </c>
      <c r="C2188">
        <v>5670</v>
      </c>
      <c r="D2188">
        <v>0</v>
      </c>
    </row>
    <row r="2189" spans="1:4">
      <c r="A2189">
        <v>71</v>
      </c>
      <c r="B2189">
        <v>5339682</v>
      </c>
      <c r="C2189">
        <v>5363</v>
      </c>
      <c r="D2189">
        <v>0</v>
      </c>
    </row>
    <row r="2190" spans="1:4">
      <c r="A2190">
        <v>71</v>
      </c>
      <c r="B2190">
        <v>5329756</v>
      </c>
      <c r="C2190">
        <v>4746</v>
      </c>
      <c r="D2190">
        <v>0</v>
      </c>
    </row>
    <row r="2191" spans="1:4">
      <c r="A2191">
        <v>71</v>
      </c>
      <c r="B2191">
        <v>5337155</v>
      </c>
      <c r="C2191">
        <v>2265</v>
      </c>
      <c r="D2191">
        <v>0</v>
      </c>
    </row>
    <row r="2192" spans="1:4">
      <c r="A2192">
        <v>71</v>
      </c>
      <c r="B2192">
        <v>5324404</v>
      </c>
      <c r="C2192">
        <v>5821</v>
      </c>
      <c r="D2192">
        <v>0</v>
      </c>
    </row>
    <row r="2193" spans="1:4">
      <c r="A2193">
        <v>71</v>
      </c>
      <c r="B2193">
        <v>5312296</v>
      </c>
      <c r="C2193">
        <v>5676</v>
      </c>
      <c r="D2193">
        <v>0</v>
      </c>
    </row>
    <row r="2194" spans="1:4">
      <c r="A2194">
        <v>71</v>
      </c>
      <c r="B2194">
        <v>5300465</v>
      </c>
      <c r="C2194">
        <v>5632</v>
      </c>
      <c r="D2194">
        <v>0</v>
      </c>
    </row>
    <row r="2195" spans="1:4">
      <c r="A2195">
        <v>71</v>
      </c>
      <c r="B2195">
        <v>5290143</v>
      </c>
      <c r="C2195">
        <v>5000</v>
      </c>
      <c r="D2195">
        <v>0</v>
      </c>
    </row>
    <row r="2196" spans="1:4">
      <c r="A2196">
        <v>71</v>
      </c>
      <c r="B2196">
        <v>5297971</v>
      </c>
      <c r="C2196">
        <v>1880</v>
      </c>
      <c r="D2196">
        <v>0</v>
      </c>
    </row>
    <row r="2197" spans="1:4">
      <c r="A2197">
        <v>71</v>
      </c>
      <c r="B2197">
        <v>5296802</v>
      </c>
      <c r="C2197">
        <v>3591</v>
      </c>
      <c r="D2197">
        <v>0</v>
      </c>
    </row>
    <row r="2198" spans="1:4">
      <c r="A2198">
        <v>71</v>
      </c>
      <c r="B2198">
        <v>5284583</v>
      </c>
      <c r="C2198">
        <v>5695</v>
      </c>
      <c r="D2198">
        <v>0</v>
      </c>
    </row>
    <row r="2199" spans="1:4">
      <c r="A2199">
        <v>71</v>
      </c>
      <c r="B2199">
        <v>5272409</v>
      </c>
      <c r="C2199">
        <v>5686</v>
      </c>
      <c r="D2199">
        <v>0</v>
      </c>
    </row>
    <row r="2200" spans="1:4">
      <c r="A2200">
        <v>71</v>
      </c>
      <c r="B2200">
        <v>5260584</v>
      </c>
      <c r="C2200">
        <v>5622</v>
      </c>
      <c r="D2200">
        <v>0</v>
      </c>
    </row>
    <row r="2201" spans="1:4">
      <c r="A2201">
        <v>71</v>
      </c>
      <c r="B2201">
        <v>5249393</v>
      </c>
      <c r="C2201">
        <v>5499</v>
      </c>
      <c r="D2201">
        <v>0</v>
      </c>
    </row>
    <row r="2202" spans="1:4">
      <c r="A2202">
        <v>71</v>
      </c>
      <c r="B2202">
        <v>5241309</v>
      </c>
      <c r="C2202">
        <v>4862</v>
      </c>
      <c r="D2202">
        <v>0</v>
      </c>
    </row>
    <row r="2203" spans="1:4">
      <c r="A2203">
        <v>71</v>
      </c>
      <c r="B2203">
        <v>5251175</v>
      </c>
      <c r="C2203">
        <v>1245</v>
      </c>
      <c r="D2203">
        <v>0</v>
      </c>
    </row>
    <row r="2204" spans="1:4">
      <c r="A2204">
        <v>72</v>
      </c>
      <c r="B2204">
        <v>5239152</v>
      </c>
      <c r="C2204">
        <v>5678</v>
      </c>
      <c r="D2204">
        <v>0</v>
      </c>
    </row>
    <row r="2205" spans="1:4">
      <c r="A2205">
        <v>72</v>
      </c>
      <c r="B2205">
        <v>5227462</v>
      </c>
      <c r="C2205">
        <v>5597</v>
      </c>
      <c r="D2205">
        <v>0</v>
      </c>
    </row>
    <row r="2206" spans="1:4">
      <c r="A2206">
        <v>72</v>
      </c>
      <c r="B2206">
        <v>5215059</v>
      </c>
      <c r="C2206">
        <v>5740</v>
      </c>
      <c r="D2206">
        <v>0</v>
      </c>
    </row>
    <row r="2207" spans="1:4">
      <c r="A2207">
        <v>72</v>
      </c>
      <c r="B2207">
        <v>5204677</v>
      </c>
      <c r="C2207">
        <v>5335</v>
      </c>
      <c r="D2207">
        <v>0</v>
      </c>
    </row>
    <row r="2208" spans="1:4">
      <c r="A2208">
        <v>72</v>
      </c>
      <c r="B2208">
        <v>5194951</v>
      </c>
      <c r="C2208">
        <v>5212</v>
      </c>
      <c r="D2208">
        <v>0</v>
      </c>
    </row>
    <row r="2209" spans="1:4">
      <c r="A2209">
        <v>72</v>
      </c>
      <c r="B2209">
        <v>5205621</v>
      </c>
      <c r="C2209">
        <v>1089</v>
      </c>
      <c r="D2209">
        <v>0</v>
      </c>
    </row>
    <row r="2210" spans="1:4">
      <c r="A2210">
        <v>72</v>
      </c>
      <c r="B2210">
        <v>5194512</v>
      </c>
      <c r="C2210">
        <v>5480</v>
      </c>
      <c r="D2210">
        <v>0</v>
      </c>
    </row>
    <row r="2211" spans="1:4">
      <c r="A2211">
        <v>72</v>
      </c>
      <c r="B2211">
        <v>5182045</v>
      </c>
      <c r="C2211">
        <v>5763</v>
      </c>
      <c r="D2211">
        <v>0</v>
      </c>
    </row>
    <row r="2212" spans="1:4">
      <c r="A2212">
        <v>72</v>
      </c>
      <c r="B2212">
        <v>5168908</v>
      </c>
      <c r="C2212">
        <v>5872</v>
      </c>
      <c r="D2212">
        <v>0</v>
      </c>
    </row>
    <row r="2213" spans="1:4">
      <c r="A2213">
        <v>72</v>
      </c>
      <c r="B2213">
        <v>5158303</v>
      </c>
      <c r="C2213">
        <v>5381</v>
      </c>
      <c r="D2213">
        <v>0</v>
      </c>
    </row>
    <row r="2214" spans="1:4">
      <c r="A2214">
        <v>72</v>
      </c>
      <c r="B2214">
        <v>5146396</v>
      </c>
      <c r="C2214">
        <v>5628</v>
      </c>
      <c r="D2214">
        <v>0</v>
      </c>
    </row>
    <row r="2215" spans="1:4">
      <c r="A2215">
        <v>72</v>
      </c>
      <c r="B2215">
        <v>5156506</v>
      </c>
      <c r="C2215">
        <v>1199</v>
      </c>
      <c r="D2215">
        <v>0</v>
      </c>
    </row>
    <row r="2216" spans="1:4">
      <c r="A2216">
        <v>72</v>
      </c>
      <c r="B2216">
        <v>5151150</v>
      </c>
      <c r="C2216">
        <v>4332</v>
      </c>
      <c r="D2216">
        <v>0</v>
      </c>
    </row>
    <row r="2217" spans="1:4">
      <c r="A2217">
        <v>72</v>
      </c>
      <c r="B2217">
        <v>5138399</v>
      </c>
      <c r="C2217">
        <v>5805</v>
      </c>
      <c r="D2217">
        <v>0</v>
      </c>
    </row>
    <row r="2218" spans="1:4">
      <c r="A2218">
        <v>72</v>
      </c>
      <c r="B2218">
        <v>5126607</v>
      </c>
      <c r="C2218">
        <v>5629</v>
      </c>
      <c r="D2218">
        <v>0</v>
      </c>
    </row>
    <row r="2219" spans="1:4">
      <c r="A2219">
        <v>72</v>
      </c>
      <c r="B2219">
        <v>5115278</v>
      </c>
      <c r="C2219">
        <v>5518</v>
      </c>
      <c r="D2219">
        <v>0</v>
      </c>
    </row>
    <row r="2220" spans="1:4">
      <c r="A2220">
        <v>72</v>
      </c>
      <c r="B2220">
        <v>5120392</v>
      </c>
      <c r="C2220">
        <v>2204</v>
      </c>
      <c r="D2220">
        <v>0</v>
      </c>
    </row>
    <row r="2221" spans="1:4">
      <c r="A2221">
        <v>72</v>
      </c>
      <c r="B2221">
        <v>5109760</v>
      </c>
      <c r="C2221">
        <v>5402</v>
      </c>
      <c r="D2221">
        <v>0</v>
      </c>
    </row>
    <row r="2222" spans="1:4">
      <c r="A2222">
        <v>72</v>
      </c>
      <c r="B2222">
        <v>5097198</v>
      </c>
      <c r="C2222">
        <v>5730</v>
      </c>
      <c r="D2222">
        <v>0</v>
      </c>
    </row>
    <row r="2223" spans="1:4">
      <c r="A2223">
        <v>72</v>
      </c>
      <c r="B2223">
        <v>5085425</v>
      </c>
      <c r="C2223">
        <v>5668</v>
      </c>
      <c r="D2223">
        <v>0</v>
      </c>
    </row>
    <row r="2224" spans="1:4">
      <c r="A2224">
        <v>72</v>
      </c>
      <c r="B2224">
        <v>5075854</v>
      </c>
      <c r="C2224">
        <v>5170</v>
      </c>
      <c r="D2224">
        <v>0</v>
      </c>
    </row>
    <row r="2225" spans="1:4">
      <c r="A2225">
        <v>72</v>
      </c>
      <c r="B2225">
        <v>5082919</v>
      </c>
      <c r="C2225">
        <v>1815</v>
      </c>
      <c r="D2225">
        <v>0</v>
      </c>
    </row>
    <row r="2226" spans="1:4">
      <c r="A2226">
        <v>72</v>
      </c>
      <c r="B2226">
        <v>5071917</v>
      </c>
      <c r="C2226">
        <v>5452</v>
      </c>
      <c r="D2226">
        <v>0</v>
      </c>
    </row>
    <row r="2227" spans="1:4">
      <c r="A2227">
        <v>72</v>
      </c>
      <c r="B2227">
        <v>5059877</v>
      </c>
      <c r="C2227">
        <v>5654</v>
      </c>
      <c r="D2227">
        <v>0</v>
      </c>
    </row>
    <row r="2228" spans="1:4">
      <c r="A2228">
        <v>72</v>
      </c>
      <c r="B2228">
        <v>5048136</v>
      </c>
      <c r="C2228">
        <v>5608</v>
      </c>
      <c r="D2228">
        <v>0</v>
      </c>
    </row>
    <row r="2229" spans="1:4">
      <c r="A2229">
        <v>72</v>
      </c>
      <c r="B2229">
        <v>5037181</v>
      </c>
      <c r="C2229">
        <v>5480</v>
      </c>
      <c r="D2229">
        <v>0</v>
      </c>
    </row>
    <row r="2230" spans="1:4">
      <c r="A2230">
        <v>72</v>
      </c>
      <c r="B2230">
        <v>5026296</v>
      </c>
      <c r="C2230">
        <v>5408</v>
      </c>
      <c r="D2230">
        <v>0</v>
      </c>
    </row>
    <row r="2231" spans="1:4">
      <c r="A2231">
        <v>72</v>
      </c>
      <c r="B2231">
        <v>5024096</v>
      </c>
      <c r="C2231">
        <v>1777</v>
      </c>
      <c r="D2231">
        <v>0</v>
      </c>
    </row>
    <row r="2232" spans="1:4">
      <c r="A2232">
        <v>72</v>
      </c>
      <c r="B2232">
        <v>5035124</v>
      </c>
      <c r="C2232">
        <v>2905</v>
      </c>
      <c r="D2232">
        <v>0</v>
      </c>
    </row>
    <row r="2233" spans="1:4">
      <c r="A2233">
        <v>72</v>
      </c>
      <c r="B2233">
        <v>5025851</v>
      </c>
      <c r="C2233">
        <v>5106</v>
      </c>
      <c r="D2233">
        <v>0</v>
      </c>
    </row>
    <row r="2234" spans="1:4">
      <c r="A2234">
        <v>72</v>
      </c>
      <c r="B2234">
        <v>5013779</v>
      </c>
      <c r="C2234">
        <v>5677</v>
      </c>
      <c r="D2234">
        <v>0</v>
      </c>
    </row>
    <row r="2235" spans="1:4">
      <c r="A2235">
        <v>73</v>
      </c>
      <c r="B2235">
        <v>5001685</v>
      </c>
      <c r="C2235">
        <v>5674</v>
      </c>
      <c r="D2235">
        <v>0</v>
      </c>
    </row>
    <row r="2236" spans="1:4">
      <c r="A2236">
        <v>73</v>
      </c>
      <c r="B2236">
        <v>4989863</v>
      </c>
      <c r="C2236">
        <v>5624</v>
      </c>
      <c r="D2236">
        <v>0</v>
      </c>
    </row>
    <row r="2237" spans="1:4">
      <c r="A2237">
        <v>73</v>
      </c>
      <c r="B2237">
        <v>4977376</v>
      </c>
      <c r="C2237">
        <v>5747</v>
      </c>
      <c r="D2237">
        <v>0</v>
      </c>
    </row>
    <row r="2238" spans="1:4">
      <c r="A2238">
        <v>73</v>
      </c>
      <c r="B2238">
        <v>4968470</v>
      </c>
      <c r="C2238">
        <v>5105</v>
      </c>
      <c r="D2238">
        <v>0</v>
      </c>
    </row>
    <row r="2239" spans="1:4">
      <c r="A2239">
        <v>73</v>
      </c>
      <c r="B2239">
        <v>4966119</v>
      </c>
      <c r="C2239">
        <v>3635</v>
      </c>
      <c r="D2239">
        <v>0</v>
      </c>
    </row>
    <row r="2240" spans="1:4">
      <c r="A2240">
        <v>73</v>
      </c>
      <c r="B2240">
        <v>4959271</v>
      </c>
      <c r="C2240">
        <v>2849</v>
      </c>
      <c r="D2240">
        <v>0</v>
      </c>
    </row>
    <row r="2241" spans="1:4">
      <c r="A2241">
        <v>73</v>
      </c>
      <c r="B2241">
        <v>4963690</v>
      </c>
      <c r="C2241">
        <v>4130</v>
      </c>
      <c r="D2241">
        <v>0</v>
      </c>
    </row>
    <row r="2242" spans="1:4">
      <c r="A2242">
        <v>73</v>
      </c>
      <c r="B2242">
        <v>4951172</v>
      </c>
      <c r="C2242">
        <v>5755</v>
      </c>
      <c r="D2242">
        <v>0</v>
      </c>
    </row>
    <row r="2243" spans="1:4">
      <c r="A2243">
        <v>73</v>
      </c>
      <c r="B2243">
        <v>4938313</v>
      </c>
      <c r="C2243">
        <v>5819</v>
      </c>
      <c r="D2243">
        <v>0</v>
      </c>
    </row>
    <row r="2244" spans="1:4">
      <c r="A2244">
        <v>73</v>
      </c>
      <c r="B2244">
        <v>4927017</v>
      </c>
      <c r="C2244">
        <v>5515</v>
      </c>
      <c r="D2244">
        <v>0</v>
      </c>
    </row>
    <row r="2245" spans="1:4">
      <c r="A2245">
        <v>73</v>
      </c>
      <c r="B2245">
        <v>4919651</v>
      </c>
      <c r="C2245">
        <v>3063</v>
      </c>
      <c r="D2245">
        <v>0</v>
      </c>
    </row>
    <row r="2246" spans="1:4">
      <c r="A2246">
        <v>73</v>
      </c>
      <c r="B2246">
        <v>4924799</v>
      </c>
      <c r="C2246">
        <v>3878</v>
      </c>
      <c r="D2246">
        <v>0</v>
      </c>
    </row>
    <row r="2247" spans="1:4">
      <c r="A2247">
        <v>73</v>
      </c>
      <c r="B2247">
        <v>4911955</v>
      </c>
      <c r="C2247">
        <v>5819</v>
      </c>
      <c r="D2247">
        <v>0</v>
      </c>
    </row>
    <row r="2248" spans="1:4">
      <c r="A2248">
        <v>73</v>
      </c>
      <c r="B2248">
        <v>4899630</v>
      </c>
      <c r="C2248">
        <v>5724</v>
      </c>
      <c r="D2248">
        <v>0</v>
      </c>
    </row>
    <row r="2249" spans="1:4">
      <c r="A2249">
        <v>73</v>
      </c>
      <c r="B2249">
        <v>4887369</v>
      </c>
      <c r="C2249">
        <v>5705</v>
      </c>
      <c r="D2249">
        <v>0</v>
      </c>
    </row>
    <row r="2250" spans="1:4">
      <c r="A2250">
        <v>73</v>
      </c>
      <c r="B2250">
        <v>4880204</v>
      </c>
      <c r="C2250">
        <v>3331</v>
      </c>
      <c r="D2250">
        <v>0</v>
      </c>
    </row>
    <row r="2251" spans="1:4">
      <c r="A2251">
        <v>73</v>
      </c>
      <c r="B2251">
        <v>4882741</v>
      </c>
      <c r="C2251">
        <v>4116</v>
      </c>
      <c r="D2251">
        <v>0</v>
      </c>
    </row>
    <row r="2252" spans="1:4">
      <c r="A2252">
        <v>73</v>
      </c>
      <c r="B2252">
        <v>4870000</v>
      </c>
      <c r="C2252">
        <v>5766</v>
      </c>
      <c r="D2252">
        <v>0</v>
      </c>
    </row>
    <row r="2253" spans="1:4">
      <c r="A2253">
        <v>73</v>
      </c>
      <c r="B2253">
        <v>4858169</v>
      </c>
      <c r="C2253">
        <v>5613</v>
      </c>
      <c r="D2253">
        <v>0</v>
      </c>
    </row>
    <row r="2254" spans="1:4">
      <c r="A2254">
        <v>73</v>
      </c>
      <c r="B2254">
        <v>4846514</v>
      </c>
      <c r="C2254">
        <v>5592</v>
      </c>
      <c r="D2254">
        <v>0</v>
      </c>
    </row>
    <row r="2255" spans="1:4">
      <c r="A2255">
        <v>73</v>
      </c>
      <c r="B2255">
        <v>4835132</v>
      </c>
      <c r="C2255">
        <v>5530</v>
      </c>
      <c r="D2255">
        <v>0</v>
      </c>
    </row>
    <row r="2256" spans="1:4">
      <c r="A2256">
        <v>73</v>
      </c>
      <c r="B2256">
        <v>4830358</v>
      </c>
      <c r="C2256">
        <v>2800</v>
      </c>
      <c r="D2256">
        <v>0</v>
      </c>
    </row>
    <row r="2257" spans="1:4">
      <c r="A2257">
        <v>73</v>
      </c>
      <c r="B2257">
        <v>4850253</v>
      </c>
      <c r="C2257">
        <v>569</v>
      </c>
      <c r="D2257">
        <v>0</v>
      </c>
    </row>
    <row r="2258" spans="1:4">
      <c r="A2258">
        <v>73</v>
      </c>
      <c r="B2258">
        <v>4837948</v>
      </c>
      <c r="C2258">
        <v>5680</v>
      </c>
      <c r="D2258">
        <v>0</v>
      </c>
    </row>
    <row r="2259" spans="1:4">
      <c r="A2259">
        <v>73</v>
      </c>
      <c r="B2259">
        <v>4825492</v>
      </c>
      <c r="C2259">
        <v>5753</v>
      </c>
      <c r="D2259">
        <v>0</v>
      </c>
    </row>
    <row r="2260" spans="1:4">
      <c r="A2260">
        <v>73</v>
      </c>
      <c r="B2260">
        <v>4814013</v>
      </c>
      <c r="C2260">
        <v>5542</v>
      </c>
      <c r="D2260">
        <v>0</v>
      </c>
    </row>
    <row r="2261" spans="1:4">
      <c r="A2261">
        <v>73</v>
      </c>
      <c r="B2261">
        <v>4802732</v>
      </c>
      <c r="C2261">
        <v>5514</v>
      </c>
      <c r="D2261">
        <v>0</v>
      </c>
    </row>
    <row r="2262" spans="1:4">
      <c r="A2262">
        <v>73</v>
      </c>
      <c r="B2262">
        <v>4808644</v>
      </c>
      <c r="C2262">
        <v>2072</v>
      </c>
      <c r="D2262">
        <v>0</v>
      </c>
    </row>
    <row r="2263" spans="1:4">
      <c r="A2263">
        <v>73</v>
      </c>
      <c r="B2263">
        <v>4795328</v>
      </c>
      <c r="C2263">
        <v>5906</v>
      </c>
      <c r="D2263">
        <v>0</v>
      </c>
    </row>
    <row r="2264" spans="1:4">
      <c r="A2264">
        <v>73</v>
      </c>
      <c r="B2264">
        <v>4783084</v>
      </c>
      <c r="C2264">
        <v>5709</v>
      </c>
      <c r="D2264">
        <v>0</v>
      </c>
    </row>
    <row r="2265" spans="1:4">
      <c r="A2265">
        <v>73</v>
      </c>
      <c r="B2265">
        <v>4770745</v>
      </c>
      <c r="C2265">
        <v>5735</v>
      </c>
      <c r="D2265">
        <v>0</v>
      </c>
    </row>
    <row r="2266" spans="1:4">
      <c r="A2266">
        <v>74</v>
      </c>
      <c r="B2266">
        <v>4759449</v>
      </c>
      <c r="C2266">
        <v>5521</v>
      </c>
      <c r="D2266">
        <v>0</v>
      </c>
    </row>
    <row r="2267" spans="1:4">
      <c r="A2267">
        <v>74</v>
      </c>
      <c r="B2267">
        <v>4748161</v>
      </c>
      <c r="C2267">
        <v>5521</v>
      </c>
      <c r="D2267">
        <v>0</v>
      </c>
    </row>
    <row r="2268" spans="1:4">
      <c r="A2268">
        <v>74</v>
      </c>
      <c r="B2268">
        <v>4757259</v>
      </c>
      <c r="C2268">
        <v>1387</v>
      </c>
      <c r="D2268">
        <v>0</v>
      </c>
    </row>
    <row r="2269" spans="1:4">
      <c r="A2269">
        <v>74</v>
      </c>
      <c r="B2269">
        <v>4747404</v>
      </c>
      <c r="C2269">
        <v>5208</v>
      </c>
      <c r="D2269">
        <v>0</v>
      </c>
    </row>
    <row r="2270" spans="1:4">
      <c r="A2270">
        <v>74</v>
      </c>
      <c r="B2270">
        <v>4734708</v>
      </c>
      <c r="C2270">
        <v>5805</v>
      </c>
      <c r="D2270">
        <v>0</v>
      </c>
    </row>
    <row r="2271" spans="1:4">
      <c r="A2271">
        <v>74</v>
      </c>
      <c r="B2271">
        <v>4721822</v>
      </c>
      <c r="C2271">
        <v>5841</v>
      </c>
      <c r="D2271">
        <v>0</v>
      </c>
    </row>
    <row r="2272" spans="1:4">
      <c r="A2272">
        <v>74</v>
      </c>
      <c r="B2272">
        <v>4710137</v>
      </c>
      <c r="C2272">
        <v>5640</v>
      </c>
      <c r="D2272">
        <v>0</v>
      </c>
    </row>
    <row r="2273" spans="1:4">
      <c r="A2273">
        <v>74</v>
      </c>
      <c r="B2273">
        <v>4716901</v>
      </c>
      <c r="C2273">
        <v>1829</v>
      </c>
      <c r="D2273">
        <v>0</v>
      </c>
    </row>
    <row r="2274" spans="1:4">
      <c r="A2274">
        <v>74</v>
      </c>
      <c r="B2274">
        <v>4705695</v>
      </c>
      <c r="C2274">
        <v>5500</v>
      </c>
      <c r="D2274">
        <v>0</v>
      </c>
    </row>
    <row r="2275" spans="1:4">
      <c r="A2275">
        <v>74</v>
      </c>
      <c r="B2275">
        <v>4693167</v>
      </c>
      <c r="C2275">
        <v>5765</v>
      </c>
      <c r="D2275">
        <v>0</v>
      </c>
    </row>
    <row r="2276" spans="1:4">
      <c r="A2276">
        <v>74</v>
      </c>
      <c r="B2276">
        <v>4680463</v>
      </c>
      <c r="C2276">
        <v>5842</v>
      </c>
      <c r="D2276">
        <v>0</v>
      </c>
    </row>
    <row r="2277" spans="1:4">
      <c r="A2277">
        <v>74</v>
      </c>
      <c r="B2277">
        <v>4669281</v>
      </c>
      <c r="C2277">
        <v>5445</v>
      </c>
      <c r="D2277">
        <v>0</v>
      </c>
    </row>
    <row r="2278" spans="1:4">
      <c r="A2278">
        <v>74</v>
      </c>
      <c r="B2278">
        <v>4656855</v>
      </c>
      <c r="C2278">
        <v>5808</v>
      </c>
      <c r="D2278">
        <v>0</v>
      </c>
    </row>
    <row r="2279" spans="1:4">
      <c r="A2279">
        <v>74</v>
      </c>
      <c r="B2279">
        <v>4663310</v>
      </c>
      <c r="C2279">
        <v>1224</v>
      </c>
      <c r="D2279">
        <v>0</v>
      </c>
    </row>
    <row r="2280" spans="1:4">
      <c r="A2280">
        <v>74</v>
      </c>
      <c r="B2280">
        <v>4656008</v>
      </c>
      <c r="C2280">
        <v>5356</v>
      </c>
      <c r="D2280">
        <v>0</v>
      </c>
    </row>
    <row r="2281" spans="1:4">
      <c r="A2281">
        <v>74</v>
      </c>
      <c r="B2281">
        <v>4643842</v>
      </c>
      <c r="C2281">
        <v>5703</v>
      </c>
      <c r="D2281">
        <v>0</v>
      </c>
    </row>
    <row r="2282" spans="1:4">
      <c r="A2282">
        <v>74</v>
      </c>
      <c r="B2282">
        <v>4631676</v>
      </c>
      <c r="C2282">
        <v>5695</v>
      </c>
      <c r="D2282">
        <v>0</v>
      </c>
    </row>
    <row r="2283" spans="1:4">
      <c r="A2283">
        <v>74</v>
      </c>
      <c r="B2283">
        <v>4620509</v>
      </c>
      <c r="C2283">
        <v>5489</v>
      </c>
      <c r="D2283">
        <v>0</v>
      </c>
    </row>
    <row r="2284" spans="1:4">
      <c r="A2284">
        <v>74</v>
      </c>
      <c r="B2284">
        <v>4608830</v>
      </c>
      <c r="C2284">
        <v>5586</v>
      </c>
      <c r="D2284">
        <v>0</v>
      </c>
    </row>
    <row r="2285" spans="1:4">
      <c r="A2285">
        <v>74</v>
      </c>
      <c r="B2285">
        <v>4614995</v>
      </c>
      <c r="C2285">
        <v>1651</v>
      </c>
      <c r="D2285">
        <v>0</v>
      </c>
    </row>
    <row r="2286" spans="1:4">
      <c r="A2286">
        <v>74</v>
      </c>
      <c r="B2286">
        <v>4605411</v>
      </c>
      <c r="C2286">
        <v>5535</v>
      </c>
      <c r="D2286">
        <v>0</v>
      </c>
    </row>
    <row r="2287" spans="1:4">
      <c r="A2287">
        <v>74</v>
      </c>
      <c r="B2287">
        <v>4593294</v>
      </c>
      <c r="C2287">
        <v>5679</v>
      </c>
      <c r="D2287">
        <v>0</v>
      </c>
    </row>
    <row r="2288" spans="1:4">
      <c r="A2288">
        <v>74</v>
      </c>
      <c r="B2288">
        <v>4580495</v>
      </c>
      <c r="C2288">
        <v>5798</v>
      </c>
      <c r="D2288">
        <v>0</v>
      </c>
    </row>
    <row r="2289" spans="1:4">
      <c r="A2289">
        <v>74</v>
      </c>
      <c r="B2289">
        <v>4569411</v>
      </c>
      <c r="C2289">
        <v>5480</v>
      </c>
      <c r="D2289">
        <v>0</v>
      </c>
    </row>
    <row r="2290" spans="1:4">
      <c r="A2290">
        <v>74</v>
      </c>
      <c r="B2290">
        <v>4557948</v>
      </c>
      <c r="C2290">
        <v>5556</v>
      </c>
      <c r="D2290">
        <v>0</v>
      </c>
    </row>
    <row r="2291" spans="1:4">
      <c r="A2291">
        <v>74</v>
      </c>
      <c r="B2291">
        <v>4552837</v>
      </c>
      <c r="C2291">
        <v>2026</v>
      </c>
      <c r="D2291">
        <v>0</v>
      </c>
    </row>
    <row r="2292" spans="1:4">
      <c r="A2292">
        <v>74</v>
      </c>
      <c r="B2292">
        <v>4556782</v>
      </c>
      <c r="C2292">
        <v>4717</v>
      </c>
      <c r="D2292">
        <v>0</v>
      </c>
    </row>
    <row r="2293" spans="1:4">
      <c r="A2293">
        <v>74</v>
      </c>
      <c r="B2293">
        <v>4543851</v>
      </c>
      <c r="C2293">
        <v>5857</v>
      </c>
      <c r="D2293">
        <v>0</v>
      </c>
    </row>
    <row r="2294" spans="1:4">
      <c r="A2294">
        <v>74</v>
      </c>
      <c r="B2294">
        <v>4531177</v>
      </c>
      <c r="C2294">
        <v>5825</v>
      </c>
      <c r="D2294">
        <v>0</v>
      </c>
    </row>
    <row r="2295" spans="1:4">
      <c r="A2295">
        <v>74</v>
      </c>
      <c r="B2295">
        <v>4518715</v>
      </c>
      <c r="C2295">
        <v>5732</v>
      </c>
      <c r="D2295">
        <v>0</v>
      </c>
    </row>
    <row r="2296" spans="1:4">
      <c r="A2296">
        <v>74</v>
      </c>
      <c r="B2296">
        <v>4507312</v>
      </c>
      <c r="C2296">
        <v>5541</v>
      </c>
      <c r="D2296">
        <v>0</v>
      </c>
    </row>
    <row r="2297" spans="1:4">
      <c r="A2297">
        <v>75</v>
      </c>
      <c r="B2297">
        <v>4501426</v>
      </c>
      <c r="C2297">
        <v>2429</v>
      </c>
      <c r="D2297">
        <v>0</v>
      </c>
    </row>
    <row r="2298" spans="1:4">
      <c r="A2298">
        <v>75</v>
      </c>
      <c r="B2298">
        <v>4514104</v>
      </c>
      <c r="C2298">
        <v>2807</v>
      </c>
      <c r="D2298">
        <v>0</v>
      </c>
    </row>
    <row r="2299" spans="1:4">
      <c r="A2299">
        <v>75</v>
      </c>
      <c r="B2299">
        <v>4512110</v>
      </c>
      <c r="C2299">
        <v>3505</v>
      </c>
      <c r="D2299">
        <v>0</v>
      </c>
    </row>
    <row r="2300" spans="1:4">
      <c r="A2300">
        <v>75</v>
      </c>
      <c r="B2300">
        <v>4499034</v>
      </c>
      <c r="C2300">
        <v>5870</v>
      </c>
      <c r="D2300">
        <v>0</v>
      </c>
    </row>
    <row r="2301" spans="1:4">
      <c r="A2301">
        <v>75</v>
      </c>
      <c r="B2301">
        <v>4486970</v>
      </c>
      <c r="C2301">
        <v>5674</v>
      </c>
      <c r="D2301">
        <v>0</v>
      </c>
    </row>
    <row r="2302" spans="1:4">
      <c r="A2302">
        <v>75</v>
      </c>
      <c r="B2302">
        <v>4475749</v>
      </c>
      <c r="C2302">
        <v>5520</v>
      </c>
      <c r="D2302">
        <v>0</v>
      </c>
    </row>
    <row r="2303" spans="1:4">
      <c r="A2303">
        <v>75</v>
      </c>
      <c r="B2303">
        <v>4462461</v>
      </c>
      <c r="C2303">
        <v>5941</v>
      </c>
      <c r="D2303">
        <v>0</v>
      </c>
    </row>
    <row r="2304" spans="1:4">
      <c r="A2304">
        <v>75</v>
      </c>
      <c r="B2304">
        <v>4461178</v>
      </c>
      <c r="C2304">
        <v>2726</v>
      </c>
      <c r="D2304">
        <v>0</v>
      </c>
    </row>
    <row r="2305" spans="1:4">
      <c r="A2305">
        <v>75</v>
      </c>
      <c r="B2305">
        <v>4454347</v>
      </c>
      <c r="C2305">
        <v>5378</v>
      </c>
      <c r="D2305">
        <v>0</v>
      </c>
    </row>
    <row r="2306" spans="1:4">
      <c r="A2306">
        <v>75</v>
      </c>
      <c r="B2306">
        <v>4442105</v>
      </c>
      <c r="C2306">
        <v>5719</v>
      </c>
      <c r="D2306">
        <v>0</v>
      </c>
    </row>
    <row r="2307" spans="1:4">
      <c r="A2307">
        <v>75</v>
      </c>
      <c r="B2307">
        <v>4429772</v>
      </c>
      <c r="C2307">
        <v>5737</v>
      </c>
      <c r="D2307">
        <v>0</v>
      </c>
    </row>
    <row r="2308" spans="1:4">
      <c r="A2308">
        <v>75</v>
      </c>
      <c r="B2308">
        <v>4418462</v>
      </c>
      <c r="C2308">
        <v>5533</v>
      </c>
      <c r="D2308">
        <v>0</v>
      </c>
    </row>
    <row r="2309" spans="1:4">
      <c r="A2309">
        <v>75</v>
      </c>
      <c r="B2309">
        <v>4413459</v>
      </c>
      <c r="C2309">
        <v>2733</v>
      </c>
      <c r="D2309">
        <v>0</v>
      </c>
    </row>
    <row r="2310" spans="1:4">
      <c r="A2310">
        <v>75</v>
      </c>
      <c r="B2310">
        <v>4412411</v>
      </c>
      <c r="C2310">
        <v>4961</v>
      </c>
      <c r="D2310">
        <v>0</v>
      </c>
    </row>
    <row r="2311" spans="1:4">
      <c r="A2311">
        <v>75</v>
      </c>
      <c r="B2311">
        <v>4398919</v>
      </c>
      <c r="C2311">
        <v>5965</v>
      </c>
      <c r="D2311">
        <v>0</v>
      </c>
    </row>
    <row r="2312" spans="1:4">
      <c r="A2312">
        <v>75</v>
      </c>
      <c r="B2312">
        <v>4385651</v>
      </c>
      <c r="C2312">
        <v>5905</v>
      </c>
      <c r="D2312">
        <v>0</v>
      </c>
    </row>
    <row r="2313" spans="1:4">
      <c r="A2313">
        <v>75</v>
      </c>
      <c r="B2313">
        <v>4373272</v>
      </c>
      <c r="C2313">
        <v>5731</v>
      </c>
      <c r="D2313">
        <v>0</v>
      </c>
    </row>
    <row r="2314" spans="1:4">
      <c r="A2314">
        <v>75</v>
      </c>
      <c r="B2314">
        <v>4360448</v>
      </c>
      <c r="C2314">
        <v>5872</v>
      </c>
      <c r="D2314">
        <v>0</v>
      </c>
    </row>
    <row r="2315" spans="1:4">
      <c r="A2315">
        <v>75</v>
      </c>
      <c r="B2315">
        <v>4353099</v>
      </c>
      <c r="C2315">
        <v>3105</v>
      </c>
      <c r="D2315">
        <v>0</v>
      </c>
    </row>
    <row r="2316" spans="1:4">
      <c r="A2316">
        <v>75</v>
      </c>
      <c r="B2316">
        <v>4359203</v>
      </c>
      <c r="C2316">
        <v>3631</v>
      </c>
      <c r="D2316">
        <v>0</v>
      </c>
    </row>
    <row r="2317" spans="1:4">
      <c r="A2317">
        <v>75</v>
      </c>
      <c r="B2317">
        <v>4346028</v>
      </c>
      <c r="C2317">
        <v>5892</v>
      </c>
      <c r="D2317">
        <v>0</v>
      </c>
    </row>
    <row r="2318" spans="1:4">
      <c r="A2318">
        <v>75</v>
      </c>
      <c r="B2318">
        <v>4333341</v>
      </c>
      <c r="C2318">
        <v>5778</v>
      </c>
      <c r="D2318">
        <v>0</v>
      </c>
    </row>
    <row r="2319" spans="1:4">
      <c r="A2319">
        <v>75</v>
      </c>
      <c r="B2319">
        <v>4320428</v>
      </c>
      <c r="C2319">
        <v>5853</v>
      </c>
      <c r="D2319">
        <v>0</v>
      </c>
    </row>
    <row r="2320" spans="1:4">
      <c r="A2320">
        <v>75</v>
      </c>
      <c r="B2320">
        <v>4307824</v>
      </c>
      <c r="C2320">
        <v>5767</v>
      </c>
      <c r="D2320">
        <v>0</v>
      </c>
    </row>
    <row r="2321" spans="1:4">
      <c r="A2321">
        <v>75</v>
      </c>
      <c r="B2321">
        <v>4299388</v>
      </c>
      <c r="C2321">
        <v>3696</v>
      </c>
      <c r="D2321">
        <v>0</v>
      </c>
    </row>
    <row r="2322" spans="1:4">
      <c r="A2322">
        <v>75</v>
      </c>
      <c r="B2322">
        <v>4302907</v>
      </c>
      <c r="C2322">
        <v>3750</v>
      </c>
      <c r="D2322">
        <v>0</v>
      </c>
    </row>
    <row r="2323" spans="1:4">
      <c r="A2323">
        <v>75</v>
      </c>
      <c r="B2323">
        <v>4288819</v>
      </c>
      <c r="C2323">
        <v>6085</v>
      </c>
      <c r="D2323">
        <v>0</v>
      </c>
    </row>
    <row r="2324" spans="1:4">
      <c r="A2324">
        <v>75</v>
      </c>
      <c r="B2324">
        <v>4275999</v>
      </c>
      <c r="C2324">
        <v>5829</v>
      </c>
      <c r="D2324">
        <v>0</v>
      </c>
    </row>
    <row r="2325" spans="1:4">
      <c r="A2325">
        <v>75</v>
      </c>
      <c r="B2325">
        <v>4263154</v>
      </c>
      <c r="C2325">
        <v>5828</v>
      </c>
      <c r="D2325">
        <v>0</v>
      </c>
    </row>
    <row r="2326" spans="1:4">
      <c r="A2326">
        <v>75</v>
      </c>
      <c r="B2326">
        <v>4251129</v>
      </c>
      <c r="C2326">
        <v>5684</v>
      </c>
      <c r="D2326">
        <v>0</v>
      </c>
    </row>
    <row r="2327" spans="1:4">
      <c r="A2327">
        <v>75</v>
      </c>
      <c r="B2327">
        <v>4241824</v>
      </c>
      <c r="C2327">
        <v>4202</v>
      </c>
      <c r="D2327">
        <v>0</v>
      </c>
    </row>
    <row r="2328" spans="1:4">
      <c r="A2328">
        <v>76</v>
      </c>
      <c r="B2328">
        <v>4250240</v>
      </c>
      <c r="C2328">
        <v>2453</v>
      </c>
      <c r="D2328">
        <v>0</v>
      </c>
    </row>
    <row r="2329" spans="1:4">
      <c r="A2329">
        <v>76</v>
      </c>
      <c r="B2329">
        <v>4236431</v>
      </c>
      <c r="C2329">
        <v>6041</v>
      </c>
      <c r="D2329">
        <v>0</v>
      </c>
    </row>
    <row r="2330" spans="1:4">
      <c r="A2330">
        <v>76</v>
      </c>
      <c r="B2330">
        <v>4222533</v>
      </c>
      <c r="C2330">
        <v>6034</v>
      </c>
      <c r="D2330">
        <v>0</v>
      </c>
    </row>
    <row r="2331" spans="1:4">
      <c r="A2331">
        <v>76</v>
      </c>
      <c r="B2331">
        <v>4210296</v>
      </c>
      <c r="C2331">
        <v>5717</v>
      </c>
      <c r="D2331">
        <v>0</v>
      </c>
    </row>
    <row r="2332" spans="1:4">
      <c r="A2332">
        <v>76</v>
      </c>
      <c r="B2332">
        <v>4199635</v>
      </c>
      <c r="C2332">
        <v>5451</v>
      </c>
      <c r="D2332">
        <v>0</v>
      </c>
    </row>
    <row r="2333" spans="1:4">
      <c r="A2333">
        <v>76</v>
      </c>
      <c r="B2333">
        <v>4189158</v>
      </c>
      <c r="C2333">
        <v>4726</v>
      </c>
      <c r="D2333">
        <v>0</v>
      </c>
    </row>
    <row r="2334" spans="1:4">
      <c r="A2334">
        <v>76</v>
      </c>
      <c r="B2334">
        <v>4198780</v>
      </c>
      <c r="C2334">
        <v>1463</v>
      </c>
      <c r="D2334">
        <v>0</v>
      </c>
    </row>
    <row r="2335" spans="1:4">
      <c r="A2335">
        <v>76</v>
      </c>
      <c r="B2335">
        <v>4197290</v>
      </c>
      <c r="C2335">
        <v>3937</v>
      </c>
      <c r="D2335">
        <v>0</v>
      </c>
    </row>
    <row r="2336" spans="1:4">
      <c r="A2336">
        <v>76</v>
      </c>
      <c r="B2336">
        <v>4192652</v>
      </c>
      <c r="C2336">
        <v>4209</v>
      </c>
      <c r="D2336">
        <v>0</v>
      </c>
    </row>
    <row r="2337" spans="1:4">
      <c r="A2337">
        <v>76</v>
      </c>
      <c r="B2337">
        <v>4180278</v>
      </c>
      <c r="C2337">
        <v>5734</v>
      </c>
      <c r="D2337">
        <v>0</v>
      </c>
    </row>
    <row r="2338" spans="1:4">
      <c r="A2338">
        <v>76</v>
      </c>
      <c r="B2338">
        <v>4167488</v>
      </c>
      <c r="C2338">
        <v>5825</v>
      </c>
      <c r="D2338">
        <v>0</v>
      </c>
    </row>
    <row r="2339" spans="1:4">
      <c r="A2339">
        <v>76</v>
      </c>
      <c r="B2339">
        <v>4156238</v>
      </c>
      <c r="C2339">
        <v>5521</v>
      </c>
      <c r="D2339">
        <v>0</v>
      </c>
    </row>
    <row r="2340" spans="1:4">
      <c r="A2340">
        <v>76</v>
      </c>
      <c r="B2340">
        <v>4144245</v>
      </c>
      <c r="C2340">
        <v>5655</v>
      </c>
      <c r="D2340">
        <v>0</v>
      </c>
    </row>
    <row r="2341" spans="1:4">
      <c r="A2341">
        <v>76</v>
      </c>
      <c r="B2341">
        <v>4132198</v>
      </c>
      <c r="C2341">
        <v>5672</v>
      </c>
      <c r="D2341">
        <v>0</v>
      </c>
    </row>
    <row r="2342" spans="1:4">
      <c r="A2342">
        <v>76</v>
      </c>
      <c r="B2342">
        <v>4119799</v>
      </c>
      <c r="C2342">
        <v>5529</v>
      </c>
      <c r="D2342">
        <v>0</v>
      </c>
    </row>
    <row r="2343" spans="1:4">
      <c r="A2343">
        <v>76</v>
      </c>
      <c r="B2343">
        <v>4130465</v>
      </c>
      <c r="C2343">
        <v>1301</v>
      </c>
      <c r="D2343">
        <v>0</v>
      </c>
    </row>
    <row r="2344" spans="1:4">
      <c r="A2344">
        <v>76</v>
      </c>
      <c r="B2344">
        <v>4116489</v>
      </c>
      <c r="C2344">
        <v>6073</v>
      </c>
      <c r="D2344">
        <v>0</v>
      </c>
    </row>
    <row r="2345" spans="1:4">
      <c r="A2345">
        <v>76</v>
      </c>
      <c r="B2345">
        <v>4105023</v>
      </c>
      <c r="C2345">
        <v>5541</v>
      </c>
      <c r="D2345">
        <v>0</v>
      </c>
    </row>
    <row r="2346" spans="1:4">
      <c r="A2346">
        <v>76</v>
      </c>
      <c r="B2346">
        <v>4093947</v>
      </c>
      <c r="C2346">
        <v>5477</v>
      </c>
      <c r="D2346">
        <v>0</v>
      </c>
    </row>
    <row r="2347" spans="1:4">
      <c r="A2347">
        <v>76</v>
      </c>
      <c r="B2347">
        <v>4082526</v>
      </c>
      <c r="C2347">
        <v>5475</v>
      </c>
      <c r="D2347">
        <v>0</v>
      </c>
    </row>
    <row r="2348" spans="1:4">
      <c r="A2348">
        <v>76</v>
      </c>
      <c r="B2348">
        <v>4091411</v>
      </c>
      <c r="C2348">
        <v>1522</v>
      </c>
      <c r="D2348">
        <v>0</v>
      </c>
    </row>
    <row r="2349" spans="1:4">
      <c r="A2349">
        <v>76</v>
      </c>
      <c r="B2349">
        <v>4079275</v>
      </c>
      <c r="C2349">
        <v>5674</v>
      </c>
      <c r="D2349">
        <v>0</v>
      </c>
    </row>
    <row r="2350" spans="1:4">
      <c r="A2350">
        <v>76</v>
      </c>
      <c r="B2350">
        <v>4065789</v>
      </c>
      <c r="C2350">
        <v>5973</v>
      </c>
      <c r="D2350">
        <v>0</v>
      </c>
    </row>
    <row r="2351" spans="1:4">
      <c r="A2351">
        <v>76</v>
      </c>
      <c r="B2351">
        <v>4052030</v>
      </c>
      <c r="C2351">
        <v>6009</v>
      </c>
      <c r="D2351">
        <v>0</v>
      </c>
    </row>
    <row r="2352" spans="1:4">
      <c r="A2352">
        <v>76</v>
      </c>
      <c r="B2352">
        <v>4040551</v>
      </c>
      <c r="C2352">
        <v>5551</v>
      </c>
      <c r="D2352">
        <v>0</v>
      </c>
    </row>
    <row r="2353" spans="1:4">
      <c r="A2353">
        <v>76</v>
      </c>
      <c r="B2353">
        <v>4028229</v>
      </c>
      <c r="C2353">
        <v>5754</v>
      </c>
      <c r="D2353">
        <v>0</v>
      </c>
    </row>
    <row r="2354" spans="1:4">
      <c r="A2354">
        <v>76</v>
      </c>
      <c r="B2354">
        <v>4038718</v>
      </c>
      <c r="C2354">
        <v>1098</v>
      </c>
      <c r="D2354">
        <v>0</v>
      </c>
    </row>
    <row r="2355" spans="1:4">
      <c r="A2355">
        <v>76</v>
      </c>
      <c r="B2355">
        <v>4025998</v>
      </c>
      <c r="C2355">
        <v>5802</v>
      </c>
      <c r="D2355">
        <v>0</v>
      </c>
    </row>
    <row r="2356" spans="1:4">
      <c r="A2356">
        <v>76</v>
      </c>
      <c r="B2356">
        <v>4013464</v>
      </c>
      <c r="C2356">
        <v>5761</v>
      </c>
      <c r="D2356">
        <v>0</v>
      </c>
    </row>
    <row r="2357" spans="1:4">
      <c r="A2357">
        <v>76</v>
      </c>
      <c r="B2357">
        <v>4000515</v>
      </c>
      <c r="C2357">
        <v>5865</v>
      </c>
      <c r="D2357">
        <v>0</v>
      </c>
    </row>
    <row r="2358" spans="1:4">
      <c r="A2358">
        <v>76</v>
      </c>
      <c r="B2358">
        <v>3990290</v>
      </c>
      <c r="C2358">
        <v>5331</v>
      </c>
      <c r="D2358">
        <v>0</v>
      </c>
    </row>
    <row r="2359" spans="1:4">
      <c r="A2359">
        <v>77</v>
      </c>
      <c r="B2359">
        <v>3987198</v>
      </c>
      <c r="C2359">
        <v>3817</v>
      </c>
      <c r="D2359">
        <v>0</v>
      </c>
    </row>
    <row r="2360" spans="1:4">
      <c r="A2360">
        <v>77</v>
      </c>
      <c r="B2360">
        <v>3997271</v>
      </c>
      <c r="C2360">
        <v>1132</v>
      </c>
      <c r="D2360">
        <v>0</v>
      </c>
    </row>
    <row r="2361" spans="1:4">
      <c r="A2361">
        <v>77</v>
      </c>
      <c r="B2361">
        <v>3986360</v>
      </c>
      <c r="C2361">
        <v>5519</v>
      </c>
      <c r="D2361">
        <v>0</v>
      </c>
    </row>
    <row r="2362" spans="1:4">
      <c r="A2362">
        <v>77</v>
      </c>
      <c r="B2362">
        <v>3972186</v>
      </c>
      <c r="C2362">
        <v>6080</v>
      </c>
      <c r="D2362">
        <v>0</v>
      </c>
    </row>
    <row r="2363" spans="1:4">
      <c r="A2363">
        <v>77</v>
      </c>
      <c r="B2363">
        <v>3959004</v>
      </c>
      <c r="C2363">
        <v>5903</v>
      </c>
      <c r="D2363">
        <v>0</v>
      </c>
    </row>
    <row r="2364" spans="1:4">
      <c r="A2364">
        <v>77</v>
      </c>
      <c r="B2364">
        <v>3947019</v>
      </c>
      <c r="C2364">
        <v>5648</v>
      </c>
      <c r="D2364">
        <v>0</v>
      </c>
    </row>
    <row r="2365" spans="1:4">
      <c r="A2365">
        <v>77</v>
      </c>
      <c r="B2365">
        <v>3951676</v>
      </c>
      <c r="C2365">
        <v>2304</v>
      </c>
      <c r="D2365">
        <v>0</v>
      </c>
    </row>
    <row r="2366" spans="1:4">
      <c r="A2366">
        <v>77</v>
      </c>
      <c r="B2366">
        <v>3938446</v>
      </c>
      <c r="C2366">
        <v>5891</v>
      </c>
      <c r="D2366">
        <v>0</v>
      </c>
    </row>
    <row r="2367" spans="1:4">
      <c r="A2367">
        <v>77</v>
      </c>
      <c r="B2367">
        <v>3925990</v>
      </c>
      <c r="C2367">
        <v>5766</v>
      </c>
      <c r="D2367">
        <v>0</v>
      </c>
    </row>
    <row r="2368" spans="1:4">
      <c r="A2368">
        <v>77</v>
      </c>
      <c r="B2368">
        <v>3912727</v>
      </c>
      <c r="C2368">
        <v>5939</v>
      </c>
      <c r="D2368">
        <v>0</v>
      </c>
    </row>
    <row r="2369" spans="1:4">
      <c r="A2369">
        <v>77</v>
      </c>
      <c r="B2369">
        <v>3900754</v>
      </c>
      <c r="C2369">
        <v>5631</v>
      </c>
      <c r="D2369">
        <v>0</v>
      </c>
    </row>
    <row r="2370" spans="1:4">
      <c r="A2370">
        <v>77</v>
      </c>
      <c r="B2370">
        <v>3888469</v>
      </c>
      <c r="C2370">
        <v>5711</v>
      </c>
      <c r="D2370">
        <v>0</v>
      </c>
    </row>
    <row r="2371" spans="1:4">
      <c r="A2371">
        <v>77</v>
      </c>
      <c r="B2371">
        <v>3895983</v>
      </c>
      <c r="C2371">
        <v>1683</v>
      </c>
      <c r="D2371">
        <v>0</v>
      </c>
    </row>
    <row r="2372" spans="1:4">
      <c r="A2372">
        <v>77</v>
      </c>
      <c r="B2372">
        <v>3895371</v>
      </c>
      <c r="C2372">
        <v>3414</v>
      </c>
      <c r="D2372">
        <v>0</v>
      </c>
    </row>
    <row r="2373" spans="1:4">
      <c r="A2373">
        <v>77</v>
      </c>
      <c r="B2373">
        <v>3883930</v>
      </c>
      <c r="C2373">
        <v>5537</v>
      </c>
      <c r="D2373">
        <v>0</v>
      </c>
    </row>
    <row r="2374" spans="1:4">
      <c r="A2374">
        <v>77</v>
      </c>
      <c r="B2374">
        <v>3869878</v>
      </c>
      <c r="C2374">
        <v>6083</v>
      </c>
      <c r="D2374">
        <v>0</v>
      </c>
    </row>
    <row r="2375" spans="1:4">
      <c r="A2375">
        <v>77</v>
      </c>
      <c r="B2375">
        <v>3856802</v>
      </c>
      <c r="C2375">
        <v>5860</v>
      </c>
      <c r="D2375">
        <v>0</v>
      </c>
    </row>
    <row r="2376" spans="1:4">
      <c r="A2376">
        <v>77</v>
      </c>
      <c r="B2376">
        <v>3845656</v>
      </c>
      <c r="C2376">
        <v>5502</v>
      </c>
      <c r="D2376">
        <v>0</v>
      </c>
    </row>
    <row r="2377" spans="1:4">
      <c r="A2377">
        <v>77</v>
      </c>
      <c r="B2377">
        <v>3833709</v>
      </c>
      <c r="C2377">
        <v>5622</v>
      </c>
      <c r="D2377">
        <v>0</v>
      </c>
    </row>
    <row r="2378" spans="1:4">
      <c r="A2378">
        <v>77</v>
      </c>
      <c r="B2378">
        <v>3822275</v>
      </c>
      <c r="C2378">
        <v>5542</v>
      </c>
      <c r="D2378">
        <v>0</v>
      </c>
    </row>
    <row r="2379" spans="1:4">
      <c r="A2379">
        <v>77</v>
      </c>
      <c r="B2379">
        <v>3807954</v>
      </c>
      <c r="C2379">
        <v>6113</v>
      </c>
      <c r="D2379">
        <v>0</v>
      </c>
    </row>
    <row r="2380" spans="1:4">
      <c r="A2380">
        <v>77</v>
      </c>
      <c r="B2380">
        <v>3802778</v>
      </c>
      <c r="C2380">
        <v>2193</v>
      </c>
      <c r="D2380">
        <v>0</v>
      </c>
    </row>
    <row r="2381" spans="1:4">
      <c r="A2381">
        <v>77</v>
      </c>
      <c r="B2381">
        <v>3817217</v>
      </c>
      <c r="C2381">
        <v>2430</v>
      </c>
      <c r="D2381">
        <v>0</v>
      </c>
    </row>
    <row r="2382" spans="1:4">
      <c r="A2382">
        <v>77</v>
      </c>
      <c r="B2382">
        <v>3806101</v>
      </c>
      <c r="C2382">
        <v>5471</v>
      </c>
      <c r="D2382">
        <v>0</v>
      </c>
    </row>
    <row r="2383" spans="1:4">
      <c r="A2383">
        <v>77</v>
      </c>
      <c r="B2383">
        <v>3792054</v>
      </c>
      <c r="C2383">
        <v>6075</v>
      </c>
      <c r="D2383">
        <v>0</v>
      </c>
    </row>
    <row r="2384" spans="1:4">
      <c r="A2384">
        <v>77</v>
      </c>
      <c r="B2384">
        <v>3779069</v>
      </c>
      <c r="C2384">
        <v>5869</v>
      </c>
      <c r="D2384">
        <v>0</v>
      </c>
    </row>
    <row r="2385" spans="1:4">
      <c r="A2385">
        <v>77</v>
      </c>
      <c r="B2385">
        <v>3766139</v>
      </c>
      <c r="C2385">
        <v>5830</v>
      </c>
      <c r="D2385">
        <v>0</v>
      </c>
    </row>
    <row r="2386" spans="1:4">
      <c r="A2386">
        <v>77</v>
      </c>
      <c r="B2386">
        <v>3753563</v>
      </c>
      <c r="C2386">
        <v>5771</v>
      </c>
      <c r="D2386">
        <v>0</v>
      </c>
    </row>
    <row r="2387" spans="1:4">
      <c r="A2387">
        <v>77</v>
      </c>
      <c r="B2387">
        <v>3742357</v>
      </c>
      <c r="C2387">
        <v>5502</v>
      </c>
      <c r="D2387">
        <v>0</v>
      </c>
    </row>
    <row r="2388" spans="1:4">
      <c r="A2388">
        <v>77</v>
      </c>
      <c r="B2388">
        <v>3734830</v>
      </c>
      <c r="C2388">
        <v>3051</v>
      </c>
      <c r="D2388">
        <v>0</v>
      </c>
    </row>
    <row r="2389" spans="1:4">
      <c r="A2389">
        <v>77</v>
      </c>
      <c r="B2389">
        <v>3740173</v>
      </c>
      <c r="C2389">
        <v>3883</v>
      </c>
      <c r="D2389">
        <v>0</v>
      </c>
    </row>
    <row r="2390" spans="1:4">
      <c r="A2390">
        <v>78</v>
      </c>
      <c r="B2390">
        <v>3726649</v>
      </c>
      <c r="C2390">
        <v>5959</v>
      </c>
      <c r="D2390">
        <v>0</v>
      </c>
    </row>
    <row r="2391" spans="1:4">
      <c r="A2391">
        <v>78</v>
      </c>
      <c r="B2391">
        <v>3713613</v>
      </c>
      <c r="C2391">
        <v>5870</v>
      </c>
      <c r="D2391">
        <v>0</v>
      </c>
    </row>
    <row r="2392" spans="1:4">
      <c r="A2392">
        <v>78</v>
      </c>
      <c r="B2392">
        <v>3701339</v>
      </c>
      <c r="C2392">
        <v>5726</v>
      </c>
      <c r="D2392">
        <v>0</v>
      </c>
    </row>
    <row r="2393" spans="1:4">
      <c r="A2393">
        <v>78</v>
      </c>
      <c r="B2393">
        <v>3688637</v>
      </c>
      <c r="C2393">
        <v>5820</v>
      </c>
      <c r="D2393">
        <v>0</v>
      </c>
    </row>
    <row r="2394" spans="1:4">
      <c r="A2394">
        <v>78</v>
      </c>
      <c r="B2394">
        <v>3680823</v>
      </c>
      <c r="C2394">
        <v>3159</v>
      </c>
      <c r="D2394">
        <v>0</v>
      </c>
    </row>
    <row r="2395" spans="1:4">
      <c r="A2395">
        <v>78</v>
      </c>
      <c r="B2395">
        <v>3685817</v>
      </c>
      <c r="C2395">
        <v>3880</v>
      </c>
      <c r="D2395">
        <v>0</v>
      </c>
    </row>
    <row r="2396" spans="1:4">
      <c r="A2396">
        <v>78</v>
      </c>
      <c r="B2396">
        <v>3672648</v>
      </c>
      <c r="C2396">
        <v>5859</v>
      </c>
      <c r="D2396">
        <v>0</v>
      </c>
    </row>
    <row r="2397" spans="1:4">
      <c r="A2397">
        <v>78</v>
      </c>
      <c r="B2397">
        <v>3659699</v>
      </c>
      <c r="C2397">
        <v>5838</v>
      </c>
      <c r="D2397">
        <v>0</v>
      </c>
    </row>
    <row r="2398" spans="1:4">
      <c r="A2398">
        <v>78</v>
      </c>
      <c r="B2398">
        <v>3647628</v>
      </c>
      <c r="C2398">
        <v>5681</v>
      </c>
      <c r="D2398">
        <v>0</v>
      </c>
    </row>
    <row r="2399" spans="1:4">
      <c r="A2399">
        <v>78</v>
      </c>
      <c r="B2399">
        <v>3634747</v>
      </c>
      <c r="C2399">
        <v>5821</v>
      </c>
      <c r="D2399">
        <v>0</v>
      </c>
    </row>
    <row r="2400" spans="1:4">
      <c r="A2400">
        <v>78</v>
      </c>
      <c r="B2400">
        <v>3627502</v>
      </c>
      <c r="C2400">
        <v>3260</v>
      </c>
      <c r="D2400">
        <v>0</v>
      </c>
    </row>
    <row r="2401" spans="1:4">
      <c r="A2401">
        <v>78</v>
      </c>
      <c r="B2401">
        <v>3630833</v>
      </c>
      <c r="C2401">
        <v>4013</v>
      </c>
      <c r="D2401">
        <v>0</v>
      </c>
    </row>
    <row r="2402" spans="1:4">
      <c r="A2402">
        <v>78</v>
      </c>
      <c r="B2402">
        <v>3617146</v>
      </c>
      <c r="C2402">
        <v>6002</v>
      </c>
      <c r="D2402">
        <v>0</v>
      </c>
    </row>
    <row r="2403" spans="1:4">
      <c r="A2403">
        <v>78</v>
      </c>
      <c r="B2403">
        <v>3603606</v>
      </c>
      <c r="C2403">
        <v>5976</v>
      </c>
      <c r="D2403">
        <v>0</v>
      </c>
    </row>
    <row r="2404" spans="1:4">
      <c r="A2404">
        <v>78</v>
      </c>
      <c r="B2404">
        <v>3590419</v>
      </c>
      <c r="C2404">
        <v>5898</v>
      </c>
      <c r="D2404">
        <v>0</v>
      </c>
    </row>
    <row r="2405" spans="1:4">
      <c r="A2405">
        <v>78</v>
      </c>
      <c r="B2405">
        <v>3580917</v>
      </c>
      <c r="C2405">
        <v>5157</v>
      </c>
      <c r="D2405">
        <v>0</v>
      </c>
    </row>
    <row r="2406" spans="1:4">
      <c r="A2406">
        <v>78</v>
      </c>
      <c r="B2406">
        <v>3572492</v>
      </c>
      <c r="C2406">
        <v>3702</v>
      </c>
      <c r="D2406">
        <v>0</v>
      </c>
    </row>
    <row r="2407" spans="1:4">
      <c r="A2407">
        <v>78</v>
      </c>
      <c r="B2407">
        <v>3578307</v>
      </c>
      <c r="C2407">
        <v>3332</v>
      </c>
      <c r="D2407">
        <v>0</v>
      </c>
    </row>
    <row r="2408" spans="1:4">
      <c r="A2408">
        <v>78</v>
      </c>
      <c r="B2408">
        <v>3564194</v>
      </c>
      <c r="C2408">
        <v>6080</v>
      </c>
      <c r="D2408">
        <v>0</v>
      </c>
    </row>
    <row r="2409" spans="1:4">
      <c r="A2409">
        <v>78</v>
      </c>
      <c r="B2409">
        <v>3551356</v>
      </c>
      <c r="C2409">
        <v>5844</v>
      </c>
      <c r="D2409">
        <v>0</v>
      </c>
    </row>
    <row r="2410" spans="1:4">
      <c r="A2410">
        <v>78</v>
      </c>
      <c r="B2410">
        <v>3538859</v>
      </c>
      <c r="C2410">
        <v>5775</v>
      </c>
      <c r="D2410">
        <v>0</v>
      </c>
    </row>
    <row r="2411" spans="1:4">
      <c r="A2411">
        <v>78</v>
      </c>
      <c r="B2411">
        <v>3530584</v>
      </c>
      <c r="C2411">
        <v>3698</v>
      </c>
      <c r="D2411">
        <v>0</v>
      </c>
    </row>
    <row r="2412" spans="1:4">
      <c r="A2412">
        <v>78</v>
      </c>
      <c r="B2412">
        <v>3533482</v>
      </c>
      <c r="C2412">
        <v>3885</v>
      </c>
      <c r="D2412">
        <v>0</v>
      </c>
    </row>
    <row r="2413" spans="1:4">
      <c r="A2413">
        <v>78</v>
      </c>
      <c r="B2413">
        <v>3519333</v>
      </c>
      <c r="C2413">
        <v>6102</v>
      </c>
      <c r="D2413">
        <v>0</v>
      </c>
    </row>
    <row r="2414" spans="1:4">
      <c r="A2414">
        <v>78</v>
      </c>
      <c r="B2414">
        <v>3505775</v>
      </c>
      <c r="C2414">
        <v>5985</v>
      </c>
      <c r="D2414">
        <v>0</v>
      </c>
    </row>
    <row r="2415" spans="1:4">
      <c r="A2415">
        <v>78</v>
      </c>
      <c r="B2415">
        <v>3495521</v>
      </c>
      <c r="C2415">
        <v>4437</v>
      </c>
      <c r="D2415">
        <v>0</v>
      </c>
    </row>
    <row r="2416" spans="1:4">
      <c r="A2416">
        <v>78</v>
      </c>
      <c r="B2416">
        <v>3493822</v>
      </c>
      <c r="C2416">
        <v>4490</v>
      </c>
      <c r="D2416">
        <v>0</v>
      </c>
    </row>
    <row r="2417" spans="1:4">
      <c r="A2417">
        <v>78</v>
      </c>
      <c r="B2417">
        <v>3479452</v>
      </c>
      <c r="C2417">
        <v>6093</v>
      </c>
      <c r="D2417">
        <v>0</v>
      </c>
    </row>
    <row r="2418" spans="1:4">
      <c r="A2418">
        <v>78</v>
      </c>
      <c r="B2418">
        <v>3465871</v>
      </c>
      <c r="C2418">
        <v>5959</v>
      </c>
      <c r="D2418">
        <v>0</v>
      </c>
    </row>
    <row r="2419" spans="1:4">
      <c r="A2419">
        <v>78</v>
      </c>
      <c r="B2419">
        <v>3464913</v>
      </c>
      <c r="C2419">
        <v>3421</v>
      </c>
      <c r="D2419">
        <v>0</v>
      </c>
    </row>
    <row r="2420" spans="1:4">
      <c r="A2420">
        <v>78</v>
      </c>
      <c r="B2420">
        <v>3454526</v>
      </c>
      <c r="C2420">
        <v>4692</v>
      </c>
      <c r="D2420">
        <v>0</v>
      </c>
    </row>
    <row r="2421" spans="1:4">
      <c r="A2421">
        <v>79</v>
      </c>
      <c r="B2421">
        <v>3463516</v>
      </c>
      <c r="C2421">
        <v>2071</v>
      </c>
      <c r="D2421">
        <v>0</v>
      </c>
    </row>
    <row r="2422" spans="1:4">
      <c r="A2422">
        <v>79</v>
      </c>
      <c r="B2422">
        <v>3452057</v>
      </c>
      <c r="C2422">
        <v>5564</v>
      </c>
      <c r="D2422">
        <v>0</v>
      </c>
    </row>
    <row r="2423" spans="1:4">
      <c r="A2423">
        <v>79</v>
      </c>
      <c r="B2423">
        <v>3437659</v>
      </c>
      <c r="C2423">
        <v>6176</v>
      </c>
      <c r="D2423">
        <v>0</v>
      </c>
    </row>
    <row r="2424" spans="1:4">
      <c r="A2424">
        <v>79</v>
      </c>
      <c r="B2424">
        <v>3423370</v>
      </c>
      <c r="C2424">
        <v>6103</v>
      </c>
      <c r="D2424">
        <v>0</v>
      </c>
    </row>
    <row r="2425" spans="1:4">
      <c r="A2425">
        <v>79</v>
      </c>
      <c r="B2425">
        <v>3410599</v>
      </c>
      <c r="C2425">
        <v>5811</v>
      </c>
      <c r="D2425">
        <v>0</v>
      </c>
    </row>
    <row r="2426" spans="1:4">
      <c r="A2426">
        <v>79</v>
      </c>
      <c r="B2426">
        <v>3396615</v>
      </c>
      <c r="C2426">
        <v>6055</v>
      </c>
      <c r="D2426">
        <v>0</v>
      </c>
    </row>
    <row r="2427" spans="1:4">
      <c r="A2427">
        <v>79</v>
      </c>
      <c r="B2427">
        <v>3386230</v>
      </c>
      <c r="C2427">
        <v>4982</v>
      </c>
      <c r="D2427">
        <v>0</v>
      </c>
    </row>
    <row r="2428" spans="1:4">
      <c r="A2428">
        <v>79</v>
      </c>
      <c r="B2428">
        <v>3392339</v>
      </c>
      <c r="C2428">
        <v>2373</v>
      </c>
      <c r="D2428">
        <v>0</v>
      </c>
    </row>
    <row r="2429" spans="1:4">
      <c r="A2429">
        <v>79</v>
      </c>
      <c r="B2429">
        <v>3378052</v>
      </c>
      <c r="C2429">
        <v>6125</v>
      </c>
      <c r="D2429">
        <v>0</v>
      </c>
    </row>
    <row r="2430" spans="1:4">
      <c r="A2430">
        <v>79</v>
      </c>
      <c r="B2430">
        <v>3364210</v>
      </c>
      <c r="C2430">
        <v>6043</v>
      </c>
      <c r="D2430">
        <v>0</v>
      </c>
    </row>
    <row r="2431" spans="1:4">
      <c r="A2431">
        <v>79</v>
      </c>
      <c r="B2431">
        <v>3351201</v>
      </c>
      <c r="C2431">
        <v>5609</v>
      </c>
      <c r="D2431">
        <v>0</v>
      </c>
    </row>
    <row r="2432" spans="1:4">
      <c r="A2432">
        <v>79</v>
      </c>
      <c r="B2432">
        <v>3351982</v>
      </c>
      <c r="C2432">
        <v>3307</v>
      </c>
      <c r="D2432">
        <v>0</v>
      </c>
    </row>
    <row r="2433" spans="1:4">
      <c r="A2433">
        <v>79</v>
      </c>
      <c r="B2433">
        <v>3337587</v>
      </c>
      <c r="C2433">
        <v>6162</v>
      </c>
      <c r="D2433">
        <v>0</v>
      </c>
    </row>
    <row r="2434" spans="1:4">
      <c r="A2434">
        <v>79</v>
      </c>
      <c r="B2434">
        <v>3323793</v>
      </c>
      <c r="C2434">
        <v>6014</v>
      </c>
      <c r="D2434">
        <v>0</v>
      </c>
    </row>
    <row r="2435" spans="1:4">
      <c r="A2435">
        <v>79</v>
      </c>
      <c r="B2435">
        <v>3309465</v>
      </c>
      <c r="C2435">
        <v>6128</v>
      </c>
      <c r="D2435">
        <v>0</v>
      </c>
    </row>
    <row r="2436" spans="1:4">
      <c r="A2436">
        <v>79</v>
      </c>
      <c r="B2436">
        <v>3298001</v>
      </c>
      <c r="C2436">
        <v>5559</v>
      </c>
      <c r="D2436">
        <v>0</v>
      </c>
    </row>
    <row r="2437" spans="1:4">
      <c r="A2437">
        <v>79</v>
      </c>
      <c r="B2437">
        <v>3303872</v>
      </c>
      <c r="C2437">
        <v>2075</v>
      </c>
      <c r="D2437">
        <v>0</v>
      </c>
    </row>
    <row r="2438" spans="1:4">
      <c r="A2438">
        <v>79</v>
      </c>
      <c r="B2438">
        <v>3292606</v>
      </c>
      <c r="C2438">
        <v>5491</v>
      </c>
      <c r="D2438">
        <v>0</v>
      </c>
    </row>
    <row r="2439" spans="1:4">
      <c r="A2439">
        <v>79</v>
      </c>
      <c r="B2439">
        <v>3278687</v>
      </c>
      <c r="C2439">
        <v>6053</v>
      </c>
      <c r="D2439">
        <v>0</v>
      </c>
    </row>
    <row r="2440" spans="1:4">
      <c r="A2440">
        <v>79</v>
      </c>
      <c r="B2440">
        <v>3264476</v>
      </c>
      <c r="C2440">
        <v>6104</v>
      </c>
      <c r="D2440">
        <v>0</v>
      </c>
    </row>
    <row r="2441" spans="1:4">
      <c r="A2441">
        <v>79</v>
      </c>
      <c r="B2441">
        <v>3251492</v>
      </c>
      <c r="C2441">
        <v>5862</v>
      </c>
      <c r="D2441">
        <v>0</v>
      </c>
    </row>
    <row r="2442" spans="1:4">
      <c r="A2442">
        <v>79</v>
      </c>
      <c r="B2442">
        <v>3256470</v>
      </c>
      <c r="C2442">
        <v>2239</v>
      </c>
      <c r="D2442">
        <v>0</v>
      </c>
    </row>
    <row r="2443" spans="1:4">
      <c r="A2443">
        <v>79</v>
      </c>
      <c r="B2443">
        <v>3242784</v>
      </c>
      <c r="C2443">
        <v>5984</v>
      </c>
      <c r="D2443">
        <v>0</v>
      </c>
    </row>
    <row r="2444" spans="1:4">
      <c r="A2444">
        <v>79</v>
      </c>
      <c r="B2444">
        <v>3230820</v>
      </c>
      <c r="C2444">
        <v>5686</v>
      </c>
      <c r="D2444">
        <v>0</v>
      </c>
    </row>
    <row r="2445" spans="1:4">
      <c r="A2445">
        <v>79</v>
      </c>
      <c r="B2445">
        <v>3217148</v>
      </c>
      <c r="C2445">
        <v>5967</v>
      </c>
      <c r="D2445">
        <v>0</v>
      </c>
    </row>
    <row r="2446" spans="1:4">
      <c r="A2446">
        <v>79</v>
      </c>
      <c r="B2446">
        <v>3205945</v>
      </c>
      <c r="C2446">
        <v>5501</v>
      </c>
      <c r="D2446">
        <v>0</v>
      </c>
    </row>
    <row r="2447" spans="1:4">
      <c r="A2447">
        <v>79</v>
      </c>
      <c r="B2447">
        <v>3193060</v>
      </c>
      <c r="C2447">
        <v>5836</v>
      </c>
      <c r="D2447">
        <v>0</v>
      </c>
    </row>
    <row r="2448" spans="1:4">
      <c r="A2448">
        <v>79</v>
      </c>
      <c r="B2448">
        <v>3199531</v>
      </c>
      <c r="C2448">
        <v>1941</v>
      </c>
      <c r="D2448">
        <v>0</v>
      </c>
    </row>
    <row r="2449" spans="1:4">
      <c r="A2449">
        <v>79</v>
      </c>
      <c r="B2449">
        <v>3185608</v>
      </c>
      <c r="C2449">
        <v>6074</v>
      </c>
      <c r="D2449">
        <v>0</v>
      </c>
    </row>
    <row r="2450" spans="1:4">
      <c r="A2450">
        <v>79</v>
      </c>
      <c r="B2450">
        <v>3171401</v>
      </c>
      <c r="C2450">
        <v>6092</v>
      </c>
      <c r="D2450">
        <v>0</v>
      </c>
    </row>
    <row r="2451" spans="1:4">
      <c r="A2451">
        <v>79</v>
      </c>
      <c r="B2451">
        <v>3170625</v>
      </c>
      <c r="C2451">
        <v>3417</v>
      </c>
      <c r="D2451">
        <v>0</v>
      </c>
    </row>
    <row r="2452" spans="1:4">
      <c r="A2452">
        <v>80</v>
      </c>
      <c r="B2452">
        <v>3157096</v>
      </c>
      <c r="C2452">
        <v>5955</v>
      </c>
      <c r="D2452">
        <v>0</v>
      </c>
    </row>
    <row r="2453" spans="1:4">
      <c r="A2453">
        <v>80</v>
      </c>
      <c r="B2453">
        <v>3142640</v>
      </c>
      <c r="C2453">
        <v>6159</v>
      </c>
      <c r="D2453">
        <v>0</v>
      </c>
    </row>
    <row r="2454" spans="1:4">
      <c r="A2454">
        <v>80</v>
      </c>
      <c r="B2454">
        <v>3128487</v>
      </c>
      <c r="C2454">
        <v>6076</v>
      </c>
      <c r="D2454">
        <v>0</v>
      </c>
    </row>
    <row r="2455" spans="1:4">
      <c r="A2455">
        <v>80</v>
      </c>
      <c r="B2455">
        <v>3115014</v>
      </c>
      <c r="C2455">
        <v>5954</v>
      </c>
      <c r="D2455">
        <v>0</v>
      </c>
    </row>
    <row r="2456" spans="1:4">
      <c r="A2456">
        <v>80</v>
      </c>
      <c r="B2456">
        <v>3119095</v>
      </c>
      <c r="C2456">
        <v>2461</v>
      </c>
      <c r="D2456">
        <v>0</v>
      </c>
    </row>
    <row r="2457" spans="1:4">
      <c r="A2457">
        <v>80</v>
      </c>
      <c r="B2457">
        <v>3111649</v>
      </c>
      <c r="C2457">
        <v>4714</v>
      </c>
      <c r="D2457">
        <v>0</v>
      </c>
    </row>
    <row r="2458" spans="1:4">
      <c r="A2458">
        <v>80</v>
      </c>
      <c r="B2458">
        <v>3097447</v>
      </c>
      <c r="C2458">
        <v>6103</v>
      </c>
      <c r="D2458">
        <v>0</v>
      </c>
    </row>
    <row r="2459" spans="1:4">
      <c r="A2459">
        <v>80</v>
      </c>
      <c r="B2459">
        <v>3083590</v>
      </c>
      <c r="C2459">
        <v>6034</v>
      </c>
      <c r="D2459">
        <v>0</v>
      </c>
    </row>
    <row r="2460" spans="1:4">
      <c r="A2460">
        <v>80</v>
      </c>
      <c r="B2460">
        <v>3084319</v>
      </c>
      <c r="C2460">
        <v>3090</v>
      </c>
      <c r="D2460">
        <v>0</v>
      </c>
    </row>
    <row r="2461" spans="1:4">
      <c r="A2461">
        <v>80</v>
      </c>
      <c r="B2461">
        <v>3072588</v>
      </c>
      <c r="C2461">
        <v>5597</v>
      </c>
      <c r="D2461">
        <v>0</v>
      </c>
    </row>
    <row r="2462" spans="1:4">
      <c r="A2462">
        <v>80</v>
      </c>
      <c r="B2462">
        <v>3059193</v>
      </c>
      <c r="C2462">
        <v>5999</v>
      </c>
      <c r="D2462">
        <v>0</v>
      </c>
    </row>
    <row r="2463" spans="1:4">
      <c r="A2463">
        <v>80</v>
      </c>
      <c r="B2463">
        <v>3045637</v>
      </c>
      <c r="C2463">
        <v>5903</v>
      </c>
      <c r="D2463">
        <v>0</v>
      </c>
    </row>
    <row r="2464" spans="1:4">
      <c r="A2464">
        <v>80</v>
      </c>
      <c r="B2464">
        <v>3033264</v>
      </c>
      <c r="C2464">
        <v>5734</v>
      </c>
      <c r="D2464">
        <v>0</v>
      </c>
    </row>
    <row r="2465" spans="1:4">
      <c r="A2465">
        <v>80</v>
      </c>
      <c r="B2465">
        <v>3020289</v>
      </c>
      <c r="C2465">
        <v>5854</v>
      </c>
      <c r="D2465">
        <v>0</v>
      </c>
    </row>
    <row r="2466" spans="1:4">
      <c r="A2466">
        <v>80</v>
      </c>
      <c r="B2466">
        <v>3026804</v>
      </c>
      <c r="C2466">
        <v>1903</v>
      </c>
      <c r="D2466">
        <v>0</v>
      </c>
    </row>
    <row r="2467" spans="1:4">
      <c r="A2467">
        <v>80</v>
      </c>
      <c r="B2467">
        <v>3015013</v>
      </c>
      <c r="C2467">
        <v>5659</v>
      </c>
      <c r="D2467">
        <v>0</v>
      </c>
    </row>
    <row r="2468" spans="1:4">
      <c r="A2468">
        <v>80</v>
      </c>
      <c r="B2468">
        <v>3000744</v>
      </c>
      <c r="C2468">
        <v>6104</v>
      </c>
      <c r="D2468">
        <v>0</v>
      </c>
    </row>
    <row r="2469" spans="1:4">
      <c r="A2469">
        <v>80</v>
      </c>
      <c r="B2469">
        <v>2985770</v>
      </c>
      <c r="C2469">
        <v>6258</v>
      </c>
      <c r="D2469">
        <v>0</v>
      </c>
    </row>
    <row r="2470" spans="1:4">
      <c r="A2470">
        <v>80</v>
      </c>
      <c r="B2470">
        <v>2972952</v>
      </c>
      <c r="C2470">
        <v>5813</v>
      </c>
      <c r="D2470">
        <v>0</v>
      </c>
    </row>
    <row r="2471" spans="1:4">
      <c r="A2471">
        <v>80</v>
      </c>
      <c r="B2471">
        <v>2960010</v>
      </c>
      <c r="C2471">
        <v>5852</v>
      </c>
      <c r="D2471">
        <v>0</v>
      </c>
    </row>
    <row r="2472" spans="1:4">
      <c r="A2472">
        <v>80</v>
      </c>
      <c r="B2472">
        <v>2954492</v>
      </c>
      <c r="C2472">
        <v>2209</v>
      </c>
      <c r="D2472">
        <v>0</v>
      </c>
    </row>
    <row r="2473" spans="1:4">
      <c r="A2473">
        <v>80</v>
      </c>
      <c r="B2473">
        <v>2957881</v>
      </c>
      <c r="C2473">
        <v>4711</v>
      </c>
      <c r="D2473">
        <v>0</v>
      </c>
    </row>
    <row r="2474" spans="1:4">
      <c r="A2474">
        <v>80</v>
      </c>
      <c r="B2474">
        <v>2944480</v>
      </c>
      <c r="C2474">
        <v>5933</v>
      </c>
      <c r="D2474">
        <v>0</v>
      </c>
    </row>
    <row r="2475" spans="1:4">
      <c r="A2475">
        <v>80</v>
      </c>
      <c r="B2475">
        <v>2930446</v>
      </c>
      <c r="C2475">
        <v>6076</v>
      </c>
      <c r="D2475">
        <v>0</v>
      </c>
    </row>
    <row r="2476" spans="1:4">
      <c r="A2476">
        <v>80</v>
      </c>
      <c r="B2476">
        <v>2917633</v>
      </c>
      <c r="C2476">
        <v>5817</v>
      </c>
      <c r="D2476">
        <v>0</v>
      </c>
    </row>
    <row r="2477" spans="1:4">
      <c r="A2477">
        <v>80</v>
      </c>
      <c r="B2477">
        <v>2916495</v>
      </c>
      <c r="C2477">
        <v>2661</v>
      </c>
      <c r="D2477">
        <v>0</v>
      </c>
    </row>
    <row r="2478" spans="1:4">
      <c r="A2478">
        <v>80</v>
      </c>
      <c r="B2478">
        <v>2909788</v>
      </c>
      <c r="C2478">
        <v>5395</v>
      </c>
      <c r="D2478">
        <v>0</v>
      </c>
    </row>
    <row r="2479" spans="1:4">
      <c r="A2479">
        <v>80</v>
      </c>
      <c r="B2479">
        <v>2909022</v>
      </c>
      <c r="C2479">
        <v>3403</v>
      </c>
      <c r="D2479">
        <v>0</v>
      </c>
    </row>
    <row r="2480" spans="1:4">
      <c r="A2480">
        <v>80</v>
      </c>
      <c r="B2480">
        <v>2894504</v>
      </c>
      <c r="C2480">
        <v>6173</v>
      </c>
      <c r="D2480">
        <v>0</v>
      </c>
    </row>
    <row r="2481" spans="1:4">
      <c r="A2481">
        <v>80</v>
      </c>
      <c r="B2481">
        <v>2880397</v>
      </c>
      <c r="C2481">
        <v>6080</v>
      </c>
      <c r="D2481">
        <v>0</v>
      </c>
    </row>
    <row r="2482" spans="1:4">
      <c r="A2482">
        <v>80</v>
      </c>
      <c r="B2482">
        <v>2874462</v>
      </c>
      <c r="C2482">
        <v>2969</v>
      </c>
      <c r="D2482">
        <v>0</v>
      </c>
    </row>
    <row r="2483" spans="1:4">
      <c r="A2483">
        <v>81</v>
      </c>
      <c r="B2483">
        <v>2874742</v>
      </c>
      <c r="C2483">
        <v>4639</v>
      </c>
      <c r="D2483">
        <v>0</v>
      </c>
    </row>
    <row r="2484" spans="1:4">
      <c r="A2484">
        <v>81</v>
      </c>
      <c r="B2484">
        <v>2860108</v>
      </c>
      <c r="C2484">
        <v>6207</v>
      </c>
      <c r="D2484">
        <v>0</v>
      </c>
    </row>
    <row r="2485" spans="1:4">
      <c r="A2485">
        <v>81</v>
      </c>
      <c r="B2485">
        <v>2847418</v>
      </c>
      <c r="C2485">
        <v>5796</v>
      </c>
      <c r="D2485">
        <v>0</v>
      </c>
    </row>
    <row r="2486" spans="1:4">
      <c r="A2486">
        <v>81</v>
      </c>
      <c r="B2486">
        <v>2834101</v>
      </c>
      <c r="C2486">
        <v>5928</v>
      </c>
      <c r="D2486">
        <v>0</v>
      </c>
    </row>
    <row r="2487" spans="1:4">
      <c r="A2487">
        <v>81</v>
      </c>
      <c r="B2487">
        <v>2826155</v>
      </c>
      <c r="C2487">
        <v>3388</v>
      </c>
      <c r="D2487">
        <v>0</v>
      </c>
    </row>
    <row r="2488" spans="1:4">
      <c r="A2488">
        <v>81</v>
      </c>
      <c r="B2488">
        <v>2829797</v>
      </c>
      <c r="C2488">
        <v>3962</v>
      </c>
      <c r="D2488">
        <v>0</v>
      </c>
    </row>
    <row r="2489" spans="1:4">
      <c r="A2489">
        <v>81</v>
      </c>
      <c r="B2489">
        <v>2815118</v>
      </c>
      <c r="C2489">
        <v>6203</v>
      </c>
      <c r="D2489">
        <v>0</v>
      </c>
    </row>
    <row r="2490" spans="1:4">
      <c r="A2490">
        <v>81</v>
      </c>
      <c r="B2490">
        <v>2801295</v>
      </c>
      <c r="C2490">
        <v>6036</v>
      </c>
      <c r="D2490">
        <v>0</v>
      </c>
    </row>
    <row r="2491" spans="1:4">
      <c r="A2491">
        <v>81</v>
      </c>
      <c r="B2491">
        <v>2787504</v>
      </c>
      <c r="C2491">
        <v>6007</v>
      </c>
      <c r="D2491">
        <v>0</v>
      </c>
    </row>
    <row r="2492" spans="1:4">
      <c r="A2492">
        <v>81</v>
      </c>
      <c r="B2492">
        <v>2774587</v>
      </c>
      <c r="C2492">
        <v>5852</v>
      </c>
      <c r="D2492">
        <v>0</v>
      </c>
    </row>
    <row r="2493" spans="1:4">
      <c r="A2493">
        <v>81</v>
      </c>
      <c r="B2493">
        <v>2764991</v>
      </c>
      <c r="C2493">
        <v>3949</v>
      </c>
      <c r="D2493">
        <v>0</v>
      </c>
    </row>
    <row r="2494" spans="1:4">
      <c r="A2494">
        <v>81</v>
      </c>
      <c r="B2494">
        <v>2770589</v>
      </c>
      <c r="C2494">
        <v>3358</v>
      </c>
      <c r="D2494">
        <v>0</v>
      </c>
    </row>
    <row r="2495" spans="1:4">
      <c r="A2495">
        <v>81</v>
      </c>
      <c r="B2495">
        <v>2755975</v>
      </c>
      <c r="C2495">
        <v>6189</v>
      </c>
      <c r="D2495">
        <v>0</v>
      </c>
    </row>
    <row r="2496" spans="1:4">
      <c r="A2496">
        <v>81</v>
      </c>
      <c r="B2496">
        <v>2742049</v>
      </c>
      <c r="C2496">
        <v>6025</v>
      </c>
      <c r="D2496">
        <v>0</v>
      </c>
    </row>
    <row r="2497" spans="1:4">
      <c r="A2497">
        <v>81</v>
      </c>
      <c r="B2497">
        <v>2728914</v>
      </c>
      <c r="C2497">
        <v>5893</v>
      </c>
      <c r="D2497">
        <v>0</v>
      </c>
    </row>
    <row r="2498" spans="1:4">
      <c r="A2498">
        <v>81</v>
      </c>
      <c r="B2498">
        <v>2718727</v>
      </c>
      <c r="C2498">
        <v>4379</v>
      </c>
      <c r="D2498">
        <v>0</v>
      </c>
    </row>
    <row r="2499" spans="1:4">
      <c r="A2499">
        <v>81</v>
      </c>
      <c r="B2499">
        <v>2727367</v>
      </c>
      <c r="C2499">
        <v>2446</v>
      </c>
      <c r="D2499">
        <v>0</v>
      </c>
    </row>
    <row r="2500" spans="1:4">
      <c r="A2500">
        <v>81</v>
      </c>
      <c r="B2500">
        <v>2717226</v>
      </c>
      <c r="C2500">
        <v>5261</v>
      </c>
      <c r="D2500">
        <v>0</v>
      </c>
    </row>
    <row r="2501" spans="1:4">
      <c r="A2501">
        <v>81</v>
      </c>
      <c r="B2501">
        <v>2702984</v>
      </c>
      <c r="C2501">
        <v>6118</v>
      </c>
      <c r="D2501">
        <v>0</v>
      </c>
    </row>
    <row r="2502" spans="1:4">
      <c r="A2502">
        <v>81</v>
      </c>
      <c r="B2502">
        <v>2688251</v>
      </c>
      <c r="C2502">
        <v>6206</v>
      </c>
      <c r="D2502">
        <v>0</v>
      </c>
    </row>
    <row r="2503" spans="1:4">
      <c r="A2503">
        <v>81</v>
      </c>
      <c r="B2503">
        <v>2675408</v>
      </c>
      <c r="C2503">
        <v>5838</v>
      </c>
      <c r="D2503">
        <v>0</v>
      </c>
    </row>
    <row r="2504" spans="1:4">
      <c r="A2504">
        <v>81</v>
      </c>
      <c r="B2504">
        <v>2663491</v>
      </c>
      <c r="C2504">
        <v>5626</v>
      </c>
      <c r="D2504">
        <v>0</v>
      </c>
    </row>
    <row r="2505" spans="1:4">
      <c r="A2505">
        <v>81</v>
      </c>
      <c r="B2505">
        <v>2651182</v>
      </c>
      <c r="C2505">
        <v>5781</v>
      </c>
      <c r="D2505">
        <v>0</v>
      </c>
    </row>
    <row r="2506" spans="1:4">
      <c r="A2506">
        <v>81</v>
      </c>
      <c r="B2506">
        <v>2639859</v>
      </c>
      <c r="C2506">
        <v>4803</v>
      </c>
      <c r="D2506">
        <v>0</v>
      </c>
    </row>
    <row r="2507" spans="1:4">
      <c r="A2507">
        <v>81</v>
      </c>
      <c r="B2507">
        <v>2649083</v>
      </c>
      <c r="C2507">
        <v>1427</v>
      </c>
      <c r="D2507">
        <v>0</v>
      </c>
    </row>
    <row r="2508" spans="1:4">
      <c r="A2508">
        <v>81</v>
      </c>
      <c r="B2508">
        <v>2644158</v>
      </c>
      <c r="C2508">
        <v>4894</v>
      </c>
      <c r="D2508">
        <v>0</v>
      </c>
    </row>
    <row r="2509" spans="1:4">
      <c r="A2509">
        <v>81</v>
      </c>
      <c r="B2509">
        <v>2630595</v>
      </c>
      <c r="C2509">
        <v>5981</v>
      </c>
      <c r="D2509">
        <v>0</v>
      </c>
    </row>
    <row r="2510" spans="1:4">
      <c r="A2510">
        <v>81</v>
      </c>
      <c r="B2510">
        <v>2616628</v>
      </c>
      <c r="C2510">
        <v>6062</v>
      </c>
      <c r="D2510">
        <v>0</v>
      </c>
    </row>
    <row r="2511" spans="1:4">
      <c r="A2511">
        <v>81</v>
      </c>
      <c r="B2511">
        <v>2603272</v>
      </c>
      <c r="C2511">
        <v>5935</v>
      </c>
      <c r="D2511">
        <v>0</v>
      </c>
    </row>
    <row r="2512" spans="1:4">
      <c r="A2512">
        <v>81</v>
      </c>
      <c r="B2512">
        <v>2590647</v>
      </c>
      <c r="C2512">
        <v>5795</v>
      </c>
      <c r="D2512">
        <v>0</v>
      </c>
    </row>
    <row r="2513" spans="1:4">
      <c r="A2513">
        <v>81</v>
      </c>
      <c r="B2513">
        <v>2578432</v>
      </c>
      <c r="C2513">
        <v>5213</v>
      </c>
      <c r="D2513">
        <v>0</v>
      </c>
    </row>
    <row r="2514" spans="1:4">
      <c r="A2514">
        <v>82</v>
      </c>
      <c r="B2514">
        <v>2582051</v>
      </c>
      <c r="C2514">
        <v>3011</v>
      </c>
      <c r="D2514">
        <v>0</v>
      </c>
    </row>
    <row r="2515" spans="1:4">
      <c r="A2515">
        <v>82</v>
      </c>
      <c r="B2515">
        <v>2567213</v>
      </c>
      <c r="C2515">
        <v>6206</v>
      </c>
      <c r="D2515">
        <v>0</v>
      </c>
    </row>
    <row r="2516" spans="1:4">
      <c r="A2516">
        <v>82</v>
      </c>
      <c r="B2516">
        <v>2552891</v>
      </c>
      <c r="C2516">
        <v>6128</v>
      </c>
      <c r="D2516">
        <v>0</v>
      </c>
    </row>
    <row r="2517" spans="1:4">
      <c r="A2517">
        <v>82</v>
      </c>
      <c r="B2517">
        <v>2538115</v>
      </c>
      <c r="C2517">
        <v>6215</v>
      </c>
      <c r="D2517">
        <v>0</v>
      </c>
    </row>
    <row r="2518" spans="1:4">
      <c r="A2518">
        <v>82</v>
      </c>
      <c r="B2518">
        <v>2525931</v>
      </c>
      <c r="C2518">
        <v>5279</v>
      </c>
      <c r="D2518">
        <v>0</v>
      </c>
    </row>
    <row r="2519" spans="1:4">
      <c r="A2519">
        <v>82</v>
      </c>
      <c r="B2519">
        <v>2532723</v>
      </c>
      <c r="C2519">
        <v>2285</v>
      </c>
      <c r="D2519">
        <v>0</v>
      </c>
    </row>
    <row r="2520" spans="1:4">
      <c r="A2520">
        <v>82</v>
      </c>
      <c r="B2520">
        <v>2518884</v>
      </c>
      <c r="C2520">
        <v>6031</v>
      </c>
      <c r="D2520">
        <v>0</v>
      </c>
    </row>
    <row r="2521" spans="1:4">
      <c r="A2521">
        <v>82</v>
      </c>
      <c r="B2521">
        <v>2505198</v>
      </c>
      <c r="C2521">
        <v>6009</v>
      </c>
      <c r="D2521">
        <v>0</v>
      </c>
    </row>
    <row r="2522" spans="1:4">
      <c r="A2522">
        <v>82</v>
      </c>
      <c r="B2522">
        <v>2490942</v>
      </c>
      <c r="C2522">
        <v>6128</v>
      </c>
      <c r="D2522">
        <v>0</v>
      </c>
    </row>
    <row r="2523" spans="1:4">
      <c r="A2523">
        <v>82</v>
      </c>
      <c r="B2523">
        <v>2477430</v>
      </c>
      <c r="C2523">
        <v>5946</v>
      </c>
      <c r="D2523">
        <v>0</v>
      </c>
    </row>
    <row r="2524" spans="1:4">
      <c r="A2524">
        <v>82</v>
      </c>
      <c r="B2524">
        <v>2463973</v>
      </c>
      <c r="C2524">
        <v>5818</v>
      </c>
      <c r="D2524">
        <v>0</v>
      </c>
    </row>
    <row r="2525" spans="1:4">
      <c r="A2525">
        <v>82</v>
      </c>
      <c r="B2525">
        <v>2473148</v>
      </c>
      <c r="C2525">
        <v>1533</v>
      </c>
      <c r="D2525">
        <v>0</v>
      </c>
    </row>
    <row r="2526" spans="1:4">
      <c r="A2526">
        <v>82</v>
      </c>
      <c r="B2526">
        <v>2459033</v>
      </c>
      <c r="C2526">
        <v>6067</v>
      </c>
      <c r="D2526">
        <v>0</v>
      </c>
    </row>
    <row r="2527" spans="1:4">
      <c r="A2527">
        <v>82</v>
      </c>
      <c r="B2527">
        <v>2445027</v>
      </c>
      <c r="C2527">
        <v>6064</v>
      </c>
      <c r="D2527">
        <v>0</v>
      </c>
    </row>
    <row r="2528" spans="1:4">
      <c r="A2528">
        <v>82</v>
      </c>
      <c r="B2528">
        <v>2430878</v>
      </c>
      <c r="C2528">
        <v>6083</v>
      </c>
      <c r="D2528">
        <v>0</v>
      </c>
    </row>
    <row r="2529" spans="1:4">
      <c r="A2529">
        <v>82</v>
      </c>
      <c r="B2529">
        <v>2419389</v>
      </c>
      <c r="C2529">
        <v>5561</v>
      </c>
      <c r="D2529">
        <v>0</v>
      </c>
    </row>
    <row r="2530" spans="1:4">
      <c r="A2530">
        <v>82</v>
      </c>
      <c r="B2530">
        <v>2405009</v>
      </c>
      <c r="C2530">
        <v>6196</v>
      </c>
      <c r="D2530">
        <v>0</v>
      </c>
    </row>
    <row r="2531" spans="1:4">
      <c r="A2531">
        <v>82</v>
      </c>
      <c r="B2531">
        <v>2414668</v>
      </c>
      <c r="C2531">
        <v>1262</v>
      </c>
      <c r="D2531">
        <v>0</v>
      </c>
    </row>
    <row r="2532" spans="1:4">
      <c r="A2532">
        <v>82</v>
      </c>
      <c r="B2532">
        <v>2398945</v>
      </c>
      <c r="C2532">
        <v>6401</v>
      </c>
      <c r="D2532">
        <v>0</v>
      </c>
    </row>
    <row r="2533" spans="1:4">
      <c r="A2533">
        <v>82</v>
      </c>
      <c r="B2533">
        <v>2385830</v>
      </c>
      <c r="C2533">
        <v>5866</v>
      </c>
      <c r="D2533">
        <v>0</v>
      </c>
    </row>
    <row r="2534" spans="1:4">
      <c r="A2534">
        <v>82</v>
      </c>
      <c r="B2534">
        <v>2371737</v>
      </c>
      <c r="C2534">
        <v>6096</v>
      </c>
      <c r="D2534">
        <v>0</v>
      </c>
    </row>
    <row r="2535" spans="1:4">
      <c r="A2535">
        <v>82</v>
      </c>
      <c r="B2535">
        <v>2357865</v>
      </c>
      <c r="C2535">
        <v>6023</v>
      </c>
      <c r="D2535">
        <v>0</v>
      </c>
    </row>
    <row r="2536" spans="1:4">
      <c r="A2536">
        <v>82</v>
      </c>
      <c r="B2536">
        <v>2344392</v>
      </c>
      <c r="C2536">
        <v>5967</v>
      </c>
      <c r="D2536">
        <v>0</v>
      </c>
    </row>
    <row r="2537" spans="1:4">
      <c r="A2537">
        <v>82</v>
      </c>
      <c r="B2537">
        <v>2354395</v>
      </c>
      <c r="C2537">
        <v>1226</v>
      </c>
      <c r="D2537">
        <v>0</v>
      </c>
    </row>
    <row r="2538" spans="1:4">
      <c r="A2538">
        <v>82</v>
      </c>
      <c r="B2538">
        <v>2352075</v>
      </c>
      <c r="C2538">
        <v>3715</v>
      </c>
      <c r="D2538">
        <v>0</v>
      </c>
    </row>
    <row r="2539" spans="1:4">
      <c r="A2539">
        <v>82</v>
      </c>
      <c r="B2539">
        <v>2349708</v>
      </c>
      <c r="C2539">
        <v>3720</v>
      </c>
      <c r="D2539">
        <v>0</v>
      </c>
    </row>
    <row r="2540" spans="1:4">
      <c r="A2540">
        <v>82</v>
      </c>
      <c r="B2540">
        <v>2336002</v>
      </c>
      <c r="C2540">
        <v>5993</v>
      </c>
      <c r="D2540">
        <v>0</v>
      </c>
    </row>
    <row r="2541" spans="1:4">
      <c r="A2541">
        <v>82</v>
      </c>
      <c r="B2541">
        <v>2322153</v>
      </c>
      <c r="C2541">
        <v>6032</v>
      </c>
      <c r="D2541">
        <v>0</v>
      </c>
    </row>
    <row r="2542" spans="1:4">
      <c r="A2542">
        <v>82</v>
      </c>
      <c r="B2542">
        <v>2308720</v>
      </c>
      <c r="C2542">
        <v>5949</v>
      </c>
      <c r="D2542">
        <v>0</v>
      </c>
    </row>
    <row r="2543" spans="1:4">
      <c r="A2543">
        <v>82</v>
      </c>
      <c r="B2543">
        <v>2295364</v>
      </c>
      <c r="C2543">
        <v>5935</v>
      </c>
      <c r="D2543">
        <v>0</v>
      </c>
    </row>
    <row r="2544" spans="1:4">
      <c r="A2544">
        <v>82</v>
      </c>
      <c r="B2544">
        <v>2302646</v>
      </c>
      <c r="C2544">
        <v>1777</v>
      </c>
      <c r="D2544">
        <v>0</v>
      </c>
    </row>
    <row r="2545" spans="1:4">
      <c r="A2545">
        <v>83</v>
      </c>
      <c r="B2545">
        <v>2291734</v>
      </c>
      <c r="C2545">
        <v>5432</v>
      </c>
      <c r="D2545">
        <v>0</v>
      </c>
    </row>
    <row r="2546" spans="1:4">
      <c r="A2546">
        <v>83</v>
      </c>
      <c r="B2546">
        <v>2276579</v>
      </c>
      <c r="C2546">
        <v>6289</v>
      </c>
      <c r="D2546">
        <v>0</v>
      </c>
    </row>
    <row r="2547" spans="1:4">
      <c r="A2547">
        <v>83</v>
      </c>
      <c r="B2547">
        <v>2262117</v>
      </c>
      <c r="C2547">
        <v>6194</v>
      </c>
      <c r="D2547">
        <v>0</v>
      </c>
    </row>
    <row r="2548" spans="1:4">
      <c r="A2548">
        <v>83</v>
      </c>
      <c r="B2548">
        <v>2248296</v>
      </c>
      <c r="C2548">
        <v>6017</v>
      </c>
      <c r="D2548">
        <v>0</v>
      </c>
    </row>
    <row r="2549" spans="1:4">
      <c r="A2549">
        <v>83</v>
      </c>
      <c r="B2549">
        <v>2234625</v>
      </c>
      <c r="C2549">
        <v>5972</v>
      </c>
      <c r="D2549">
        <v>0</v>
      </c>
    </row>
    <row r="2550" spans="1:4">
      <c r="A2550">
        <v>83</v>
      </c>
      <c r="B2550">
        <v>2241638</v>
      </c>
      <c r="C2550">
        <v>1835</v>
      </c>
      <c r="D2550">
        <v>0</v>
      </c>
    </row>
    <row r="2551" spans="1:4">
      <c r="A2551">
        <v>83</v>
      </c>
      <c r="B2551">
        <v>2239072</v>
      </c>
      <c r="C2551">
        <v>3756</v>
      </c>
      <c r="D2551">
        <v>0</v>
      </c>
    </row>
    <row r="2552" spans="1:4">
      <c r="A2552">
        <v>83</v>
      </c>
      <c r="B2552">
        <v>2227851</v>
      </c>
      <c r="C2552">
        <v>5493</v>
      </c>
      <c r="D2552">
        <v>0</v>
      </c>
    </row>
    <row r="2553" spans="1:4">
      <c r="A2553">
        <v>83</v>
      </c>
      <c r="B2553">
        <v>2213451</v>
      </c>
      <c r="C2553">
        <v>6157</v>
      </c>
      <c r="D2553">
        <v>0</v>
      </c>
    </row>
    <row r="2554" spans="1:4">
      <c r="A2554">
        <v>83</v>
      </c>
      <c r="B2554">
        <v>2199152</v>
      </c>
      <c r="C2554">
        <v>6112</v>
      </c>
      <c r="D2554">
        <v>0</v>
      </c>
    </row>
    <row r="2555" spans="1:4">
      <c r="A2555">
        <v>83</v>
      </c>
      <c r="B2555">
        <v>2186585</v>
      </c>
      <c r="C2555">
        <v>5768</v>
      </c>
      <c r="D2555">
        <v>0</v>
      </c>
    </row>
    <row r="2556" spans="1:4">
      <c r="A2556">
        <v>83</v>
      </c>
      <c r="B2556">
        <v>2172659</v>
      </c>
      <c r="C2556">
        <v>6057</v>
      </c>
      <c r="D2556">
        <v>0</v>
      </c>
    </row>
    <row r="2557" spans="1:4">
      <c r="A2557">
        <v>83</v>
      </c>
      <c r="B2557">
        <v>2160260</v>
      </c>
      <c r="C2557">
        <v>5715</v>
      </c>
      <c r="D2557">
        <v>0</v>
      </c>
    </row>
    <row r="2558" spans="1:4">
      <c r="A2558">
        <v>83</v>
      </c>
      <c r="B2558">
        <v>2154817</v>
      </c>
      <c r="C2558">
        <v>2393</v>
      </c>
      <c r="D2558">
        <v>0</v>
      </c>
    </row>
    <row r="2559" spans="1:4">
      <c r="A2559">
        <v>83</v>
      </c>
      <c r="B2559">
        <v>2154850</v>
      </c>
      <c r="C2559">
        <v>5191</v>
      </c>
      <c r="D2559">
        <v>0</v>
      </c>
    </row>
    <row r="2560" spans="1:4">
      <c r="A2560">
        <v>83</v>
      </c>
      <c r="B2560">
        <v>2139156</v>
      </c>
      <c r="C2560">
        <v>6428</v>
      </c>
      <c r="D2560">
        <v>0</v>
      </c>
    </row>
    <row r="2561" spans="1:4">
      <c r="A2561">
        <v>83</v>
      </c>
      <c r="B2561">
        <v>2125922</v>
      </c>
      <c r="C2561">
        <v>5881</v>
      </c>
      <c r="D2561">
        <v>0</v>
      </c>
    </row>
    <row r="2562" spans="1:4">
      <c r="A2562">
        <v>83</v>
      </c>
      <c r="B2562">
        <v>2125892</v>
      </c>
      <c r="C2562">
        <v>3233</v>
      </c>
      <c r="D2562">
        <v>0</v>
      </c>
    </row>
    <row r="2563" spans="1:4">
      <c r="A2563">
        <v>83</v>
      </c>
      <c r="B2563">
        <v>2114299</v>
      </c>
      <c r="C2563">
        <v>5593</v>
      </c>
      <c r="D2563">
        <v>0</v>
      </c>
    </row>
    <row r="2564" spans="1:4">
      <c r="A2564">
        <v>83</v>
      </c>
      <c r="B2564">
        <v>2099933</v>
      </c>
      <c r="C2564">
        <v>6131</v>
      </c>
      <c r="D2564">
        <v>0</v>
      </c>
    </row>
    <row r="2565" spans="1:4">
      <c r="A2565">
        <v>83</v>
      </c>
      <c r="B2565">
        <v>2085830</v>
      </c>
      <c r="C2565">
        <v>6092</v>
      </c>
      <c r="D2565">
        <v>0</v>
      </c>
    </row>
    <row r="2566" spans="1:4">
      <c r="A2566">
        <v>83</v>
      </c>
      <c r="B2566">
        <v>2086988</v>
      </c>
      <c r="C2566">
        <v>2876</v>
      </c>
      <c r="D2566">
        <v>0</v>
      </c>
    </row>
    <row r="2567" spans="1:4">
      <c r="A2567">
        <v>83</v>
      </c>
      <c r="B2567">
        <v>2077896</v>
      </c>
      <c r="C2567">
        <v>5271</v>
      </c>
      <c r="D2567">
        <v>0</v>
      </c>
    </row>
    <row r="2568" spans="1:4">
      <c r="A2568">
        <v>83</v>
      </c>
      <c r="B2568">
        <v>2063354</v>
      </c>
      <c r="C2568">
        <v>6108</v>
      </c>
      <c r="D2568">
        <v>0</v>
      </c>
    </row>
    <row r="2569" spans="1:4">
      <c r="A2569">
        <v>83</v>
      </c>
      <c r="B2569">
        <v>2049581</v>
      </c>
      <c r="C2569">
        <v>6009</v>
      </c>
      <c r="D2569">
        <v>0</v>
      </c>
    </row>
    <row r="2570" spans="1:4">
      <c r="A2570">
        <v>83</v>
      </c>
      <c r="B2570">
        <v>2036151</v>
      </c>
      <c r="C2570">
        <v>5980</v>
      </c>
      <c r="D2570">
        <v>0</v>
      </c>
    </row>
    <row r="2571" spans="1:4">
      <c r="A2571">
        <v>83</v>
      </c>
      <c r="B2571">
        <v>2034587</v>
      </c>
      <c r="C2571">
        <v>3125</v>
      </c>
      <c r="D2571">
        <v>0</v>
      </c>
    </row>
    <row r="2572" spans="1:4">
      <c r="A2572">
        <v>83</v>
      </c>
      <c r="B2572">
        <v>2024681</v>
      </c>
      <c r="C2572">
        <v>5630</v>
      </c>
      <c r="D2572">
        <v>0</v>
      </c>
    </row>
    <row r="2573" spans="1:4">
      <c r="A2573">
        <v>83</v>
      </c>
      <c r="B2573">
        <v>2010161</v>
      </c>
      <c r="C2573">
        <v>6168</v>
      </c>
      <c r="D2573">
        <v>0</v>
      </c>
    </row>
    <row r="2574" spans="1:4">
      <c r="A2574">
        <v>83</v>
      </c>
      <c r="B2574">
        <v>1994944</v>
      </c>
      <c r="C2574">
        <v>6296</v>
      </c>
      <c r="D2574">
        <v>0</v>
      </c>
    </row>
    <row r="2575" spans="1:4">
      <c r="A2575">
        <v>83</v>
      </c>
      <c r="B2575">
        <v>1981846</v>
      </c>
      <c r="C2575">
        <v>5958</v>
      </c>
      <c r="D2575">
        <v>0</v>
      </c>
    </row>
    <row r="2576" spans="1:4">
      <c r="A2576">
        <v>84</v>
      </c>
      <c r="B2576">
        <v>1973287</v>
      </c>
      <c r="C2576">
        <v>3365</v>
      </c>
      <c r="D2576">
        <v>0</v>
      </c>
    </row>
    <row r="2577" spans="1:4">
      <c r="A2577">
        <v>84</v>
      </c>
      <c r="B2577">
        <v>1984383</v>
      </c>
      <c r="C2577">
        <v>2545</v>
      </c>
      <c r="D2577">
        <v>0</v>
      </c>
    </row>
    <row r="2578" spans="1:4">
      <c r="A2578">
        <v>84</v>
      </c>
      <c r="B2578">
        <v>1969772</v>
      </c>
      <c r="C2578">
        <v>6182</v>
      </c>
      <c r="D2578">
        <v>0</v>
      </c>
    </row>
    <row r="2579" spans="1:4">
      <c r="A2579">
        <v>84</v>
      </c>
      <c r="B2579">
        <v>1955985</v>
      </c>
      <c r="C2579">
        <v>6024</v>
      </c>
      <c r="D2579">
        <v>0</v>
      </c>
    </row>
    <row r="2580" spans="1:4">
      <c r="A2580">
        <v>84</v>
      </c>
      <c r="B2580">
        <v>1942120</v>
      </c>
      <c r="C2580">
        <v>6020</v>
      </c>
      <c r="D2580">
        <v>0</v>
      </c>
    </row>
    <row r="2581" spans="1:4">
      <c r="A2581">
        <v>84</v>
      </c>
      <c r="B2581">
        <v>1930926</v>
      </c>
      <c r="C2581">
        <v>5513</v>
      </c>
      <c r="D2581">
        <v>0</v>
      </c>
    </row>
    <row r="2582" spans="1:4">
      <c r="A2582">
        <v>84</v>
      </c>
      <c r="B2582">
        <v>1921902</v>
      </c>
      <c r="C2582">
        <v>3715</v>
      </c>
      <c r="D2582">
        <v>0</v>
      </c>
    </row>
    <row r="2583" spans="1:4">
      <c r="A2583">
        <v>84</v>
      </c>
      <c r="B2583">
        <v>1924387</v>
      </c>
      <c r="C2583">
        <v>4079</v>
      </c>
      <c r="D2583">
        <v>0</v>
      </c>
    </row>
    <row r="2584" spans="1:4">
      <c r="A2584">
        <v>84</v>
      </c>
      <c r="B2584">
        <v>1909871</v>
      </c>
      <c r="C2584">
        <v>6219</v>
      </c>
      <c r="D2584">
        <v>0</v>
      </c>
    </row>
    <row r="2585" spans="1:4">
      <c r="A2585">
        <v>84</v>
      </c>
      <c r="B2585">
        <v>1895414</v>
      </c>
      <c r="C2585">
        <v>6108</v>
      </c>
      <c r="D2585">
        <v>0</v>
      </c>
    </row>
    <row r="2586" spans="1:4">
      <c r="A2586">
        <v>84</v>
      </c>
      <c r="B2586">
        <v>1881789</v>
      </c>
      <c r="C2586">
        <v>5990</v>
      </c>
      <c r="D2586">
        <v>0</v>
      </c>
    </row>
    <row r="2587" spans="1:4">
      <c r="A2587">
        <v>84</v>
      </c>
      <c r="B2587">
        <v>1872309</v>
      </c>
      <c r="C2587">
        <v>3893</v>
      </c>
      <c r="D2587">
        <v>0</v>
      </c>
    </row>
    <row r="2588" spans="1:4">
      <c r="A2588">
        <v>84</v>
      </c>
      <c r="B2588">
        <v>1882698</v>
      </c>
      <c r="C2588">
        <v>2408</v>
      </c>
      <c r="D2588">
        <v>0</v>
      </c>
    </row>
    <row r="2589" spans="1:4">
      <c r="A2589">
        <v>84</v>
      </c>
      <c r="B2589">
        <v>1873770</v>
      </c>
      <c r="C2589">
        <v>5041</v>
      </c>
      <c r="D2589">
        <v>0</v>
      </c>
    </row>
    <row r="2590" spans="1:4">
      <c r="A2590">
        <v>84</v>
      </c>
      <c r="B2590">
        <v>1859274</v>
      </c>
      <c r="C2590">
        <v>6164</v>
      </c>
      <c r="D2590">
        <v>0</v>
      </c>
    </row>
    <row r="2591" spans="1:4">
      <c r="A2591">
        <v>84</v>
      </c>
      <c r="B2591">
        <v>1845208</v>
      </c>
      <c r="C2591">
        <v>6074</v>
      </c>
      <c r="D2591">
        <v>0</v>
      </c>
    </row>
    <row r="2592" spans="1:4">
      <c r="A2592">
        <v>84</v>
      </c>
      <c r="B2592">
        <v>1831533</v>
      </c>
      <c r="C2592">
        <v>6003</v>
      </c>
      <c r="D2592">
        <v>0</v>
      </c>
    </row>
    <row r="2593" spans="1:4">
      <c r="A2593">
        <v>84</v>
      </c>
      <c r="B2593">
        <v>1817491</v>
      </c>
      <c r="C2593">
        <v>6115</v>
      </c>
      <c r="D2593">
        <v>0</v>
      </c>
    </row>
    <row r="2594" spans="1:4">
      <c r="A2594">
        <v>84</v>
      </c>
      <c r="B2594">
        <v>1805411</v>
      </c>
      <c r="C2594">
        <v>5642</v>
      </c>
      <c r="D2594">
        <v>0</v>
      </c>
    </row>
    <row r="2595" spans="1:4">
      <c r="A2595">
        <v>84</v>
      </c>
      <c r="B2595">
        <v>1794123</v>
      </c>
      <c r="C2595">
        <v>4793</v>
      </c>
      <c r="D2595">
        <v>0</v>
      </c>
    </row>
    <row r="2596" spans="1:4">
      <c r="A2596">
        <v>84</v>
      </c>
      <c r="B2596">
        <v>1804197</v>
      </c>
      <c r="C2596">
        <v>1406</v>
      </c>
      <c r="D2596">
        <v>0</v>
      </c>
    </row>
    <row r="2597" spans="1:4">
      <c r="A2597">
        <v>84</v>
      </c>
      <c r="B2597">
        <v>1799422</v>
      </c>
      <c r="C2597">
        <v>4728</v>
      </c>
      <c r="D2597">
        <v>0</v>
      </c>
    </row>
    <row r="2598" spans="1:4">
      <c r="A2598">
        <v>84</v>
      </c>
      <c r="B2598">
        <v>1784716</v>
      </c>
      <c r="C2598">
        <v>6199</v>
      </c>
      <c r="D2598">
        <v>0</v>
      </c>
    </row>
    <row r="2599" spans="1:4">
      <c r="A2599">
        <v>84</v>
      </c>
      <c r="B2599">
        <v>1782161</v>
      </c>
      <c r="C2599">
        <v>3746</v>
      </c>
      <c r="D2599">
        <v>0</v>
      </c>
    </row>
    <row r="2600" spans="1:4">
      <c r="A2600">
        <v>84</v>
      </c>
      <c r="B2600">
        <v>1767521</v>
      </c>
      <c r="C2600">
        <v>6193</v>
      </c>
      <c r="D2600">
        <v>0</v>
      </c>
    </row>
    <row r="2601" spans="1:4">
      <c r="A2601">
        <v>84</v>
      </c>
      <c r="B2601">
        <v>1754052</v>
      </c>
      <c r="C2601">
        <v>5944</v>
      </c>
      <c r="D2601">
        <v>0</v>
      </c>
    </row>
    <row r="2602" spans="1:4">
      <c r="A2602">
        <v>84</v>
      </c>
      <c r="B2602">
        <v>1739403</v>
      </c>
      <c r="C2602">
        <v>6190</v>
      </c>
      <c r="D2602">
        <v>0</v>
      </c>
    </row>
    <row r="2603" spans="1:4">
      <c r="A2603">
        <v>84</v>
      </c>
      <c r="B2603">
        <v>1727347</v>
      </c>
      <c r="C2603">
        <v>5298</v>
      </c>
      <c r="D2603">
        <v>0</v>
      </c>
    </row>
    <row r="2604" spans="1:4">
      <c r="A2604">
        <v>84</v>
      </c>
      <c r="B2604">
        <v>1730844</v>
      </c>
      <c r="C2604">
        <v>2918</v>
      </c>
      <c r="D2604">
        <v>0</v>
      </c>
    </row>
    <row r="2605" spans="1:4">
      <c r="A2605">
        <v>84</v>
      </c>
      <c r="B2605">
        <v>1716815</v>
      </c>
      <c r="C2605">
        <v>6062</v>
      </c>
      <c r="D2605">
        <v>0</v>
      </c>
    </row>
    <row r="2606" spans="1:4">
      <c r="A2606">
        <v>84</v>
      </c>
      <c r="B2606">
        <v>1703036</v>
      </c>
      <c r="C2606">
        <v>6020</v>
      </c>
      <c r="D2606">
        <v>0</v>
      </c>
    </row>
    <row r="2607" spans="1:4">
      <c r="A2607">
        <v>85</v>
      </c>
      <c r="B2607">
        <v>1688147</v>
      </c>
      <c r="C2607">
        <v>6250</v>
      </c>
      <c r="D2607">
        <v>0</v>
      </c>
    </row>
    <row r="2608" spans="1:4">
      <c r="A2608">
        <v>85</v>
      </c>
      <c r="B2608">
        <v>1675886</v>
      </c>
      <c r="C2608">
        <v>5355</v>
      </c>
      <c r="D2608">
        <v>0</v>
      </c>
    </row>
    <row r="2609" spans="1:4">
      <c r="A2609">
        <v>85</v>
      </c>
      <c r="B2609">
        <v>1682525</v>
      </c>
      <c r="C2609">
        <v>2250</v>
      </c>
      <c r="D2609">
        <v>0</v>
      </c>
    </row>
    <row r="2610" spans="1:4">
      <c r="A2610">
        <v>85</v>
      </c>
      <c r="B2610">
        <v>1667723</v>
      </c>
      <c r="C2610">
        <v>6217</v>
      </c>
      <c r="D2610">
        <v>0</v>
      </c>
    </row>
    <row r="2611" spans="1:4">
      <c r="A2611">
        <v>85</v>
      </c>
      <c r="B2611">
        <v>1653219</v>
      </c>
      <c r="C2611">
        <v>6228</v>
      </c>
      <c r="D2611">
        <v>0</v>
      </c>
    </row>
    <row r="2612" spans="1:4">
      <c r="A2612">
        <v>85</v>
      </c>
      <c r="B2612">
        <v>1638579</v>
      </c>
      <c r="C2612">
        <v>6133</v>
      </c>
      <c r="D2612">
        <v>0</v>
      </c>
    </row>
    <row r="2613" spans="1:4">
      <c r="A2613">
        <v>85</v>
      </c>
      <c r="B2613">
        <v>1626082</v>
      </c>
      <c r="C2613">
        <v>5607</v>
      </c>
      <c r="D2613">
        <v>0</v>
      </c>
    </row>
    <row r="2614" spans="1:4">
      <c r="A2614">
        <v>85</v>
      </c>
      <c r="B2614">
        <v>1632758</v>
      </c>
      <c r="C2614">
        <v>2239</v>
      </c>
      <c r="D2614">
        <v>0</v>
      </c>
    </row>
    <row r="2615" spans="1:4">
      <c r="A2615">
        <v>85</v>
      </c>
      <c r="B2615">
        <v>1619254</v>
      </c>
      <c r="C2615">
        <v>5781</v>
      </c>
      <c r="D2615">
        <v>0</v>
      </c>
    </row>
    <row r="2616" spans="1:4">
      <c r="A2616">
        <v>85</v>
      </c>
      <c r="B2616">
        <v>1603806</v>
      </c>
      <c r="C2616">
        <v>6359</v>
      </c>
      <c r="D2616">
        <v>0</v>
      </c>
    </row>
    <row r="2617" spans="1:4">
      <c r="A2617">
        <v>85</v>
      </c>
      <c r="B2617">
        <v>1588778</v>
      </c>
      <c r="C2617">
        <v>6256</v>
      </c>
      <c r="D2617">
        <v>0</v>
      </c>
    </row>
    <row r="2618" spans="1:4">
      <c r="A2618">
        <v>85</v>
      </c>
      <c r="B2618">
        <v>1575074</v>
      </c>
      <c r="C2618">
        <v>6054</v>
      </c>
      <c r="D2618">
        <v>0</v>
      </c>
    </row>
    <row r="2619" spans="1:4">
      <c r="A2619">
        <v>85</v>
      </c>
      <c r="B2619">
        <v>1560869</v>
      </c>
      <c r="C2619">
        <v>6077</v>
      </c>
      <c r="D2619">
        <v>0</v>
      </c>
    </row>
    <row r="2620" spans="1:4">
      <c r="A2620">
        <v>85</v>
      </c>
      <c r="B2620">
        <v>1569347</v>
      </c>
      <c r="C2620">
        <v>1493</v>
      </c>
      <c r="D2620">
        <v>0</v>
      </c>
    </row>
    <row r="2621" spans="1:4">
      <c r="A2621">
        <v>85</v>
      </c>
      <c r="B2621">
        <v>1554090</v>
      </c>
      <c r="C2621">
        <v>6324</v>
      </c>
      <c r="D2621">
        <v>0</v>
      </c>
    </row>
    <row r="2622" spans="1:4">
      <c r="A2622">
        <v>85</v>
      </c>
      <c r="B2622">
        <v>1539978</v>
      </c>
      <c r="C2622">
        <v>6094</v>
      </c>
      <c r="D2622">
        <v>0</v>
      </c>
    </row>
    <row r="2623" spans="1:4">
      <c r="A2623">
        <v>85</v>
      </c>
      <c r="B2623">
        <v>1524586</v>
      </c>
      <c r="C2623">
        <v>6356</v>
      </c>
      <c r="D2623">
        <v>0</v>
      </c>
    </row>
    <row r="2624" spans="1:4">
      <c r="A2624">
        <v>85</v>
      </c>
      <c r="B2624">
        <v>1511797</v>
      </c>
      <c r="C2624">
        <v>5865</v>
      </c>
      <c r="D2624">
        <v>0</v>
      </c>
    </row>
    <row r="2625" spans="1:4">
      <c r="A2625">
        <v>85</v>
      </c>
      <c r="B2625">
        <v>1496983</v>
      </c>
      <c r="C2625">
        <v>6175</v>
      </c>
      <c r="D2625">
        <v>0</v>
      </c>
    </row>
    <row r="2626" spans="1:4">
      <c r="A2626">
        <v>85</v>
      </c>
      <c r="B2626">
        <v>1506315</v>
      </c>
      <c r="C2626">
        <v>1406</v>
      </c>
      <c r="D2626">
        <v>0</v>
      </c>
    </row>
    <row r="2627" spans="1:4">
      <c r="A2627">
        <v>85</v>
      </c>
      <c r="B2627">
        <v>1491381</v>
      </c>
      <c r="C2627">
        <v>6214</v>
      </c>
      <c r="D2627">
        <v>0</v>
      </c>
    </row>
    <row r="2628" spans="1:4">
      <c r="A2628">
        <v>85</v>
      </c>
      <c r="B2628">
        <v>1476944</v>
      </c>
      <c r="C2628">
        <v>6141</v>
      </c>
      <c r="D2628">
        <v>0</v>
      </c>
    </row>
    <row r="2629" spans="1:4">
      <c r="A2629">
        <v>85</v>
      </c>
      <c r="B2629">
        <v>1461690</v>
      </c>
      <c r="C2629">
        <v>6303</v>
      </c>
      <c r="D2629">
        <v>0</v>
      </c>
    </row>
    <row r="2630" spans="1:4">
      <c r="A2630">
        <v>85</v>
      </c>
      <c r="B2630">
        <v>1447743</v>
      </c>
      <c r="C2630">
        <v>6048</v>
      </c>
      <c r="D2630">
        <v>0</v>
      </c>
    </row>
    <row r="2631" spans="1:4">
      <c r="A2631">
        <v>85</v>
      </c>
      <c r="B2631">
        <v>1434463</v>
      </c>
      <c r="C2631">
        <v>5917</v>
      </c>
      <c r="D2631">
        <v>0</v>
      </c>
    </row>
    <row r="2632" spans="1:4">
      <c r="A2632">
        <v>85</v>
      </c>
      <c r="B2632">
        <v>1436606</v>
      </c>
      <c r="C2632">
        <v>1580</v>
      </c>
      <c r="D2632">
        <v>0</v>
      </c>
    </row>
    <row r="2633" spans="1:4">
      <c r="A2633">
        <v>85</v>
      </c>
      <c r="B2633">
        <v>1437768</v>
      </c>
      <c r="C2633">
        <v>4228</v>
      </c>
      <c r="D2633">
        <v>0</v>
      </c>
    </row>
    <row r="2634" spans="1:4">
      <c r="A2634">
        <v>85</v>
      </c>
      <c r="B2634">
        <v>1424429</v>
      </c>
      <c r="C2634">
        <v>5924</v>
      </c>
      <c r="D2634">
        <v>0</v>
      </c>
    </row>
    <row r="2635" spans="1:4">
      <c r="A2635">
        <v>85</v>
      </c>
      <c r="B2635">
        <v>1410184</v>
      </c>
      <c r="C2635">
        <v>6108</v>
      </c>
      <c r="D2635">
        <v>0</v>
      </c>
    </row>
    <row r="2636" spans="1:4">
      <c r="A2636">
        <v>85</v>
      </c>
      <c r="B2636">
        <v>1394677</v>
      </c>
      <c r="C2636">
        <v>6368</v>
      </c>
      <c r="D2636">
        <v>0</v>
      </c>
    </row>
    <row r="2637" spans="1:4">
      <c r="A2637">
        <v>85</v>
      </c>
      <c r="B2637">
        <v>1380460</v>
      </c>
      <c r="C2637">
        <v>6101</v>
      </c>
      <c r="D2637">
        <v>0</v>
      </c>
    </row>
    <row r="2638" spans="1:4">
      <c r="A2638">
        <v>86</v>
      </c>
      <c r="B2638">
        <v>1366831</v>
      </c>
      <c r="C2638">
        <v>5977</v>
      </c>
      <c r="D2638">
        <v>0</v>
      </c>
    </row>
    <row r="2639" spans="1:4">
      <c r="A2639">
        <v>86</v>
      </c>
      <c r="B2639">
        <v>1371242</v>
      </c>
      <c r="C2639">
        <v>2388</v>
      </c>
      <c r="D2639">
        <v>0</v>
      </c>
    </row>
    <row r="2640" spans="1:4">
      <c r="A2640">
        <v>86</v>
      </c>
      <c r="B2640">
        <v>1359264</v>
      </c>
      <c r="C2640">
        <v>5621</v>
      </c>
      <c r="D2640">
        <v>0</v>
      </c>
    </row>
    <row r="2641" spans="1:4">
      <c r="A2641">
        <v>86</v>
      </c>
      <c r="B2641">
        <v>1346498</v>
      </c>
      <c r="C2641">
        <v>5813</v>
      </c>
      <c r="D2641">
        <v>0</v>
      </c>
    </row>
    <row r="2642" spans="1:4">
      <c r="A2642">
        <v>86</v>
      </c>
      <c r="B2642">
        <v>1331278</v>
      </c>
      <c r="C2642">
        <v>6280</v>
      </c>
      <c r="D2642">
        <v>0</v>
      </c>
    </row>
    <row r="2643" spans="1:4">
      <c r="A2643">
        <v>86</v>
      </c>
      <c r="B2643">
        <v>1318232</v>
      </c>
      <c r="C2643">
        <v>5878</v>
      </c>
      <c r="D2643">
        <v>0</v>
      </c>
    </row>
    <row r="2644" spans="1:4">
      <c r="A2644">
        <v>86</v>
      </c>
      <c r="B2644">
        <v>1312497</v>
      </c>
      <c r="C2644">
        <v>2376</v>
      </c>
      <c r="D2644">
        <v>0</v>
      </c>
    </row>
    <row r="2645" spans="1:4">
      <c r="A2645">
        <v>86</v>
      </c>
      <c r="B2645">
        <v>1313465</v>
      </c>
      <c r="C2645">
        <v>5061</v>
      </c>
      <c r="D2645">
        <v>0</v>
      </c>
    </row>
    <row r="2646" spans="1:4">
      <c r="A2646">
        <v>86</v>
      </c>
      <c r="B2646">
        <v>1297912</v>
      </c>
      <c r="C2646">
        <v>6391</v>
      </c>
      <c r="D2646">
        <v>0</v>
      </c>
    </row>
    <row r="2647" spans="1:4">
      <c r="A2647">
        <v>86</v>
      </c>
      <c r="B2647">
        <v>1283361</v>
      </c>
      <c r="C2647">
        <v>6156</v>
      </c>
      <c r="D2647">
        <v>0</v>
      </c>
    </row>
    <row r="2648" spans="1:4">
      <c r="A2648">
        <v>86</v>
      </c>
      <c r="B2648">
        <v>1267964</v>
      </c>
      <c r="C2648">
        <v>6341</v>
      </c>
      <c r="D2648">
        <v>0</v>
      </c>
    </row>
    <row r="2649" spans="1:4">
      <c r="A2649">
        <v>86</v>
      </c>
      <c r="B2649">
        <v>1254657</v>
      </c>
      <c r="C2649">
        <v>5908</v>
      </c>
      <c r="D2649">
        <v>0</v>
      </c>
    </row>
    <row r="2650" spans="1:4">
      <c r="A2650">
        <v>86</v>
      </c>
      <c r="B2650">
        <v>1246863</v>
      </c>
      <c r="C2650">
        <v>3098</v>
      </c>
      <c r="D2650">
        <v>0</v>
      </c>
    </row>
    <row r="2651" spans="1:4">
      <c r="A2651">
        <v>86</v>
      </c>
      <c r="B2651">
        <v>1250665</v>
      </c>
      <c r="C2651">
        <v>4183</v>
      </c>
      <c r="D2651">
        <v>0</v>
      </c>
    </row>
    <row r="2652" spans="1:4">
      <c r="A2652">
        <v>86</v>
      </c>
      <c r="B2652">
        <v>1234992</v>
      </c>
      <c r="C2652">
        <v>6401</v>
      </c>
      <c r="D2652">
        <v>0</v>
      </c>
    </row>
    <row r="2653" spans="1:4">
      <c r="A2653">
        <v>86</v>
      </c>
      <c r="B2653">
        <v>1220529</v>
      </c>
      <c r="C2653">
        <v>6140</v>
      </c>
      <c r="D2653">
        <v>0</v>
      </c>
    </row>
    <row r="2654" spans="1:4">
      <c r="A2654">
        <v>86</v>
      </c>
      <c r="B2654">
        <v>1205602</v>
      </c>
      <c r="C2654">
        <v>6251</v>
      </c>
      <c r="D2654">
        <v>0</v>
      </c>
    </row>
    <row r="2655" spans="1:4">
      <c r="A2655">
        <v>86</v>
      </c>
      <c r="B2655">
        <v>1191944</v>
      </c>
      <c r="C2655">
        <v>5993</v>
      </c>
      <c r="D2655">
        <v>0</v>
      </c>
    </row>
    <row r="2656" spans="1:4">
      <c r="A2656">
        <v>86</v>
      </c>
      <c r="B2656">
        <v>1183319</v>
      </c>
      <c r="C2656">
        <v>3404</v>
      </c>
      <c r="D2656">
        <v>0</v>
      </c>
    </row>
    <row r="2657" spans="1:4">
      <c r="A2657">
        <v>86</v>
      </c>
      <c r="B2657">
        <v>1189041</v>
      </c>
      <c r="C2657">
        <v>3647</v>
      </c>
      <c r="D2657">
        <v>0</v>
      </c>
    </row>
    <row r="2658" spans="1:4">
      <c r="A2658">
        <v>86</v>
      </c>
      <c r="B2658">
        <v>1174227</v>
      </c>
      <c r="C2658">
        <v>6231</v>
      </c>
      <c r="D2658">
        <v>0</v>
      </c>
    </row>
    <row r="2659" spans="1:4">
      <c r="A2659">
        <v>86</v>
      </c>
      <c r="B2659">
        <v>1172637</v>
      </c>
      <c r="C2659">
        <v>3546</v>
      </c>
      <c r="D2659">
        <v>0</v>
      </c>
    </row>
    <row r="2660" spans="1:4">
      <c r="A2660">
        <v>86</v>
      </c>
      <c r="B2660">
        <v>1157766</v>
      </c>
      <c r="C2660">
        <v>6236</v>
      </c>
      <c r="D2660">
        <v>0</v>
      </c>
    </row>
    <row r="2661" spans="1:4">
      <c r="A2661">
        <v>86</v>
      </c>
      <c r="B2661">
        <v>1148632</v>
      </c>
      <c r="C2661">
        <v>3768</v>
      </c>
      <c r="D2661">
        <v>0</v>
      </c>
    </row>
    <row r="2662" spans="1:4">
      <c r="A2662">
        <v>86</v>
      </c>
      <c r="B2662">
        <v>1147661</v>
      </c>
      <c r="C2662">
        <v>4761</v>
      </c>
      <c r="D2662">
        <v>0</v>
      </c>
    </row>
    <row r="2663" spans="1:4">
      <c r="A2663">
        <v>86</v>
      </c>
      <c r="B2663">
        <v>1133190</v>
      </c>
      <c r="C2663">
        <v>6154</v>
      </c>
      <c r="D2663">
        <v>0</v>
      </c>
    </row>
    <row r="2664" spans="1:4">
      <c r="A2664">
        <v>86</v>
      </c>
      <c r="B2664">
        <v>1119044</v>
      </c>
      <c r="C2664">
        <v>6073</v>
      </c>
      <c r="D2664">
        <v>0</v>
      </c>
    </row>
    <row r="2665" spans="1:4">
      <c r="A2665">
        <v>86</v>
      </c>
      <c r="B2665">
        <v>1105249</v>
      </c>
      <c r="C2665">
        <v>6025</v>
      </c>
      <c r="D2665">
        <v>0</v>
      </c>
    </row>
    <row r="2666" spans="1:4">
      <c r="A2666">
        <v>86</v>
      </c>
      <c r="B2666">
        <v>1091599</v>
      </c>
      <c r="C2666">
        <v>5991</v>
      </c>
      <c r="D2666">
        <v>0</v>
      </c>
    </row>
    <row r="2667" spans="1:4">
      <c r="A2667">
        <v>86</v>
      </c>
      <c r="B2667">
        <v>1081518</v>
      </c>
      <c r="C2667">
        <v>4037</v>
      </c>
      <c r="D2667">
        <v>0</v>
      </c>
    </row>
    <row r="2668" spans="1:4">
      <c r="A2668">
        <v>86</v>
      </c>
      <c r="B2668">
        <v>1097293</v>
      </c>
      <c r="C2668">
        <v>1013</v>
      </c>
      <c r="D2668">
        <v>0</v>
      </c>
    </row>
    <row r="2669" spans="1:4">
      <c r="A2669">
        <v>87</v>
      </c>
      <c r="B2669">
        <v>1087326</v>
      </c>
      <c r="C2669">
        <v>5545</v>
      </c>
      <c r="D2669">
        <v>0</v>
      </c>
    </row>
    <row r="2670" spans="1:4">
      <c r="A2670">
        <v>87</v>
      </c>
      <c r="B2670">
        <v>1072389</v>
      </c>
      <c r="C2670">
        <v>6254</v>
      </c>
      <c r="D2670">
        <v>0</v>
      </c>
    </row>
    <row r="2671" spans="1:4">
      <c r="A2671">
        <v>87</v>
      </c>
      <c r="B2671">
        <v>1058130</v>
      </c>
      <c r="C2671">
        <v>6108</v>
      </c>
      <c r="D2671">
        <v>0</v>
      </c>
    </row>
    <row r="2672" spans="1:4">
      <c r="A2672">
        <v>87</v>
      </c>
      <c r="B2672">
        <v>1043578</v>
      </c>
      <c r="C2672">
        <v>6175</v>
      </c>
      <c r="D2672">
        <v>0</v>
      </c>
    </row>
    <row r="2673" spans="1:4">
      <c r="A2673">
        <v>87</v>
      </c>
      <c r="B2673">
        <v>1029260</v>
      </c>
      <c r="C2673">
        <v>6127</v>
      </c>
      <c r="D2673">
        <v>0</v>
      </c>
    </row>
    <row r="2674" spans="1:4">
      <c r="A2674">
        <v>87</v>
      </c>
      <c r="B2674">
        <v>1015503</v>
      </c>
      <c r="C2674">
        <v>6090</v>
      </c>
      <c r="D2674">
        <v>0</v>
      </c>
    </row>
    <row r="2675" spans="1:4">
      <c r="A2675">
        <v>87</v>
      </c>
      <c r="B2675">
        <v>1002387</v>
      </c>
      <c r="C2675">
        <v>5123</v>
      </c>
      <c r="D2675">
        <v>0</v>
      </c>
    </row>
    <row r="2676" spans="1:4">
      <c r="A2676">
        <v>87</v>
      </c>
      <c r="B2676">
        <v>1006313</v>
      </c>
      <c r="C2676">
        <v>3174</v>
      </c>
      <c r="D2676">
        <v>0</v>
      </c>
    </row>
    <row r="2677" spans="1:4">
      <c r="A2677">
        <v>87</v>
      </c>
      <c r="B2677">
        <v>991501</v>
      </c>
      <c r="C2677">
        <v>6218</v>
      </c>
      <c r="D2677">
        <v>0</v>
      </c>
    </row>
    <row r="2678" spans="1:4">
      <c r="A2678">
        <v>87</v>
      </c>
      <c r="B2678">
        <v>977160</v>
      </c>
      <c r="C2678">
        <v>6152</v>
      </c>
      <c r="D2678">
        <v>0</v>
      </c>
    </row>
    <row r="2679" spans="1:4">
      <c r="A2679">
        <v>87</v>
      </c>
      <c r="B2679">
        <v>963226</v>
      </c>
      <c r="C2679">
        <v>6021</v>
      </c>
      <c r="D2679">
        <v>0</v>
      </c>
    </row>
    <row r="2680" spans="1:4">
      <c r="A2680">
        <v>87</v>
      </c>
      <c r="B2680">
        <v>951714</v>
      </c>
      <c r="C2680">
        <v>5004</v>
      </c>
      <c r="D2680">
        <v>0</v>
      </c>
    </row>
    <row r="2681" spans="1:4">
      <c r="A2681">
        <v>87</v>
      </c>
      <c r="B2681">
        <v>958234</v>
      </c>
      <c r="C2681">
        <v>2467</v>
      </c>
      <c r="D2681">
        <v>0</v>
      </c>
    </row>
    <row r="2682" spans="1:4">
      <c r="A2682">
        <v>87</v>
      </c>
      <c r="B2682">
        <v>941186</v>
      </c>
      <c r="C2682">
        <v>6686</v>
      </c>
      <c r="D2682">
        <v>0</v>
      </c>
    </row>
    <row r="2683" spans="1:4">
      <c r="A2683">
        <v>87</v>
      </c>
      <c r="B2683">
        <v>925852</v>
      </c>
      <c r="C2683">
        <v>6327</v>
      </c>
      <c r="D2683">
        <v>0</v>
      </c>
    </row>
    <row r="2684" spans="1:4">
      <c r="A2684">
        <v>87</v>
      </c>
      <c r="B2684">
        <v>910757</v>
      </c>
      <c r="C2684">
        <v>6125</v>
      </c>
      <c r="D2684">
        <v>0</v>
      </c>
    </row>
    <row r="2685" spans="1:4">
      <c r="A2685">
        <v>87</v>
      </c>
      <c r="B2685">
        <v>913608</v>
      </c>
      <c r="C2685">
        <v>2868</v>
      </c>
      <c r="D2685">
        <v>0</v>
      </c>
    </row>
    <row r="2686" spans="1:4">
      <c r="A2686">
        <v>87</v>
      </c>
      <c r="B2686">
        <v>898522</v>
      </c>
      <c r="C2686">
        <v>6252</v>
      </c>
      <c r="D2686">
        <v>0</v>
      </c>
    </row>
    <row r="2687" spans="1:4">
      <c r="A2687">
        <v>87</v>
      </c>
      <c r="B2687">
        <v>883715</v>
      </c>
      <c r="C2687">
        <v>6220</v>
      </c>
      <c r="D2687">
        <v>0</v>
      </c>
    </row>
    <row r="2688" spans="1:4">
      <c r="A2688">
        <v>87</v>
      </c>
      <c r="B2688">
        <v>868684</v>
      </c>
      <c r="C2688">
        <v>6273</v>
      </c>
      <c r="D2688">
        <v>0</v>
      </c>
    </row>
    <row r="2689" spans="1:4">
      <c r="A2689">
        <v>87</v>
      </c>
      <c r="B2689">
        <v>854892</v>
      </c>
      <c r="C2689">
        <v>6009</v>
      </c>
      <c r="D2689">
        <v>0</v>
      </c>
    </row>
    <row r="2690" spans="1:4">
      <c r="A2690">
        <v>87</v>
      </c>
      <c r="B2690">
        <v>840374</v>
      </c>
      <c r="C2690">
        <v>6154</v>
      </c>
      <c r="D2690">
        <v>0</v>
      </c>
    </row>
    <row r="2691" spans="1:4">
      <c r="A2691">
        <v>87</v>
      </c>
      <c r="B2691">
        <v>851749</v>
      </c>
      <c r="C2691">
        <v>940</v>
      </c>
      <c r="D2691">
        <v>0</v>
      </c>
    </row>
    <row r="2692" spans="1:4">
      <c r="A2692">
        <v>87</v>
      </c>
      <c r="B2692">
        <v>837094</v>
      </c>
      <c r="C2692">
        <v>6205</v>
      </c>
      <c r="D2692">
        <v>0</v>
      </c>
    </row>
    <row r="2693" spans="1:4">
      <c r="A2693">
        <v>87</v>
      </c>
      <c r="B2693">
        <v>823176</v>
      </c>
      <c r="C2693">
        <v>6088</v>
      </c>
      <c r="D2693">
        <v>0</v>
      </c>
    </row>
    <row r="2694" spans="1:4">
      <c r="A2694">
        <v>87</v>
      </c>
      <c r="B2694">
        <v>807908</v>
      </c>
      <c r="C2694">
        <v>6284</v>
      </c>
      <c r="D2694">
        <v>0</v>
      </c>
    </row>
    <row r="2695" spans="1:4">
      <c r="A2695">
        <v>87</v>
      </c>
      <c r="B2695">
        <v>795695</v>
      </c>
      <c r="C2695">
        <v>5701</v>
      </c>
      <c r="D2695">
        <v>0</v>
      </c>
    </row>
    <row r="2696" spans="1:4">
      <c r="A2696">
        <v>87</v>
      </c>
      <c r="B2696">
        <v>780442</v>
      </c>
      <c r="C2696">
        <v>6315</v>
      </c>
      <c r="D2696">
        <v>0</v>
      </c>
    </row>
    <row r="2697" spans="1:4">
      <c r="A2697">
        <v>87</v>
      </c>
      <c r="B2697">
        <v>790316</v>
      </c>
      <c r="C2697">
        <v>1266</v>
      </c>
      <c r="D2697">
        <v>0</v>
      </c>
    </row>
    <row r="2698" spans="1:4">
      <c r="A2698">
        <v>87</v>
      </c>
      <c r="B2698">
        <v>783197</v>
      </c>
      <c r="C2698">
        <v>4667</v>
      </c>
      <c r="D2698">
        <v>0</v>
      </c>
    </row>
    <row r="2699" spans="1:4">
      <c r="A2699">
        <v>87</v>
      </c>
      <c r="B2699">
        <v>768246</v>
      </c>
      <c r="C2699">
        <v>6251</v>
      </c>
      <c r="D2699">
        <v>0</v>
      </c>
    </row>
    <row r="2700" spans="1:4">
      <c r="A2700">
        <v>88</v>
      </c>
      <c r="B2700">
        <v>754413</v>
      </c>
      <c r="C2700">
        <v>6020</v>
      </c>
      <c r="D2700">
        <v>0</v>
      </c>
    </row>
    <row r="2701" spans="1:4">
      <c r="A2701">
        <v>88</v>
      </c>
      <c r="B2701">
        <v>757047</v>
      </c>
      <c r="C2701">
        <v>2726</v>
      </c>
      <c r="D2701">
        <v>0</v>
      </c>
    </row>
    <row r="2702" spans="1:4">
      <c r="A2702">
        <v>88</v>
      </c>
      <c r="B2702">
        <v>741239</v>
      </c>
      <c r="C2702">
        <v>6398</v>
      </c>
      <c r="D2702">
        <v>0</v>
      </c>
    </row>
    <row r="2703" spans="1:4">
      <c r="A2703">
        <v>88</v>
      </c>
      <c r="B2703">
        <v>726456</v>
      </c>
      <c r="C2703">
        <v>6234</v>
      </c>
      <c r="D2703">
        <v>0</v>
      </c>
    </row>
    <row r="2704" spans="1:4">
      <c r="A2704">
        <v>88</v>
      </c>
      <c r="B2704">
        <v>711046</v>
      </c>
      <c r="C2704">
        <v>6383</v>
      </c>
      <c r="D2704">
        <v>0</v>
      </c>
    </row>
    <row r="2705" spans="1:4">
      <c r="A2705">
        <v>88</v>
      </c>
      <c r="B2705">
        <v>696884</v>
      </c>
      <c r="C2705">
        <v>6026</v>
      </c>
      <c r="D2705">
        <v>0</v>
      </c>
    </row>
    <row r="2706" spans="1:4">
      <c r="A2706">
        <v>88</v>
      </c>
      <c r="B2706">
        <v>681350</v>
      </c>
      <c r="C2706">
        <v>6382</v>
      </c>
      <c r="D2706">
        <v>0</v>
      </c>
    </row>
    <row r="2707" spans="1:4">
      <c r="A2707">
        <v>88</v>
      </c>
      <c r="B2707">
        <v>676146</v>
      </c>
      <c r="C2707">
        <v>1894</v>
      </c>
      <c r="D2707">
        <v>0</v>
      </c>
    </row>
    <row r="2708" spans="1:4">
      <c r="A2708">
        <v>88</v>
      </c>
      <c r="B2708">
        <v>680952</v>
      </c>
      <c r="C2708">
        <v>4669</v>
      </c>
      <c r="D2708">
        <v>0</v>
      </c>
    </row>
    <row r="2709" spans="1:4">
      <c r="A2709">
        <v>88</v>
      </c>
      <c r="B2709">
        <v>666531</v>
      </c>
      <c r="C2709">
        <v>6155</v>
      </c>
      <c r="D2709">
        <v>0</v>
      </c>
    </row>
    <row r="2710" spans="1:4">
      <c r="A2710">
        <v>88</v>
      </c>
      <c r="B2710">
        <v>652581</v>
      </c>
      <c r="C2710">
        <v>6041</v>
      </c>
      <c r="D2710">
        <v>0</v>
      </c>
    </row>
    <row r="2711" spans="1:4">
      <c r="A2711">
        <v>88</v>
      </c>
      <c r="B2711">
        <v>637911</v>
      </c>
      <c r="C2711">
        <v>6198</v>
      </c>
      <c r="D2711">
        <v>0</v>
      </c>
    </row>
    <row r="2712" spans="1:4">
      <c r="A2712">
        <v>88</v>
      </c>
      <c r="B2712">
        <v>624131</v>
      </c>
      <c r="C2712">
        <v>6022</v>
      </c>
      <c r="D2712">
        <v>0</v>
      </c>
    </row>
    <row r="2713" spans="1:4">
      <c r="A2713">
        <v>88</v>
      </c>
      <c r="B2713">
        <v>618510</v>
      </c>
      <c r="C2713">
        <v>2357</v>
      </c>
      <c r="D2713">
        <v>0</v>
      </c>
    </row>
    <row r="2714" spans="1:4">
      <c r="A2714">
        <v>88</v>
      </c>
      <c r="B2714">
        <v>621772</v>
      </c>
      <c r="C2714">
        <v>4600</v>
      </c>
      <c r="D2714">
        <v>0</v>
      </c>
    </row>
    <row r="2715" spans="1:4">
      <c r="A2715">
        <v>88</v>
      </c>
      <c r="B2715">
        <v>606379</v>
      </c>
      <c r="C2715">
        <v>6326</v>
      </c>
      <c r="D2715">
        <v>0</v>
      </c>
    </row>
    <row r="2716" spans="1:4">
      <c r="A2716">
        <v>88</v>
      </c>
      <c r="B2716">
        <v>591912</v>
      </c>
      <c r="C2716">
        <v>6168</v>
      </c>
      <c r="D2716">
        <v>0</v>
      </c>
    </row>
    <row r="2717" spans="1:4">
      <c r="A2717">
        <v>88</v>
      </c>
      <c r="B2717">
        <v>577341</v>
      </c>
      <c r="C2717">
        <v>6160</v>
      </c>
      <c r="D2717">
        <v>0</v>
      </c>
    </row>
    <row r="2718" spans="1:4">
      <c r="A2718">
        <v>88</v>
      </c>
      <c r="B2718">
        <v>563243</v>
      </c>
      <c r="C2718">
        <v>6079</v>
      </c>
      <c r="D2718">
        <v>0</v>
      </c>
    </row>
    <row r="2719" spans="1:4">
      <c r="A2719">
        <v>88</v>
      </c>
      <c r="B2719">
        <v>561757</v>
      </c>
      <c r="C2719">
        <v>1758</v>
      </c>
      <c r="D2719">
        <v>0</v>
      </c>
    </row>
    <row r="2720" spans="1:4">
      <c r="A2720">
        <v>88</v>
      </c>
      <c r="B2720">
        <v>566862</v>
      </c>
      <c r="C2720">
        <v>3991</v>
      </c>
      <c r="D2720">
        <v>0</v>
      </c>
    </row>
    <row r="2721" spans="1:4">
      <c r="A2721">
        <v>88</v>
      </c>
      <c r="B2721">
        <v>552195</v>
      </c>
      <c r="C2721">
        <v>6192</v>
      </c>
      <c r="D2721">
        <v>0</v>
      </c>
    </row>
    <row r="2722" spans="1:4">
      <c r="A2722">
        <v>88</v>
      </c>
      <c r="B2722">
        <v>537377</v>
      </c>
      <c r="C2722">
        <v>6211</v>
      </c>
      <c r="D2722">
        <v>0</v>
      </c>
    </row>
    <row r="2723" spans="1:4">
      <c r="A2723">
        <v>88</v>
      </c>
      <c r="B2723">
        <v>522450</v>
      </c>
      <c r="C2723">
        <v>6241</v>
      </c>
      <c r="D2723">
        <v>0</v>
      </c>
    </row>
    <row r="2724" spans="1:4">
      <c r="A2724">
        <v>88</v>
      </c>
      <c r="B2724">
        <v>509125</v>
      </c>
      <c r="C2724">
        <v>5901</v>
      </c>
      <c r="D2724">
        <v>0</v>
      </c>
    </row>
    <row r="2725" spans="1:4">
      <c r="A2725">
        <v>88</v>
      </c>
      <c r="B2725">
        <v>500631</v>
      </c>
      <c r="C2725">
        <v>3402</v>
      </c>
      <c r="D2725">
        <v>0</v>
      </c>
    </row>
    <row r="2726" spans="1:4">
      <c r="A2726">
        <v>88</v>
      </c>
      <c r="B2726">
        <v>505969</v>
      </c>
      <c r="C2726">
        <v>3719</v>
      </c>
      <c r="D2726">
        <v>0</v>
      </c>
    </row>
    <row r="2727" spans="1:4">
      <c r="A2727">
        <v>88</v>
      </c>
      <c r="B2727">
        <v>491083</v>
      </c>
      <c r="C2727">
        <v>6234</v>
      </c>
      <c r="D2727">
        <v>0</v>
      </c>
    </row>
    <row r="2728" spans="1:4">
      <c r="A2728">
        <v>88</v>
      </c>
      <c r="B2728">
        <v>476692</v>
      </c>
      <c r="C2728">
        <v>6126</v>
      </c>
      <c r="D2728">
        <v>0</v>
      </c>
    </row>
    <row r="2729" spans="1:4">
      <c r="A2729">
        <v>88</v>
      </c>
      <c r="B2729">
        <v>461012</v>
      </c>
      <c r="C2729">
        <v>6395</v>
      </c>
      <c r="D2729">
        <v>0</v>
      </c>
    </row>
    <row r="2730" spans="1:4">
      <c r="A2730">
        <v>88</v>
      </c>
      <c r="B2730">
        <v>447296</v>
      </c>
      <c r="C2730">
        <v>5997</v>
      </c>
      <c r="D2730">
        <v>0</v>
      </c>
    </row>
    <row r="2731" spans="1:4">
      <c r="A2731">
        <v>89</v>
      </c>
      <c r="B2731">
        <v>40658</v>
      </c>
      <c r="C2731">
        <v>5741</v>
      </c>
      <c r="D2731">
        <v>0</v>
      </c>
    </row>
    <row r="2732" spans="1:4">
      <c r="A2732">
        <v>89</v>
      </c>
      <c r="B2732">
        <v>54025</v>
      </c>
      <c r="C2732">
        <v>5416</v>
      </c>
      <c r="D2732">
        <v>0</v>
      </c>
    </row>
    <row r="2733" spans="1:4">
      <c r="A2733">
        <v>89</v>
      </c>
      <c r="B2733">
        <v>64177</v>
      </c>
      <c r="C2733">
        <v>5500</v>
      </c>
      <c r="D2733">
        <v>0</v>
      </c>
    </row>
    <row r="2734" spans="1:4">
      <c r="A2734">
        <v>89</v>
      </c>
      <c r="B2734">
        <v>77249</v>
      </c>
      <c r="C2734">
        <v>5417</v>
      </c>
      <c r="D2734">
        <v>0</v>
      </c>
    </row>
    <row r="2735" spans="1:4">
      <c r="A2735">
        <v>89</v>
      </c>
      <c r="B2735">
        <v>89098</v>
      </c>
      <c r="C2735">
        <v>5462</v>
      </c>
      <c r="D2735">
        <v>0</v>
      </c>
    </row>
    <row r="2736" spans="1:4">
      <c r="A2736">
        <v>89</v>
      </c>
      <c r="B2736">
        <v>100298</v>
      </c>
      <c r="C2736">
        <v>5646</v>
      </c>
      <c r="D2736">
        <v>0</v>
      </c>
    </row>
    <row r="2737" spans="1:4">
      <c r="A2737">
        <v>89</v>
      </c>
      <c r="B2737">
        <v>111722</v>
      </c>
      <c r="C2737">
        <v>5553</v>
      </c>
      <c r="D2737">
        <v>0</v>
      </c>
    </row>
    <row r="2738" spans="1:4">
      <c r="A2738">
        <v>89</v>
      </c>
      <c r="B2738">
        <v>123188</v>
      </c>
      <c r="C2738">
        <v>5344</v>
      </c>
      <c r="D2738">
        <v>0</v>
      </c>
    </row>
    <row r="2739" spans="1:4">
      <c r="A2739">
        <v>89</v>
      </c>
      <c r="B2739">
        <v>134368</v>
      </c>
      <c r="C2739">
        <v>5620</v>
      </c>
      <c r="D2739">
        <v>0</v>
      </c>
    </row>
    <row r="2740" spans="1:4">
      <c r="A2740">
        <v>89</v>
      </c>
      <c r="B2740">
        <v>147385</v>
      </c>
      <c r="C2740">
        <v>5360</v>
      </c>
      <c r="D2740">
        <v>0</v>
      </c>
    </row>
    <row r="2741" spans="1:4">
      <c r="A2741">
        <v>89</v>
      </c>
      <c r="B2741">
        <v>160043</v>
      </c>
      <c r="C2741">
        <v>5376</v>
      </c>
      <c r="D2741">
        <v>0</v>
      </c>
    </row>
    <row r="2742" spans="1:4">
      <c r="A2742">
        <v>89</v>
      </c>
      <c r="B2742">
        <v>170445</v>
      </c>
      <c r="C2742">
        <v>5680</v>
      </c>
      <c r="D2742">
        <v>0</v>
      </c>
    </row>
    <row r="2743" spans="1:4">
      <c r="A2743">
        <v>89</v>
      </c>
      <c r="B2743">
        <v>184338</v>
      </c>
      <c r="C2743">
        <v>1700</v>
      </c>
      <c r="D2743">
        <v>0</v>
      </c>
    </row>
    <row r="2744" spans="1:4">
      <c r="A2744">
        <v>89</v>
      </c>
      <c r="B2744">
        <v>235015</v>
      </c>
      <c r="C2744">
        <v>472</v>
      </c>
      <c r="D2744">
        <v>0</v>
      </c>
    </row>
    <row r="2745" spans="1:4">
      <c r="A2745">
        <v>89</v>
      </c>
      <c r="B2745">
        <v>256289</v>
      </c>
      <c r="C2745">
        <v>4138</v>
      </c>
      <c r="D2745">
        <v>0</v>
      </c>
    </row>
    <row r="2746" spans="1:4">
      <c r="A2746">
        <v>89</v>
      </c>
      <c r="B2746">
        <v>271867</v>
      </c>
      <c r="C2746">
        <v>4772</v>
      </c>
      <c r="D2746">
        <v>0</v>
      </c>
    </row>
    <row r="2747" spans="1:4">
      <c r="A2747">
        <v>89</v>
      </c>
      <c r="B2747">
        <v>287322</v>
      </c>
      <c r="C2747">
        <v>4898</v>
      </c>
      <c r="D2747">
        <v>0</v>
      </c>
    </row>
    <row r="2748" spans="1:4">
      <c r="A2748">
        <v>89</v>
      </c>
      <c r="B2748">
        <v>296265</v>
      </c>
      <c r="C2748">
        <v>2258</v>
      </c>
      <c r="D2748">
        <v>0</v>
      </c>
    </row>
    <row r="2749" spans="1:4">
      <c r="A2749">
        <v>89</v>
      </c>
      <c r="B2749">
        <v>325734</v>
      </c>
      <c r="C2749">
        <v>536</v>
      </c>
      <c r="D2749">
        <v>0</v>
      </c>
    </row>
    <row r="2750" spans="1:4">
      <c r="A2750">
        <v>89</v>
      </c>
      <c r="B2750">
        <v>379000</v>
      </c>
      <c r="C2750">
        <v>2692</v>
      </c>
      <c r="D2750">
        <v>0</v>
      </c>
    </row>
    <row r="2751" spans="1:4">
      <c r="A2751">
        <v>89</v>
      </c>
      <c r="B2751">
        <v>394740</v>
      </c>
      <c r="C2751">
        <v>4829</v>
      </c>
      <c r="D2751">
        <v>0</v>
      </c>
    </row>
    <row r="2752" spans="1:4">
      <c r="A2752">
        <v>89</v>
      </c>
      <c r="B2752">
        <v>408499</v>
      </c>
      <c r="C2752">
        <v>5059</v>
      </c>
      <c r="D2752">
        <v>0</v>
      </c>
    </row>
    <row r="2753" spans="1:4">
      <c r="A2753">
        <v>89</v>
      </c>
      <c r="B2753">
        <v>417810</v>
      </c>
      <c r="C2753">
        <v>3094</v>
      </c>
      <c r="D2753">
        <v>0</v>
      </c>
    </row>
    <row r="2754" spans="1:4">
      <c r="A2754">
        <v>89</v>
      </c>
      <c r="B2754">
        <v>416725</v>
      </c>
      <c r="C2754">
        <v>217</v>
      </c>
      <c r="D2754">
        <v>0</v>
      </c>
    </row>
    <row r="2755" spans="1:4">
      <c r="A2755">
        <v>89</v>
      </c>
      <c r="B2755">
        <v>501185</v>
      </c>
      <c r="C2755">
        <v>1590</v>
      </c>
      <c r="D2755">
        <v>0</v>
      </c>
    </row>
    <row r="2756" spans="1:4">
      <c r="A2756">
        <v>89</v>
      </c>
      <c r="B2756">
        <v>516755</v>
      </c>
      <c r="C2756">
        <v>4762</v>
      </c>
      <c r="D2756">
        <v>0</v>
      </c>
    </row>
    <row r="2757" spans="1:4">
      <c r="A2757">
        <v>89</v>
      </c>
      <c r="B2757">
        <v>527527</v>
      </c>
      <c r="C2757">
        <v>3735</v>
      </c>
      <c r="D2757">
        <v>0</v>
      </c>
    </row>
    <row r="2758" spans="1:4">
      <c r="A2758">
        <v>89</v>
      </c>
      <c r="B2758">
        <v>551064</v>
      </c>
      <c r="C2758">
        <v>515</v>
      </c>
      <c r="D2758">
        <v>0</v>
      </c>
    </row>
    <row r="2759" spans="1:4">
      <c r="A2759">
        <v>89</v>
      </c>
      <c r="B2759">
        <v>605412</v>
      </c>
      <c r="C2759">
        <v>1545</v>
      </c>
      <c r="D2759">
        <v>0</v>
      </c>
    </row>
    <row r="2760" spans="1:4">
      <c r="A2760">
        <v>89</v>
      </c>
      <c r="B2760">
        <v>622139</v>
      </c>
      <c r="C2760">
        <v>4521</v>
      </c>
      <c r="D2760">
        <v>0</v>
      </c>
    </row>
    <row r="2761" spans="1:4">
      <c r="A2761">
        <v>89</v>
      </c>
      <c r="B2761">
        <v>635670</v>
      </c>
      <c r="C2761">
        <v>4264</v>
      </c>
      <c r="D2761">
        <v>0</v>
      </c>
    </row>
    <row r="2762" spans="1:4">
      <c r="A2762">
        <v>90</v>
      </c>
      <c r="B2762">
        <v>673692</v>
      </c>
      <c r="C2762">
        <v>1083</v>
      </c>
      <c r="D2762">
        <v>0</v>
      </c>
    </row>
    <row r="2763" spans="1:4">
      <c r="A2763">
        <v>90</v>
      </c>
      <c r="B2763">
        <v>688241</v>
      </c>
      <c r="C2763">
        <v>4943</v>
      </c>
      <c r="D2763">
        <v>0</v>
      </c>
    </row>
    <row r="2764" spans="1:4">
      <c r="A2764">
        <v>90</v>
      </c>
      <c r="B2764">
        <v>703510</v>
      </c>
      <c r="C2764">
        <v>4276</v>
      </c>
      <c r="D2764">
        <v>0</v>
      </c>
    </row>
    <row r="2765" spans="1:4">
      <c r="A2765">
        <v>90</v>
      </c>
      <c r="B2765">
        <v>720492</v>
      </c>
      <c r="C2765">
        <v>538</v>
      </c>
      <c r="D2765">
        <v>0</v>
      </c>
    </row>
    <row r="2766" spans="1:4">
      <c r="A2766">
        <v>90</v>
      </c>
      <c r="B2766">
        <v>772405</v>
      </c>
      <c r="C2766">
        <v>862</v>
      </c>
      <c r="D2766">
        <v>0</v>
      </c>
    </row>
    <row r="2767" spans="1:4">
      <c r="A2767">
        <v>90</v>
      </c>
      <c r="B2767">
        <v>794051</v>
      </c>
      <c r="C2767">
        <v>4627</v>
      </c>
      <c r="D2767">
        <v>0</v>
      </c>
    </row>
    <row r="2768" spans="1:4">
      <c r="A2768">
        <v>90</v>
      </c>
      <c r="B2768">
        <v>808106</v>
      </c>
      <c r="C2768">
        <v>5023</v>
      </c>
      <c r="D2768">
        <v>0</v>
      </c>
    </row>
    <row r="2769" spans="1:4">
      <c r="A2769">
        <v>90</v>
      </c>
      <c r="B2769">
        <v>822768</v>
      </c>
      <c r="C2769">
        <v>4881</v>
      </c>
      <c r="D2769">
        <v>0</v>
      </c>
    </row>
    <row r="2770" spans="1:4">
      <c r="A2770">
        <v>90</v>
      </c>
      <c r="B2770">
        <v>821311</v>
      </c>
      <c r="C2770">
        <v>371</v>
      </c>
      <c r="D2770">
        <v>0</v>
      </c>
    </row>
    <row r="2771" spans="1:4">
      <c r="A2771">
        <v>90</v>
      </c>
      <c r="B2771">
        <v>858315</v>
      </c>
      <c r="C2771">
        <v>310</v>
      </c>
      <c r="D2771">
        <v>0</v>
      </c>
    </row>
    <row r="2772" spans="1:4">
      <c r="A2772">
        <v>90</v>
      </c>
      <c r="B2772">
        <v>918075</v>
      </c>
      <c r="C2772">
        <v>3669</v>
      </c>
      <c r="D2772">
        <v>0</v>
      </c>
    </row>
    <row r="2773" spans="1:4">
      <c r="A2773">
        <v>90</v>
      </c>
      <c r="B2773">
        <v>933627</v>
      </c>
      <c r="C2773">
        <v>4930</v>
      </c>
      <c r="D2773">
        <v>0</v>
      </c>
    </row>
    <row r="2774" spans="1:4">
      <c r="A2774">
        <v>90</v>
      </c>
      <c r="B2774">
        <v>939238</v>
      </c>
      <c r="C2774">
        <v>1040</v>
      </c>
      <c r="D2774">
        <v>0</v>
      </c>
    </row>
    <row r="2775" spans="1:4">
      <c r="A2775">
        <v>90</v>
      </c>
      <c r="B2775">
        <v>973291</v>
      </c>
      <c r="C2775">
        <v>797</v>
      </c>
      <c r="D2775">
        <v>0</v>
      </c>
    </row>
    <row r="2776" spans="1:4">
      <c r="A2776">
        <v>90</v>
      </c>
      <c r="B2776">
        <v>1024103</v>
      </c>
      <c r="C2776">
        <v>3397</v>
      </c>
      <c r="D2776">
        <v>0</v>
      </c>
    </row>
    <row r="2777" spans="1:4">
      <c r="A2777">
        <v>90</v>
      </c>
      <c r="B2777">
        <v>1039432</v>
      </c>
      <c r="C2777">
        <v>4811</v>
      </c>
      <c r="D2777">
        <v>0</v>
      </c>
    </row>
    <row r="2778" spans="1:4">
      <c r="A2778">
        <v>90</v>
      </c>
      <c r="B2778">
        <v>1054826</v>
      </c>
      <c r="C2778">
        <v>5155</v>
      </c>
      <c r="D2778">
        <v>0</v>
      </c>
    </row>
    <row r="2779" spans="1:4">
      <c r="A2779">
        <v>90</v>
      </c>
      <c r="B2779">
        <v>1057558</v>
      </c>
      <c r="C2779">
        <v>1589</v>
      </c>
      <c r="D2779">
        <v>0</v>
      </c>
    </row>
    <row r="2780" spans="1:4">
      <c r="A2780">
        <v>90</v>
      </c>
      <c r="B2780">
        <v>1061394</v>
      </c>
      <c r="C2780">
        <v>297</v>
      </c>
      <c r="D2780">
        <v>0</v>
      </c>
    </row>
    <row r="2781" spans="1:4">
      <c r="A2781">
        <v>90</v>
      </c>
      <c r="B2781">
        <v>1150386</v>
      </c>
      <c r="C2781">
        <v>2519</v>
      </c>
      <c r="D2781">
        <v>0</v>
      </c>
    </row>
    <row r="2782" spans="1:4">
      <c r="A2782">
        <v>90</v>
      </c>
      <c r="B2782">
        <v>1164340</v>
      </c>
      <c r="C2782">
        <v>4996</v>
      </c>
      <c r="D2782">
        <v>0</v>
      </c>
    </row>
    <row r="2783" spans="1:4">
      <c r="A2783">
        <v>90</v>
      </c>
      <c r="B2783">
        <v>1173141</v>
      </c>
      <c r="C2783">
        <v>2327</v>
      </c>
      <c r="D2783">
        <v>0</v>
      </c>
    </row>
    <row r="2784" spans="1:4">
      <c r="A2784">
        <v>90</v>
      </c>
      <c r="B2784">
        <v>1201289</v>
      </c>
      <c r="C2784">
        <v>450</v>
      </c>
      <c r="D2784">
        <v>0</v>
      </c>
    </row>
    <row r="2785" spans="1:4">
      <c r="A2785">
        <v>90</v>
      </c>
      <c r="B2785">
        <v>1254380</v>
      </c>
      <c r="C2785">
        <v>2694</v>
      </c>
      <c r="D2785">
        <v>0</v>
      </c>
    </row>
    <row r="2786" spans="1:4">
      <c r="A2786">
        <v>90</v>
      </c>
      <c r="B2786">
        <v>1267644</v>
      </c>
      <c r="C2786">
        <v>4878</v>
      </c>
      <c r="D2786">
        <v>0</v>
      </c>
    </row>
    <row r="2787" spans="1:4">
      <c r="A2787">
        <v>90</v>
      </c>
      <c r="B2787">
        <v>1282634</v>
      </c>
      <c r="C2787">
        <v>4813</v>
      </c>
      <c r="D2787">
        <v>0</v>
      </c>
    </row>
    <row r="2788" spans="1:4">
      <c r="A2788">
        <v>90</v>
      </c>
      <c r="B2788">
        <v>1292789</v>
      </c>
      <c r="C2788">
        <v>3056</v>
      </c>
      <c r="D2788">
        <v>0</v>
      </c>
    </row>
    <row r="2789" spans="1:4">
      <c r="A2789">
        <v>90</v>
      </c>
      <c r="B2789">
        <v>1291800</v>
      </c>
      <c r="C2789">
        <v>216</v>
      </c>
      <c r="D2789">
        <v>0</v>
      </c>
    </row>
    <row r="2790" spans="1:4">
      <c r="A2790">
        <v>90</v>
      </c>
      <c r="B2790">
        <v>1377781</v>
      </c>
      <c r="C2790">
        <v>1831</v>
      </c>
      <c r="D2790">
        <v>0</v>
      </c>
    </row>
    <row r="2791" spans="1:4">
      <c r="A2791">
        <v>90</v>
      </c>
      <c r="B2791">
        <v>1393216</v>
      </c>
      <c r="C2791">
        <v>4805</v>
      </c>
      <c r="D2791">
        <v>0</v>
      </c>
    </row>
    <row r="2792" spans="1:4">
      <c r="A2792">
        <v>90</v>
      </c>
      <c r="B2792">
        <v>1405156</v>
      </c>
      <c r="C2792">
        <v>3479</v>
      </c>
      <c r="D2792">
        <v>0</v>
      </c>
    </row>
    <row r="2793" spans="1:4">
      <c r="A2793">
        <v>91</v>
      </c>
      <c r="B2793">
        <v>1418206</v>
      </c>
      <c r="C2793">
        <v>437</v>
      </c>
      <c r="D2793">
        <v>0</v>
      </c>
    </row>
    <row r="2794" spans="1:4">
      <c r="A2794">
        <v>91</v>
      </c>
      <c r="B2794">
        <v>1485866</v>
      </c>
      <c r="C2794">
        <v>1479</v>
      </c>
      <c r="D2794">
        <v>0</v>
      </c>
    </row>
    <row r="2795" spans="1:4">
      <c r="A2795">
        <v>91</v>
      </c>
      <c r="B2795">
        <v>1501980</v>
      </c>
      <c r="C2795">
        <v>4832</v>
      </c>
      <c r="D2795">
        <v>0</v>
      </c>
    </row>
    <row r="2796" spans="1:4">
      <c r="A2796">
        <v>91</v>
      </c>
      <c r="B2796">
        <v>1517199</v>
      </c>
      <c r="C2796">
        <v>4904</v>
      </c>
      <c r="D2796">
        <v>0</v>
      </c>
    </row>
    <row r="2797" spans="1:4">
      <c r="A2797">
        <v>91</v>
      </c>
      <c r="B2797">
        <v>1526644</v>
      </c>
      <c r="C2797">
        <v>4001</v>
      </c>
      <c r="D2797">
        <v>0</v>
      </c>
    </row>
    <row r="2798" spans="1:4">
      <c r="A2798">
        <v>91</v>
      </c>
      <c r="B2798">
        <v>1529072</v>
      </c>
      <c r="C2798">
        <v>245</v>
      </c>
      <c r="D2798">
        <v>0</v>
      </c>
    </row>
    <row r="2799" spans="1:4">
      <c r="A2799">
        <v>91</v>
      </c>
      <c r="B2799">
        <v>1605804</v>
      </c>
      <c r="C2799">
        <v>1212</v>
      </c>
      <c r="D2799">
        <v>0</v>
      </c>
    </row>
    <row r="2800" spans="1:4">
      <c r="A2800">
        <v>91</v>
      </c>
      <c r="B2800">
        <v>1620843</v>
      </c>
      <c r="C2800">
        <v>4678</v>
      </c>
      <c r="D2800">
        <v>0</v>
      </c>
    </row>
    <row r="2801" spans="1:4">
      <c r="A2801">
        <v>91</v>
      </c>
      <c r="B2801">
        <v>1634949</v>
      </c>
      <c r="C2801">
        <v>5100</v>
      </c>
      <c r="D2801">
        <v>0</v>
      </c>
    </row>
    <row r="2802" spans="1:4">
      <c r="A2802">
        <v>91</v>
      </c>
      <c r="B2802">
        <v>1648923</v>
      </c>
      <c r="C2802">
        <v>4403</v>
      </c>
      <c r="D2802">
        <v>0</v>
      </c>
    </row>
    <row r="2803" spans="1:4">
      <c r="A2803">
        <v>91</v>
      </c>
      <c r="B2803">
        <v>1651018</v>
      </c>
      <c r="C2803">
        <v>255</v>
      </c>
      <c r="D2803">
        <v>0</v>
      </c>
    </row>
    <row r="2804" spans="1:4">
      <c r="A2804">
        <v>91</v>
      </c>
      <c r="B2804">
        <v>1695238</v>
      </c>
      <c r="C2804">
        <v>904</v>
      </c>
      <c r="D2804">
        <v>0</v>
      </c>
    </row>
    <row r="2805" spans="1:4">
      <c r="A2805">
        <v>91</v>
      </c>
      <c r="B2805">
        <v>1744851</v>
      </c>
      <c r="C2805">
        <v>4063</v>
      </c>
      <c r="D2805">
        <v>0</v>
      </c>
    </row>
    <row r="2806" spans="1:4">
      <c r="A2806">
        <v>91</v>
      </c>
      <c r="B2806">
        <v>1760000</v>
      </c>
      <c r="C2806">
        <v>4688</v>
      </c>
      <c r="D2806">
        <v>0</v>
      </c>
    </row>
    <row r="2807" spans="1:4">
      <c r="A2807">
        <v>91</v>
      </c>
      <c r="B2807">
        <v>1772787</v>
      </c>
      <c r="C2807">
        <v>425</v>
      </c>
      <c r="D2807">
        <v>0</v>
      </c>
    </row>
    <row r="2808" spans="1:4">
      <c r="A2808">
        <v>91</v>
      </c>
      <c r="B2808">
        <v>1811685</v>
      </c>
      <c r="C2808">
        <v>856</v>
      </c>
      <c r="D2808">
        <v>0</v>
      </c>
    </row>
    <row r="2809" spans="1:4">
      <c r="A2809">
        <v>91</v>
      </c>
      <c r="B2809">
        <v>1852611</v>
      </c>
      <c r="C2809">
        <v>3639</v>
      </c>
      <c r="D2809">
        <v>0</v>
      </c>
    </row>
    <row r="2810" spans="1:4">
      <c r="A2810">
        <v>91</v>
      </c>
      <c r="B2810">
        <v>1869244</v>
      </c>
      <c r="C2810">
        <v>4627</v>
      </c>
      <c r="D2810">
        <v>0</v>
      </c>
    </row>
    <row r="2811" spans="1:4">
      <c r="A2811">
        <v>91</v>
      </c>
      <c r="B2811">
        <v>1884703</v>
      </c>
      <c r="C2811">
        <v>4801</v>
      </c>
      <c r="D2811">
        <v>0</v>
      </c>
    </row>
    <row r="2812" spans="1:4">
      <c r="A2812">
        <v>91</v>
      </c>
      <c r="B2812">
        <v>1883968</v>
      </c>
      <c r="C2812">
        <v>914</v>
      </c>
      <c r="D2812">
        <v>0</v>
      </c>
    </row>
    <row r="2813" spans="1:4">
      <c r="A2813">
        <v>91</v>
      </c>
      <c r="B2813">
        <v>1900516</v>
      </c>
      <c r="C2813">
        <v>455</v>
      </c>
      <c r="D2813">
        <v>0</v>
      </c>
    </row>
    <row r="2814" spans="1:4">
      <c r="A2814">
        <v>91</v>
      </c>
      <c r="B2814">
        <v>1953484</v>
      </c>
      <c r="C2814">
        <v>980</v>
      </c>
      <c r="D2814">
        <v>0</v>
      </c>
    </row>
    <row r="2815" spans="1:4">
      <c r="A2815">
        <v>91</v>
      </c>
      <c r="B2815">
        <v>2011780</v>
      </c>
      <c r="C2815">
        <v>3295</v>
      </c>
      <c r="D2815">
        <v>0</v>
      </c>
    </row>
    <row r="2816" spans="1:4">
      <c r="A2816">
        <v>91</v>
      </c>
      <c r="B2816">
        <v>2027497</v>
      </c>
      <c r="C2816">
        <v>4640</v>
      </c>
      <c r="D2816">
        <v>0</v>
      </c>
    </row>
    <row r="2817" spans="1:4">
      <c r="A2817">
        <v>91</v>
      </c>
      <c r="B2817">
        <v>2043347</v>
      </c>
      <c r="C2817">
        <v>4743</v>
      </c>
      <c r="D2817">
        <v>0</v>
      </c>
    </row>
    <row r="2818" spans="1:4">
      <c r="A2818">
        <v>91</v>
      </c>
      <c r="B2818">
        <v>2046167</v>
      </c>
      <c r="C2818">
        <v>1522</v>
      </c>
      <c r="D2818">
        <v>0</v>
      </c>
    </row>
    <row r="2819" spans="1:4">
      <c r="A2819">
        <v>91</v>
      </c>
      <c r="B2819">
        <v>2056317</v>
      </c>
      <c r="C2819">
        <v>304</v>
      </c>
      <c r="D2819">
        <v>0</v>
      </c>
    </row>
    <row r="2820" spans="1:4">
      <c r="A2820">
        <v>91</v>
      </c>
      <c r="B2820">
        <v>2136483</v>
      </c>
      <c r="C2820">
        <v>2654</v>
      </c>
      <c r="D2820">
        <v>0</v>
      </c>
    </row>
    <row r="2821" spans="1:4">
      <c r="A2821">
        <v>91</v>
      </c>
      <c r="B2821">
        <v>2154356</v>
      </c>
      <c r="C2821">
        <v>4345</v>
      </c>
      <c r="D2821">
        <v>0</v>
      </c>
    </row>
    <row r="2822" spans="1:4">
      <c r="A2822">
        <v>91</v>
      </c>
      <c r="B2822">
        <v>2162270</v>
      </c>
      <c r="C2822">
        <v>2060</v>
      </c>
      <c r="D2822">
        <v>0</v>
      </c>
    </row>
    <row r="2823" spans="1:4">
      <c r="A2823">
        <v>91</v>
      </c>
      <c r="B2823">
        <v>2185010</v>
      </c>
      <c r="C2823">
        <v>437</v>
      </c>
      <c r="D2823">
        <v>0</v>
      </c>
    </row>
    <row r="2824" spans="1:4">
      <c r="A2824">
        <v>92</v>
      </c>
      <c r="B2824">
        <v>2249285</v>
      </c>
      <c r="C2824">
        <v>2253</v>
      </c>
      <c r="D2824">
        <v>0</v>
      </c>
    </row>
    <row r="2825" spans="1:4">
      <c r="A2825">
        <v>92</v>
      </c>
      <c r="B2825">
        <v>2264810</v>
      </c>
      <c r="C2825">
        <v>4701</v>
      </c>
      <c r="D2825">
        <v>0</v>
      </c>
    </row>
    <row r="2826" spans="1:4">
      <c r="A2826">
        <v>92</v>
      </c>
      <c r="B2826">
        <v>2280683</v>
      </c>
      <c r="C2826">
        <v>4880</v>
      </c>
      <c r="D2826">
        <v>0</v>
      </c>
    </row>
    <row r="2827" spans="1:4">
      <c r="A2827">
        <v>92</v>
      </c>
      <c r="B2827">
        <v>2292140</v>
      </c>
      <c r="C2827">
        <v>2695</v>
      </c>
      <c r="D2827">
        <v>0</v>
      </c>
    </row>
    <row r="2828" spans="1:4">
      <c r="A2828">
        <v>92</v>
      </c>
      <c r="B2828">
        <v>2291127</v>
      </c>
      <c r="C2828">
        <v>202</v>
      </c>
      <c r="D2828">
        <v>0</v>
      </c>
    </row>
    <row r="2829" spans="1:4">
      <c r="A2829">
        <v>92</v>
      </c>
      <c r="B2829">
        <v>2375914</v>
      </c>
      <c r="C2829">
        <v>1475</v>
      </c>
      <c r="D2829">
        <v>0</v>
      </c>
    </row>
    <row r="2830" spans="1:4">
      <c r="A2830">
        <v>92</v>
      </c>
      <c r="B2830">
        <v>2392035</v>
      </c>
      <c r="C2830">
        <v>4695</v>
      </c>
      <c r="D2830">
        <v>0</v>
      </c>
    </row>
    <row r="2831" spans="1:4">
      <c r="A2831">
        <v>92</v>
      </c>
      <c r="B2831">
        <v>2407646</v>
      </c>
      <c r="C2831">
        <v>2307</v>
      </c>
      <c r="D2831">
        <v>0</v>
      </c>
    </row>
    <row r="2832" spans="1:4">
      <c r="A2832">
        <v>92</v>
      </c>
      <c r="B2832">
        <v>2414340</v>
      </c>
      <c r="C2832">
        <v>391</v>
      </c>
      <c r="D2832">
        <v>0</v>
      </c>
    </row>
    <row r="2833" spans="1:4">
      <c r="A2833">
        <v>92</v>
      </c>
      <c r="B2833">
        <v>2489327</v>
      </c>
      <c r="C2833">
        <v>1347</v>
      </c>
      <c r="D2833">
        <v>0</v>
      </c>
    </row>
    <row r="2834" spans="1:4">
      <c r="A2834">
        <v>92</v>
      </c>
      <c r="B2834">
        <v>2506982</v>
      </c>
      <c r="C2834">
        <v>4479</v>
      </c>
      <c r="D2834">
        <v>0</v>
      </c>
    </row>
    <row r="2835" spans="1:4">
      <c r="A2835">
        <v>92</v>
      </c>
      <c r="B2835">
        <v>2521327</v>
      </c>
      <c r="C2835">
        <v>4940</v>
      </c>
      <c r="D2835">
        <v>0</v>
      </c>
    </row>
    <row r="2836" spans="1:4">
      <c r="A2836">
        <v>92</v>
      </c>
      <c r="B2836">
        <v>2533092</v>
      </c>
      <c r="C2836">
        <v>3934</v>
      </c>
      <c r="D2836">
        <v>0</v>
      </c>
    </row>
    <row r="2837" spans="1:4">
      <c r="A2837">
        <v>92</v>
      </c>
      <c r="B2837">
        <v>2532079</v>
      </c>
      <c r="C2837">
        <v>202</v>
      </c>
      <c r="D2837">
        <v>0</v>
      </c>
    </row>
    <row r="2838" spans="1:4">
      <c r="A2838">
        <v>92</v>
      </c>
      <c r="B2838">
        <v>2584050</v>
      </c>
      <c r="C2838">
        <v>959</v>
      </c>
      <c r="D2838">
        <v>0</v>
      </c>
    </row>
    <row r="2839" spans="1:4">
      <c r="A2839">
        <v>92</v>
      </c>
      <c r="B2839">
        <v>2633174</v>
      </c>
      <c r="C2839">
        <v>4096</v>
      </c>
      <c r="D2839">
        <v>0</v>
      </c>
    </row>
    <row r="2840" spans="1:4">
      <c r="A2840">
        <v>92</v>
      </c>
      <c r="B2840">
        <v>2646232</v>
      </c>
      <c r="C2840">
        <v>4478</v>
      </c>
      <c r="D2840">
        <v>0</v>
      </c>
    </row>
    <row r="2841" spans="1:4">
      <c r="A2841">
        <v>92</v>
      </c>
      <c r="B2841">
        <v>2661570</v>
      </c>
      <c r="C2841">
        <v>389</v>
      </c>
      <c r="D2841">
        <v>0</v>
      </c>
    </row>
    <row r="2842" spans="1:4">
      <c r="A2842">
        <v>92</v>
      </c>
      <c r="B2842">
        <v>2709511</v>
      </c>
      <c r="C2842">
        <v>966</v>
      </c>
      <c r="D2842">
        <v>0</v>
      </c>
    </row>
    <row r="2843" spans="1:4">
      <c r="A2843">
        <v>92</v>
      </c>
      <c r="B2843">
        <v>2738038</v>
      </c>
      <c r="C2843">
        <v>4405</v>
      </c>
      <c r="D2843">
        <v>0</v>
      </c>
    </row>
    <row r="2844" spans="1:4">
      <c r="A2844">
        <v>92</v>
      </c>
      <c r="B2844">
        <v>2755571</v>
      </c>
      <c r="C2844">
        <v>4570</v>
      </c>
      <c r="D2844">
        <v>0</v>
      </c>
    </row>
    <row r="2845" spans="1:4">
      <c r="A2845">
        <v>92</v>
      </c>
      <c r="B2845">
        <v>2771783</v>
      </c>
      <c r="C2845">
        <v>647</v>
      </c>
      <c r="D2845">
        <v>0</v>
      </c>
    </row>
    <row r="2846" spans="1:4">
      <c r="A2846">
        <v>92</v>
      </c>
      <c r="B2846">
        <v>2810348</v>
      </c>
      <c r="C2846">
        <v>695</v>
      </c>
      <c r="D2846">
        <v>0</v>
      </c>
    </row>
    <row r="2847" spans="1:4">
      <c r="A2847">
        <v>92</v>
      </c>
      <c r="B2847">
        <v>2847874</v>
      </c>
      <c r="C2847">
        <v>3833</v>
      </c>
      <c r="D2847">
        <v>0</v>
      </c>
    </row>
    <row r="2848" spans="1:4">
      <c r="A2848">
        <v>92</v>
      </c>
      <c r="B2848">
        <v>2864590</v>
      </c>
      <c r="C2848">
        <v>4595</v>
      </c>
      <c r="D2848">
        <v>0</v>
      </c>
    </row>
    <row r="2849" spans="1:4">
      <c r="A2849">
        <v>92</v>
      </c>
      <c r="B2849">
        <v>2879659</v>
      </c>
      <c r="C2849">
        <v>4802</v>
      </c>
      <c r="D2849">
        <v>0</v>
      </c>
    </row>
    <row r="2850" spans="1:4">
      <c r="A2850">
        <v>92</v>
      </c>
      <c r="B2850">
        <v>2880363</v>
      </c>
      <c r="C2850">
        <v>829</v>
      </c>
      <c r="D2850">
        <v>0</v>
      </c>
    </row>
    <row r="2851" spans="1:4">
      <c r="A2851">
        <v>92</v>
      </c>
      <c r="B2851">
        <v>2896566</v>
      </c>
      <c r="C2851">
        <v>526</v>
      </c>
      <c r="D2851">
        <v>0</v>
      </c>
    </row>
    <row r="2852" spans="1:4">
      <c r="A2852">
        <v>92</v>
      </c>
      <c r="B2852">
        <v>2973063</v>
      </c>
      <c r="C2852">
        <v>3148</v>
      </c>
      <c r="D2852">
        <v>0</v>
      </c>
    </row>
    <row r="2853" spans="1:4">
      <c r="A2853">
        <v>92</v>
      </c>
      <c r="B2853">
        <v>2988358</v>
      </c>
      <c r="C2853">
        <v>4855</v>
      </c>
      <c r="D2853">
        <v>0</v>
      </c>
    </row>
    <row r="2854" spans="1:4">
      <c r="A2854">
        <v>92</v>
      </c>
      <c r="B2854">
        <v>2991380</v>
      </c>
      <c r="C2854">
        <v>1260</v>
      </c>
      <c r="D2854">
        <v>0</v>
      </c>
    </row>
    <row r="2855" spans="1:4">
      <c r="A2855">
        <v>93</v>
      </c>
      <c r="B2855">
        <v>3028837</v>
      </c>
      <c r="C2855">
        <v>561</v>
      </c>
      <c r="D2855">
        <v>0</v>
      </c>
    </row>
    <row r="2856" spans="1:4">
      <c r="A2856">
        <v>93</v>
      </c>
      <c r="B2856">
        <v>3078983</v>
      </c>
      <c r="C2856">
        <v>3148</v>
      </c>
      <c r="D2856">
        <v>0</v>
      </c>
    </row>
    <row r="2857" spans="1:4">
      <c r="A2857">
        <v>93</v>
      </c>
      <c r="B2857">
        <v>3096137</v>
      </c>
      <c r="C2857">
        <v>4480</v>
      </c>
      <c r="D2857">
        <v>0</v>
      </c>
    </row>
    <row r="2858" spans="1:4">
      <c r="A2858">
        <v>93</v>
      </c>
      <c r="B2858">
        <v>3101356</v>
      </c>
      <c r="C2858">
        <v>1904</v>
      </c>
      <c r="D2858">
        <v>0</v>
      </c>
    </row>
    <row r="2859" spans="1:4">
      <c r="A2859">
        <v>93</v>
      </c>
      <c r="B2859">
        <v>3143390</v>
      </c>
      <c r="C2859">
        <v>744</v>
      </c>
      <c r="D2859">
        <v>0</v>
      </c>
    </row>
    <row r="2860" spans="1:4">
      <c r="A2860">
        <v>93</v>
      </c>
      <c r="B2860">
        <v>3184435</v>
      </c>
      <c r="C2860">
        <v>3077</v>
      </c>
      <c r="D2860">
        <v>0</v>
      </c>
    </row>
    <row r="2861" spans="1:4">
      <c r="A2861">
        <v>93</v>
      </c>
      <c r="B2861">
        <v>3200255</v>
      </c>
      <c r="C2861">
        <v>4648</v>
      </c>
      <c r="D2861">
        <v>0</v>
      </c>
    </row>
    <row r="2862" spans="1:4">
      <c r="A2862">
        <v>93</v>
      </c>
      <c r="B2862">
        <v>3218255</v>
      </c>
      <c r="C2862">
        <v>4363</v>
      </c>
      <c r="D2862">
        <v>0</v>
      </c>
    </row>
    <row r="2863" spans="1:4">
      <c r="A2863">
        <v>93</v>
      </c>
      <c r="B2863">
        <v>3229354</v>
      </c>
      <c r="C2863">
        <v>2488</v>
      </c>
      <c r="D2863">
        <v>0</v>
      </c>
    </row>
    <row r="2864" spans="1:4">
      <c r="A2864">
        <v>93</v>
      </c>
      <c r="B2864">
        <v>3228423</v>
      </c>
      <c r="C2864">
        <v>186</v>
      </c>
      <c r="D2864">
        <v>0</v>
      </c>
    </row>
    <row r="2865" spans="1:4">
      <c r="A2865">
        <v>93</v>
      </c>
      <c r="B2865">
        <v>3313726</v>
      </c>
      <c r="C2865">
        <v>1843</v>
      </c>
      <c r="D2865">
        <v>0</v>
      </c>
    </row>
    <row r="2866" spans="1:4">
      <c r="A2866">
        <v>93</v>
      </c>
      <c r="B2866">
        <v>3327798</v>
      </c>
      <c r="C2866">
        <v>4942</v>
      </c>
      <c r="D2866">
        <v>0</v>
      </c>
    </row>
    <row r="2867" spans="1:4">
      <c r="A2867">
        <v>93</v>
      </c>
      <c r="B2867">
        <v>3339721</v>
      </c>
      <c r="C2867">
        <v>3009</v>
      </c>
      <c r="D2867">
        <v>0</v>
      </c>
    </row>
    <row r="2868" spans="1:4">
      <c r="A2868">
        <v>93</v>
      </c>
      <c r="B2868">
        <v>3357615</v>
      </c>
      <c r="C2868">
        <v>463</v>
      </c>
      <c r="D2868">
        <v>0</v>
      </c>
    </row>
    <row r="2869" spans="1:4">
      <c r="A2869">
        <v>93</v>
      </c>
      <c r="B2869">
        <v>3421040</v>
      </c>
      <c r="C2869">
        <v>1289</v>
      </c>
      <c r="D2869">
        <v>0</v>
      </c>
    </row>
    <row r="2870" spans="1:4">
      <c r="A2870">
        <v>93</v>
      </c>
      <c r="B2870">
        <v>3436621</v>
      </c>
      <c r="C2870">
        <v>4762</v>
      </c>
      <c r="D2870">
        <v>0</v>
      </c>
    </row>
    <row r="2871" spans="1:4">
      <c r="A2871">
        <v>93</v>
      </c>
      <c r="B2871">
        <v>3452945</v>
      </c>
      <c r="C2871">
        <v>4681</v>
      </c>
      <c r="D2871">
        <v>0</v>
      </c>
    </row>
    <row r="2872" spans="1:4">
      <c r="A2872">
        <v>93</v>
      </c>
      <c r="B2872">
        <v>3465582</v>
      </c>
      <c r="C2872">
        <v>3639</v>
      </c>
      <c r="D2872">
        <v>0</v>
      </c>
    </row>
    <row r="2873" spans="1:4">
      <c r="A2873">
        <v>93</v>
      </c>
      <c r="B2873">
        <v>3464587</v>
      </c>
      <c r="C2873">
        <v>199</v>
      </c>
      <c r="D2873">
        <v>0</v>
      </c>
    </row>
    <row r="2874" spans="1:4">
      <c r="A2874">
        <v>93</v>
      </c>
      <c r="B2874">
        <v>3521613</v>
      </c>
      <c r="C2874">
        <v>747</v>
      </c>
      <c r="D2874">
        <v>0</v>
      </c>
    </row>
    <row r="2875" spans="1:4">
      <c r="A2875">
        <v>93</v>
      </c>
      <c r="B2875">
        <v>3566440</v>
      </c>
      <c r="C2875">
        <v>4248</v>
      </c>
      <c r="D2875">
        <v>0</v>
      </c>
    </row>
    <row r="2876" spans="1:4">
      <c r="A2876">
        <v>93</v>
      </c>
      <c r="B2876">
        <v>3580316</v>
      </c>
      <c r="C2876">
        <v>4304</v>
      </c>
      <c r="D2876">
        <v>0</v>
      </c>
    </row>
    <row r="2877" spans="1:4">
      <c r="A2877">
        <v>93</v>
      </c>
      <c r="B2877">
        <v>3585600</v>
      </c>
      <c r="C2877">
        <v>223</v>
      </c>
      <c r="D2877">
        <v>0</v>
      </c>
    </row>
    <row r="2878" spans="1:4">
      <c r="A2878">
        <v>93</v>
      </c>
      <c r="B2878">
        <v>3623029</v>
      </c>
      <c r="C2878">
        <v>724</v>
      </c>
      <c r="D2878">
        <v>0</v>
      </c>
    </row>
    <row r="2879" spans="1:4">
      <c r="A2879">
        <v>93</v>
      </c>
      <c r="B2879">
        <v>3675318</v>
      </c>
      <c r="C2879">
        <v>4141</v>
      </c>
      <c r="D2879">
        <v>0</v>
      </c>
    </row>
    <row r="2880" spans="1:4">
      <c r="A2880">
        <v>93</v>
      </c>
      <c r="B2880">
        <v>3689609</v>
      </c>
      <c r="C2880">
        <v>4881</v>
      </c>
      <c r="D2880">
        <v>0</v>
      </c>
    </row>
    <row r="2881" spans="1:4">
      <c r="A2881">
        <v>93</v>
      </c>
      <c r="B2881">
        <v>3703379</v>
      </c>
      <c r="C2881">
        <v>508</v>
      </c>
      <c r="D2881">
        <v>0</v>
      </c>
    </row>
    <row r="2882" spans="1:4">
      <c r="A2882">
        <v>93</v>
      </c>
      <c r="B2882">
        <v>3743420</v>
      </c>
      <c r="C2882">
        <v>800</v>
      </c>
      <c r="D2882">
        <v>0</v>
      </c>
    </row>
    <row r="2883" spans="1:4">
      <c r="A2883">
        <v>93</v>
      </c>
      <c r="B2883">
        <v>3781143</v>
      </c>
      <c r="C2883">
        <v>3925</v>
      </c>
      <c r="D2883">
        <v>0</v>
      </c>
    </row>
    <row r="2884" spans="1:4">
      <c r="A2884">
        <v>93</v>
      </c>
      <c r="B2884">
        <v>3795227</v>
      </c>
      <c r="C2884">
        <v>4909</v>
      </c>
      <c r="D2884">
        <v>0</v>
      </c>
    </row>
    <row r="2885" spans="1:4">
      <c r="A2885">
        <v>93</v>
      </c>
      <c r="B2885">
        <v>3810014</v>
      </c>
      <c r="C2885">
        <v>4870</v>
      </c>
      <c r="D2885">
        <v>0</v>
      </c>
    </row>
    <row r="2886" spans="1:4">
      <c r="A2886">
        <v>94</v>
      </c>
      <c r="B2886">
        <v>3812257</v>
      </c>
      <c r="C2886">
        <v>1247</v>
      </c>
      <c r="D2886">
        <v>0</v>
      </c>
    </row>
    <row r="2887" spans="1:4">
      <c r="A2887">
        <v>94</v>
      </c>
      <c r="B2887">
        <v>3823388</v>
      </c>
      <c r="C2887">
        <v>356</v>
      </c>
      <c r="D2887">
        <v>0</v>
      </c>
    </row>
    <row r="2888" spans="1:4">
      <c r="A2888">
        <v>94</v>
      </c>
      <c r="B2888">
        <v>3903478</v>
      </c>
      <c r="C2888">
        <v>2677</v>
      </c>
      <c r="D2888">
        <v>0</v>
      </c>
    </row>
    <row r="2889" spans="1:4">
      <c r="A2889">
        <v>94</v>
      </c>
      <c r="B2889">
        <v>3918340</v>
      </c>
      <c r="C2889">
        <v>4863</v>
      </c>
      <c r="D2889">
        <v>0</v>
      </c>
    </row>
    <row r="2890" spans="1:4">
      <c r="A2890">
        <v>94</v>
      </c>
      <c r="B2890">
        <v>3923652</v>
      </c>
      <c r="C2890">
        <v>1952</v>
      </c>
      <c r="D2890">
        <v>0</v>
      </c>
    </row>
    <row r="2891" spans="1:4">
      <c r="A2891">
        <v>94</v>
      </c>
      <c r="B2891">
        <v>3955082</v>
      </c>
      <c r="C2891">
        <v>333</v>
      </c>
      <c r="D2891">
        <v>0</v>
      </c>
    </row>
    <row r="2892" spans="1:4">
      <c r="A2892">
        <v>94</v>
      </c>
      <c r="B2892">
        <v>4009621</v>
      </c>
      <c r="C2892">
        <v>2737</v>
      </c>
      <c r="D2892">
        <v>0</v>
      </c>
    </row>
    <row r="2893" spans="1:4">
      <c r="A2893">
        <v>94</v>
      </c>
      <c r="B2893">
        <v>4026723</v>
      </c>
      <c r="C2893">
        <v>4529</v>
      </c>
      <c r="D2893">
        <v>0</v>
      </c>
    </row>
    <row r="2894" spans="1:4">
      <c r="A2894">
        <v>94</v>
      </c>
      <c r="B2894">
        <v>4037026</v>
      </c>
      <c r="C2894">
        <v>2334</v>
      </c>
      <c r="D2894">
        <v>0</v>
      </c>
    </row>
    <row r="2895" spans="1:4">
      <c r="A2895">
        <v>94</v>
      </c>
      <c r="B2895">
        <v>4063039</v>
      </c>
      <c r="C2895">
        <v>639</v>
      </c>
      <c r="D2895">
        <v>0</v>
      </c>
    </row>
    <row r="2896" spans="1:4">
      <c r="A2896">
        <v>94</v>
      </c>
      <c r="B2896">
        <v>4115629</v>
      </c>
      <c r="C2896">
        <v>2566</v>
      </c>
      <c r="D2896">
        <v>0</v>
      </c>
    </row>
    <row r="2897" spans="1:4">
      <c r="A2897">
        <v>94</v>
      </c>
      <c r="B2897">
        <v>4131297</v>
      </c>
      <c r="C2897">
        <v>4758</v>
      </c>
      <c r="D2897">
        <v>0</v>
      </c>
    </row>
    <row r="2898" spans="1:4">
      <c r="A2898">
        <v>94</v>
      </c>
      <c r="B2898">
        <v>4142120</v>
      </c>
      <c r="C2898">
        <v>3304</v>
      </c>
      <c r="D2898">
        <v>0</v>
      </c>
    </row>
    <row r="2899" spans="1:4">
      <c r="A2899">
        <v>94</v>
      </c>
      <c r="B2899">
        <v>4173965</v>
      </c>
      <c r="C2899">
        <v>619</v>
      </c>
      <c r="D2899">
        <v>0</v>
      </c>
    </row>
    <row r="2900" spans="1:4">
      <c r="A2900">
        <v>94</v>
      </c>
      <c r="B2900">
        <v>4216940</v>
      </c>
      <c r="C2900">
        <v>2280</v>
      </c>
      <c r="D2900">
        <v>0</v>
      </c>
    </row>
    <row r="2901" spans="1:4">
      <c r="A2901">
        <v>94</v>
      </c>
      <c r="B2901">
        <v>4232102</v>
      </c>
      <c r="C2901">
        <v>4735</v>
      </c>
      <c r="D2901">
        <v>0</v>
      </c>
    </row>
    <row r="2902" spans="1:4">
      <c r="A2902">
        <v>94</v>
      </c>
      <c r="B2902">
        <v>4248266</v>
      </c>
      <c r="C2902">
        <v>4636</v>
      </c>
      <c r="D2902">
        <v>0</v>
      </c>
    </row>
    <row r="2903" spans="1:4">
      <c r="A2903">
        <v>94</v>
      </c>
      <c r="B2903">
        <v>4259704</v>
      </c>
      <c r="C2903">
        <v>3563</v>
      </c>
      <c r="D2903">
        <v>0</v>
      </c>
    </row>
    <row r="2904" spans="1:4">
      <c r="A2904">
        <v>94</v>
      </c>
      <c r="B2904">
        <v>4258925</v>
      </c>
      <c r="C2904">
        <v>225</v>
      </c>
      <c r="D2904">
        <v>0</v>
      </c>
    </row>
    <row r="2905" spans="1:4">
      <c r="A2905">
        <v>94</v>
      </c>
      <c r="B2905">
        <v>4331091</v>
      </c>
      <c r="C2905">
        <v>1067</v>
      </c>
      <c r="D2905">
        <v>0</v>
      </c>
    </row>
    <row r="2906" spans="1:4">
      <c r="A2906">
        <v>94</v>
      </c>
      <c r="B2906">
        <v>4357345</v>
      </c>
      <c r="C2906">
        <v>4341</v>
      </c>
      <c r="D2906">
        <v>0</v>
      </c>
    </row>
    <row r="2907" spans="1:4">
      <c r="A2907">
        <v>94</v>
      </c>
      <c r="B2907">
        <v>4370812</v>
      </c>
      <c r="C2907">
        <v>3999</v>
      </c>
      <c r="D2907">
        <v>0</v>
      </c>
    </row>
    <row r="2908" spans="1:4">
      <c r="A2908">
        <v>94</v>
      </c>
      <c r="B2908">
        <v>4385496</v>
      </c>
      <c r="C2908">
        <v>489</v>
      </c>
      <c r="D2908">
        <v>0</v>
      </c>
    </row>
    <row r="2909" spans="1:4">
      <c r="A2909">
        <v>94</v>
      </c>
      <c r="B2909">
        <v>4446526</v>
      </c>
      <c r="C2909">
        <v>1161</v>
      </c>
      <c r="D2909">
        <v>0</v>
      </c>
    </row>
    <row r="2910" spans="1:4">
      <c r="A2910">
        <v>94</v>
      </c>
      <c r="B2910">
        <v>4461405</v>
      </c>
      <c r="C2910">
        <v>4889</v>
      </c>
      <c r="D2910">
        <v>0</v>
      </c>
    </row>
    <row r="2911" spans="1:4">
      <c r="A2911">
        <v>94</v>
      </c>
      <c r="B2911">
        <v>4476884</v>
      </c>
      <c r="C2911">
        <v>4207</v>
      </c>
      <c r="D2911">
        <v>0</v>
      </c>
    </row>
    <row r="2912" spans="1:4">
      <c r="A2912">
        <v>94</v>
      </c>
      <c r="B2912">
        <v>4486613</v>
      </c>
      <c r="C2912">
        <v>371</v>
      </c>
      <c r="D2912">
        <v>0</v>
      </c>
    </row>
    <row r="2913" spans="1:4">
      <c r="A2913">
        <v>94</v>
      </c>
      <c r="B2913">
        <v>4524937</v>
      </c>
      <c r="C2913">
        <v>943</v>
      </c>
      <c r="D2913">
        <v>0</v>
      </c>
    </row>
    <row r="2914" spans="1:4">
      <c r="A2914">
        <v>94</v>
      </c>
      <c r="B2914">
        <v>4568678</v>
      </c>
      <c r="C2914">
        <v>4292</v>
      </c>
      <c r="D2914">
        <v>0</v>
      </c>
    </row>
    <row r="2915" spans="1:4">
      <c r="A2915">
        <v>94</v>
      </c>
      <c r="B2915">
        <v>4584609</v>
      </c>
      <c r="C2915">
        <v>4649</v>
      </c>
      <c r="D2915">
        <v>0</v>
      </c>
    </row>
    <row r="2916" spans="1:4">
      <c r="A2916">
        <v>94</v>
      </c>
      <c r="B2916">
        <v>4601232</v>
      </c>
      <c r="C2916">
        <v>4632</v>
      </c>
      <c r="D2916">
        <v>0</v>
      </c>
    </row>
    <row r="2917" spans="1:4">
      <c r="A2917">
        <v>95</v>
      </c>
      <c r="B2917">
        <v>4600063</v>
      </c>
      <c r="C2917">
        <v>550</v>
      </c>
      <c r="D2917">
        <v>0</v>
      </c>
    </row>
    <row r="2918" spans="1:4">
      <c r="A2918">
        <v>95</v>
      </c>
      <c r="B2918">
        <v>4613296</v>
      </c>
      <c r="C2918">
        <v>435</v>
      </c>
      <c r="D2918">
        <v>0</v>
      </c>
    </row>
    <row r="2919" spans="1:4">
      <c r="A2919">
        <v>95</v>
      </c>
      <c r="B2919">
        <v>4699529</v>
      </c>
      <c r="C2919">
        <v>2940</v>
      </c>
      <c r="D2919">
        <v>0</v>
      </c>
    </row>
    <row r="2920" spans="1:4">
      <c r="A2920">
        <v>95</v>
      </c>
      <c r="B2920">
        <v>4714290</v>
      </c>
      <c r="C2920">
        <v>4714</v>
      </c>
      <c r="D2920">
        <v>0</v>
      </c>
    </row>
    <row r="2921" spans="1:4">
      <c r="A2921">
        <v>95</v>
      </c>
      <c r="B2921">
        <v>4719210</v>
      </c>
      <c r="C2921">
        <v>1391</v>
      </c>
      <c r="D2921">
        <v>0</v>
      </c>
    </row>
    <row r="2922" spans="1:4">
      <c r="A2922">
        <v>95</v>
      </c>
      <c r="B2922">
        <v>4747417</v>
      </c>
      <c r="C2922">
        <v>581</v>
      </c>
      <c r="D2922">
        <v>0</v>
      </c>
    </row>
    <row r="2923" spans="1:4">
      <c r="A2923">
        <v>95</v>
      </c>
      <c r="B2923">
        <v>4805835</v>
      </c>
      <c r="C2923">
        <v>3024</v>
      </c>
      <c r="D2923">
        <v>0</v>
      </c>
    </row>
    <row r="2924" spans="1:4">
      <c r="A2924">
        <v>95</v>
      </c>
      <c r="B2924">
        <v>4821642</v>
      </c>
      <c r="C2924">
        <v>4738</v>
      </c>
      <c r="D2924">
        <v>0</v>
      </c>
    </row>
    <row r="2925" spans="1:4">
      <c r="A2925">
        <v>95</v>
      </c>
      <c r="B2925">
        <v>4829835</v>
      </c>
      <c r="C2925">
        <v>2260</v>
      </c>
      <c r="D2925">
        <v>0</v>
      </c>
    </row>
    <row r="2926" spans="1:4">
      <c r="A2926">
        <v>95</v>
      </c>
      <c r="B2926">
        <v>4852815</v>
      </c>
      <c r="C2926">
        <v>313</v>
      </c>
      <c r="D2926">
        <v>0</v>
      </c>
    </row>
    <row r="2927" spans="1:4">
      <c r="A2927">
        <v>95</v>
      </c>
      <c r="B2927">
        <v>4912775</v>
      </c>
      <c r="C2927">
        <v>2639</v>
      </c>
      <c r="D2927">
        <v>0</v>
      </c>
    </row>
    <row r="2928" spans="1:4">
      <c r="A2928">
        <v>95</v>
      </c>
      <c r="B2928">
        <v>4928421</v>
      </c>
      <c r="C2928">
        <v>4656</v>
      </c>
      <c r="D2928">
        <v>0</v>
      </c>
    </row>
    <row r="2929" spans="1:4">
      <c r="A2929">
        <v>95</v>
      </c>
      <c r="B2929">
        <v>4938943</v>
      </c>
      <c r="C2929">
        <v>2760</v>
      </c>
      <c r="D2929">
        <v>0</v>
      </c>
    </row>
    <row r="2930" spans="1:4">
      <c r="A2930">
        <v>95</v>
      </c>
      <c r="B2930">
        <v>4965269</v>
      </c>
      <c r="C2930">
        <v>553</v>
      </c>
      <c r="D2930">
        <v>0</v>
      </c>
    </row>
    <row r="2931" spans="1:4">
      <c r="A2931">
        <v>95</v>
      </c>
      <c r="B2931">
        <v>5016762</v>
      </c>
      <c r="C2931">
        <v>2248</v>
      </c>
      <c r="D2931">
        <v>0</v>
      </c>
    </row>
    <row r="2932" spans="1:4">
      <c r="A2932">
        <v>95</v>
      </c>
      <c r="B2932">
        <v>5031479</v>
      </c>
      <c r="C2932">
        <v>4761</v>
      </c>
      <c r="D2932">
        <v>0</v>
      </c>
    </row>
    <row r="2933" spans="1:4">
      <c r="A2933">
        <v>95</v>
      </c>
      <c r="B2933">
        <v>5047366</v>
      </c>
      <c r="C2933">
        <v>4698</v>
      </c>
      <c r="D2933">
        <v>0</v>
      </c>
    </row>
    <row r="2934" spans="1:4">
      <c r="A2934">
        <v>95</v>
      </c>
      <c r="B2934">
        <v>5058616</v>
      </c>
      <c r="C2934">
        <v>3373</v>
      </c>
      <c r="D2934">
        <v>0</v>
      </c>
    </row>
    <row r="2935" spans="1:4">
      <c r="A2935">
        <v>95</v>
      </c>
      <c r="B2935">
        <v>5057570</v>
      </c>
      <c r="C2935">
        <v>209</v>
      </c>
      <c r="D2935">
        <v>0</v>
      </c>
    </row>
    <row r="2936" spans="1:4">
      <c r="A2936">
        <v>95</v>
      </c>
      <c r="B2936">
        <v>5136114</v>
      </c>
      <c r="C2936">
        <v>1055</v>
      </c>
      <c r="D2936">
        <v>0</v>
      </c>
    </row>
    <row r="2937" spans="1:4">
      <c r="A2937">
        <v>95</v>
      </c>
      <c r="B2937">
        <v>5158150</v>
      </c>
      <c r="C2937">
        <v>4590</v>
      </c>
      <c r="D2937">
        <v>0</v>
      </c>
    </row>
    <row r="2938" spans="1:4">
      <c r="A2938">
        <v>95</v>
      </c>
      <c r="B2938">
        <v>5171469</v>
      </c>
      <c r="C2938">
        <v>3992</v>
      </c>
      <c r="D2938">
        <v>0</v>
      </c>
    </row>
    <row r="2939" spans="1:4">
      <c r="A2939">
        <v>95</v>
      </c>
      <c r="B2939">
        <v>5180004</v>
      </c>
      <c r="C2939">
        <v>323</v>
      </c>
      <c r="D2939">
        <v>0</v>
      </c>
    </row>
    <row r="2940" spans="1:4">
      <c r="A2940">
        <v>95</v>
      </c>
      <c r="B2940">
        <v>5250917</v>
      </c>
      <c r="C2940">
        <v>984</v>
      </c>
      <c r="D2940">
        <v>0</v>
      </c>
    </row>
    <row r="2941" spans="1:4">
      <c r="A2941">
        <v>95</v>
      </c>
      <c r="B2941">
        <v>5270302</v>
      </c>
      <c r="C2941">
        <v>4126</v>
      </c>
      <c r="D2941">
        <v>0</v>
      </c>
    </row>
    <row r="2942" spans="1:4">
      <c r="A2942">
        <v>95</v>
      </c>
      <c r="B2942">
        <v>5284259</v>
      </c>
      <c r="C2942">
        <v>4081</v>
      </c>
      <c r="D2942">
        <v>0</v>
      </c>
    </row>
    <row r="2943" spans="1:4">
      <c r="A2943">
        <v>95</v>
      </c>
      <c r="B2943">
        <v>5296968</v>
      </c>
      <c r="C2943">
        <v>447</v>
      </c>
      <c r="D2943">
        <v>0</v>
      </c>
    </row>
    <row r="2944" spans="1:4">
      <c r="A2944">
        <v>95</v>
      </c>
      <c r="B2944">
        <v>5343011</v>
      </c>
      <c r="C2944">
        <v>883</v>
      </c>
      <c r="D2944">
        <v>0</v>
      </c>
    </row>
    <row r="2945" spans="1:4">
      <c r="A2945">
        <v>95</v>
      </c>
      <c r="B2945">
        <v>5376971</v>
      </c>
      <c r="C2945">
        <v>4624</v>
      </c>
      <c r="D2945">
        <v>0</v>
      </c>
    </row>
    <row r="2946" spans="1:4">
      <c r="A2946">
        <v>95</v>
      </c>
      <c r="B2946">
        <v>5391159</v>
      </c>
      <c r="C2946">
        <v>4724</v>
      </c>
      <c r="D2946">
        <v>0</v>
      </c>
    </row>
    <row r="2947" spans="1:4">
      <c r="A2947">
        <v>95</v>
      </c>
      <c r="B2947">
        <v>5410088</v>
      </c>
      <c r="C2947">
        <v>577</v>
      </c>
      <c r="D2947">
        <v>0</v>
      </c>
    </row>
    <row r="2948" spans="1:4">
      <c r="A2948">
        <v>96</v>
      </c>
      <c r="B2948">
        <v>0</v>
      </c>
      <c r="C2948">
        <v>3262</v>
      </c>
      <c r="D2948">
        <v>0</v>
      </c>
    </row>
    <row r="2949" spans="1:4">
      <c r="A2949">
        <v>96</v>
      </c>
      <c r="B2949">
        <v>0</v>
      </c>
      <c r="C2949">
        <v>3275</v>
      </c>
      <c r="D2949">
        <v>0</v>
      </c>
    </row>
    <row r="2950" spans="1:4">
      <c r="A2950">
        <v>96</v>
      </c>
      <c r="B2950">
        <v>0</v>
      </c>
      <c r="C2950">
        <v>3264</v>
      </c>
      <c r="D2950">
        <v>0</v>
      </c>
    </row>
    <row r="2951" spans="1:4">
      <c r="A2951">
        <v>96</v>
      </c>
      <c r="B2951">
        <v>0</v>
      </c>
      <c r="C2951">
        <v>3261</v>
      </c>
      <c r="D2951">
        <v>0</v>
      </c>
    </row>
    <row r="2952" spans="1:4">
      <c r="A2952">
        <v>96</v>
      </c>
      <c r="B2952">
        <v>0</v>
      </c>
      <c r="C2952">
        <v>3272</v>
      </c>
      <c r="D2952">
        <v>0</v>
      </c>
    </row>
    <row r="2953" spans="1:4">
      <c r="A2953">
        <v>96</v>
      </c>
      <c r="B2953">
        <v>0</v>
      </c>
      <c r="C2953">
        <v>3270</v>
      </c>
      <c r="D2953">
        <v>0</v>
      </c>
    </row>
    <row r="2954" spans="1:4">
      <c r="A2954">
        <v>96</v>
      </c>
      <c r="B2954">
        <v>0</v>
      </c>
      <c r="C2954">
        <v>3261</v>
      </c>
      <c r="D2954">
        <v>0</v>
      </c>
    </row>
    <row r="2955" spans="1:4">
      <c r="A2955">
        <v>96</v>
      </c>
      <c r="B2955">
        <v>0</v>
      </c>
      <c r="C2955">
        <v>3256</v>
      </c>
      <c r="D2955">
        <v>0</v>
      </c>
    </row>
    <row r="2956" spans="1:4">
      <c r="A2956">
        <v>96</v>
      </c>
      <c r="B2956">
        <v>0</v>
      </c>
      <c r="C2956">
        <v>3245</v>
      </c>
      <c r="D2956">
        <v>0</v>
      </c>
    </row>
    <row r="2957" spans="1:4">
      <c r="A2957">
        <v>96</v>
      </c>
      <c r="B2957">
        <v>0</v>
      </c>
      <c r="C2957">
        <v>3257</v>
      </c>
      <c r="D2957">
        <v>0</v>
      </c>
    </row>
    <row r="2958" spans="1:4">
      <c r="A2958">
        <v>96</v>
      </c>
      <c r="B2958">
        <v>0</v>
      </c>
      <c r="C2958">
        <v>3255</v>
      </c>
      <c r="D2958">
        <v>0</v>
      </c>
    </row>
    <row r="2959" spans="1:4">
      <c r="A2959">
        <v>96</v>
      </c>
      <c r="B2959">
        <v>94</v>
      </c>
      <c r="C2959">
        <v>3225</v>
      </c>
      <c r="D2959">
        <v>0</v>
      </c>
    </row>
    <row r="2960" spans="1:4">
      <c r="A2960">
        <v>96</v>
      </c>
      <c r="B2960">
        <v>0</v>
      </c>
      <c r="C2960">
        <v>3296</v>
      </c>
      <c r="D2960">
        <v>0</v>
      </c>
    </row>
    <row r="2961" spans="1:4">
      <c r="A2961">
        <v>96</v>
      </c>
      <c r="B2961">
        <v>0</v>
      </c>
      <c r="C2961">
        <v>3244</v>
      </c>
      <c r="D2961">
        <v>0</v>
      </c>
    </row>
    <row r="2962" spans="1:4">
      <c r="A2962">
        <v>96</v>
      </c>
      <c r="B2962">
        <v>0</v>
      </c>
      <c r="C2962">
        <v>3237</v>
      </c>
      <c r="D2962">
        <v>0</v>
      </c>
    </row>
    <row r="2963" spans="1:4">
      <c r="A2963">
        <v>96</v>
      </c>
      <c r="B2963">
        <v>0</v>
      </c>
      <c r="C2963">
        <v>3268</v>
      </c>
      <c r="D2963">
        <v>0</v>
      </c>
    </row>
    <row r="2964" spans="1:4">
      <c r="A2964">
        <v>96</v>
      </c>
      <c r="B2964">
        <v>0</v>
      </c>
      <c r="C2964">
        <v>3275</v>
      </c>
      <c r="D2964">
        <v>0</v>
      </c>
    </row>
    <row r="2965" spans="1:4">
      <c r="A2965">
        <v>96</v>
      </c>
      <c r="B2965">
        <v>0</v>
      </c>
      <c r="C2965">
        <v>3271</v>
      </c>
      <c r="D2965">
        <v>0</v>
      </c>
    </row>
    <row r="2966" spans="1:4">
      <c r="A2966">
        <v>96</v>
      </c>
      <c r="B2966">
        <v>0</v>
      </c>
      <c r="C2966">
        <v>3254</v>
      </c>
      <c r="D2966">
        <v>0</v>
      </c>
    </row>
    <row r="2967" spans="1:4">
      <c r="A2967">
        <v>96</v>
      </c>
      <c r="B2967">
        <v>0</v>
      </c>
      <c r="C2967">
        <v>3253</v>
      </c>
      <c r="D2967">
        <v>0</v>
      </c>
    </row>
    <row r="2968" spans="1:4">
      <c r="A2968">
        <v>96</v>
      </c>
      <c r="B2968">
        <v>0</v>
      </c>
      <c r="C2968">
        <v>3263</v>
      </c>
      <c r="D2968">
        <v>0</v>
      </c>
    </row>
    <row r="2969" spans="1:4">
      <c r="A2969">
        <v>96</v>
      </c>
      <c r="B2969">
        <v>0</v>
      </c>
      <c r="C2969">
        <v>3274</v>
      </c>
      <c r="D2969">
        <v>0</v>
      </c>
    </row>
    <row r="2970" spans="1:4">
      <c r="A2970">
        <v>96</v>
      </c>
      <c r="B2970">
        <v>0</v>
      </c>
      <c r="C2970">
        <v>3277</v>
      </c>
      <c r="D2970">
        <v>0</v>
      </c>
    </row>
    <row r="2971" spans="1:4">
      <c r="A2971">
        <v>96</v>
      </c>
      <c r="B2971">
        <v>0</v>
      </c>
      <c r="C2971">
        <v>3262</v>
      </c>
      <c r="D2971">
        <v>0</v>
      </c>
    </row>
    <row r="2972" spans="1:4">
      <c r="A2972">
        <v>96</v>
      </c>
      <c r="B2972">
        <v>0</v>
      </c>
      <c r="C2972">
        <v>3255</v>
      </c>
      <c r="D2972">
        <v>0</v>
      </c>
    </row>
    <row r="2973" spans="1:4">
      <c r="A2973">
        <v>96</v>
      </c>
      <c r="B2973">
        <v>0</v>
      </c>
      <c r="C2973">
        <v>3263</v>
      </c>
      <c r="D2973">
        <v>0</v>
      </c>
    </row>
    <row r="2974" spans="1:4">
      <c r="A2974">
        <v>96</v>
      </c>
      <c r="B2974">
        <v>0</v>
      </c>
      <c r="C2974">
        <v>3273</v>
      </c>
      <c r="D2974">
        <v>0</v>
      </c>
    </row>
    <row r="2975" spans="1:4">
      <c r="A2975">
        <v>96</v>
      </c>
      <c r="B2975">
        <v>0</v>
      </c>
      <c r="C2975">
        <v>3268</v>
      </c>
      <c r="D2975">
        <v>0</v>
      </c>
    </row>
    <row r="2976" spans="1:4">
      <c r="A2976">
        <v>96</v>
      </c>
      <c r="B2976">
        <v>0</v>
      </c>
      <c r="C2976">
        <v>3242</v>
      </c>
      <c r="D2976">
        <v>0</v>
      </c>
    </row>
    <row r="2977" spans="1:4">
      <c r="A2977">
        <v>96</v>
      </c>
      <c r="B2977">
        <v>0</v>
      </c>
      <c r="C2977">
        <v>3267</v>
      </c>
      <c r="D2977">
        <v>0</v>
      </c>
    </row>
    <row r="2978" spans="1:4">
      <c r="A2978">
        <v>96</v>
      </c>
      <c r="B2978">
        <v>0</v>
      </c>
      <c r="C2978">
        <v>3265</v>
      </c>
      <c r="D2978">
        <v>0</v>
      </c>
    </row>
    <row r="2979" spans="1:4">
      <c r="A2979">
        <v>97</v>
      </c>
      <c r="B2979">
        <v>0</v>
      </c>
      <c r="C2979">
        <v>3251</v>
      </c>
      <c r="D2979">
        <v>0</v>
      </c>
    </row>
    <row r="2980" spans="1:4">
      <c r="A2980">
        <v>97</v>
      </c>
      <c r="B2980">
        <v>0</v>
      </c>
      <c r="C2980">
        <v>3267</v>
      </c>
      <c r="D2980">
        <v>0</v>
      </c>
    </row>
    <row r="2981" spans="1:4">
      <c r="A2981">
        <v>97</v>
      </c>
      <c r="B2981">
        <v>0</v>
      </c>
      <c r="C2981">
        <v>3265</v>
      </c>
      <c r="D2981">
        <v>0</v>
      </c>
    </row>
    <row r="2982" spans="1:4">
      <c r="A2982">
        <v>97</v>
      </c>
      <c r="B2982">
        <v>0</v>
      </c>
      <c r="C2982">
        <v>3257</v>
      </c>
      <c r="D2982">
        <v>0</v>
      </c>
    </row>
    <row r="2983" spans="1:4">
      <c r="A2983">
        <v>97</v>
      </c>
      <c r="B2983">
        <v>0</v>
      </c>
      <c r="C2983">
        <v>3253</v>
      </c>
      <c r="D2983">
        <v>0</v>
      </c>
    </row>
    <row r="2984" spans="1:4">
      <c r="A2984">
        <v>97</v>
      </c>
      <c r="B2984">
        <v>0</v>
      </c>
      <c r="C2984">
        <v>3281</v>
      </c>
      <c r="D2984">
        <v>0</v>
      </c>
    </row>
    <row r="2985" spans="1:4">
      <c r="A2985">
        <v>97</v>
      </c>
      <c r="B2985">
        <v>0</v>
      </c>
      <c r="C2985">
        <v>3267</v>
      </c>
      <c r="D2985">
        <v>0</v>
      </c>
    </row>
    <row r="2986" spans="1:4">
      <c r="A2986">
        <v>97</v>
      </c>
      <c r="B2986">
        <v>0</v>
      </c>
      <c r="C2986">
        <v>3276</v>
      </c>
      <c r="D2986">
        <v>0</v>
      </c>
    </row>
    <row r="2987" spans="1:4">
      <c r="A2987">
        <v>97</v>
      </c>
      <c r="B2987">
        <v>0</v>
      </c>
      <c r="C2987">
        <v>3272</v>
      </c>
      <c r="D2987">
        <v>0</v>
      </c>
    </row>
    <row r="2988" spans="1:4">
      <c r="A2988">
        <v>97</v>
      </c>
      <c r="B2988">
        <v>0</v>
      </c>
      <c r="C2988">
        <v>3248</v>
      </c>
      <c r="D2988">
        <v>0</v>
      </c>
    </row>
    <row r="2989" spans="1:4">
      <c r="A2989">
        <v>97</v>
      </c>
      <c r="B2989">
        <v>0</v>
      </c>
      <c r="C2989">
        <v>3263</v>
      </c>
      <c r="D2989">
        <v>0</v>
      </c>
    </row>
    <row r="2990" spans="1:4">
      <c r="A2990">
        <v>97</v>
      </c>
      <c r="B2990">
        <v>0</v>
      </c>
      <c r="C2990">
        <v>3256</v>
      </c>
      <c r="D2990">
        <v>0</v>
      </c>
    </row>
    <row r="2991" spans="1:4">
      <c r="A2991">
        <v>97</v>
      </c>
      <c r="B2991">
        <v>0</v>
      </c>
      <c r="C2991">
        <v>3249</v>
      </c>
      <c r="D2991">
        <v>0</v>
      </c>
    </row>
    <row r="2992" spans="1:4">
      <c r="A2992">
        <v>97</v>
      </c>
      <c r="B2992">
        <v>0</v>
      </c>
      <c r="C2992">
        <v>3282</v>
      </c>
      <c r="D2992">
        <v>0</v>
      </c>
    </row>
    <row r="2993" spans="1:4">
      <c r="A2993">
        <v>97</v>
      </c>
      <c r="B2993">
        <v>0</v>
      </c>
      <c r="C2993">
        <v>3258</v>
      </c>
      <c r="D2993">
        <v>0</v>
      </c>
    </row>
    <row r="2994" spans="1:4">
      <c r="A2994">
        <v>97</v>
      </c>
      <c r="B2994">
        <v>0</v>
      </c>
      <c r="C2994">
        <v>3253</v>
      </c>
      <c r="D2994">
        <v>0</v>
      </c>
    </row>
    <row r="2995" spans="1:4">
      <c r="A2995">
        <v>97</v>
      </c>
      <c r="B2995">
        <v>0</v>
      </c>
      <c r="C2995">
        <v>3270</v>
      </c>
      <c r="D2995">
        <v>0</v>
      </c>
    </row>
    <row r="2996" spans="1:4">
      <c r="A2996">
        <v>97</v>
      </c>
      <c r="B2996">
        <v>0</v>
      </c>
      <c r="C2996">
        <v>3268</v>
      </c>
      <c r="D2996">
        <v>0</v>
      </c>
    </row>
    <row r="2997" spans="1:4">
      <c r="A2997">
        <v>97</v>
      </c>
      <c r="B2997">
        <v>0</v>
      </c>
      <c r="C2997">
        <v>3257</v>
      </c>
      <c r="D2997">
        <v>0</v>
      </c>
    </row>
    <row r="2998" spans="1:4">
      <c r="A2998">
        <v>97</v>
      </c>
      <c r="B2998">
        <v>0</v>
      </c>
      <c r="C2998">
        <v>3271</v>
      </c>
      <c r="D2998">
        <v>0</v>
      </c>
    </row>
    <row r="2999" spans="1:4">
      <c r="A2999">
        <v>97</v>
      </c>
      <c r="B2999">
        <v>0</v>
      </c>
      <c r="C2999">
        <v>3265</v>
      </c>
      <c r="D2999">
        <v>0</v>
      </c>
    </row>
    <row r="3000" spans="1:4">
      <c r="A3000">
        <v>97</v>
      </c>
      <c r="B3000">
        <v>0</v>
      </c>
      <c r="C3000">
        <v>3271</v>
      </c>
      <c r="D3000">
        <v>0</v>
      </c>
    </row>
    <row r="3001" spans="1:4">
      <c r="A3001">
        <v>97</v>
      </c>
      <c r="B3001">
        <v>0</v>
      </c>
      <c r="C3001">
        <v>3264</v>
      </c>
      <c r="D3001">
        <v>0</v>
      </c>
    </row>
    <row r="3002" spans="1:4">
      <c r="A3002">
        <v>97</v>
      </c>
      <c r="B3002">
        <v>0</v>
      </c>
      <c r="C3002">
        <v>3264</v>
      </c>
      <c r="D3002">
        <v>0</v>
      </c>
    </row>
    <row r="3003" spans="1:4">
      <c r="A3003">
        <v>97</v>
      </c>
      <c r="B3003">
        <v>0</v>
      </c>
      <c r="C3003">
        <v>3263</v>
      </c>
      <c r="D3003">
        <v>0</v>
      </c>
    </row>
    <row r="3004" spans="1:4">
      <c r="A3004">
        <v>97</v>
      </c>
      <c r="B3004">
        <v>0</v>
      </c>
      <c r="C3004">
        <v>3270</v>
      </c>
      <c r="D3004">
        <v>0</v>
      </c>
    </row>
    <row r="3005" spans="1:4">
      <c r="A3005">
        <v>97</v>
      </c>
      <c r="B3005">
        <v>0</v>
      </c>
      <c r="C3005">
        <v>3270</v>
      </c>
      <c r="D3005">
        <v>0</v>
      </c>
    </row>
    <row r="3006" spans="1:4">
      <c r="A3006">
        <v>97</v>
      </c>
      <c r="B3006">
        <v>0</v>
      </c>
      <c r="C3006">
        <v>3266</v>
      </c>
      <c r="D3006">
        <v>0</v>
      </c>
    </row>
    <row r="3007" spans="1:4">
      <c r="A3007">
        <v>97</v>
      </c>
      <c r="B3007">
        <v>0</v>
      </c>
      <c r="C3007">
        <v>3248</v>
      </c>
      <c r="D3007">
        <v>0</v>
      </c>
    </row>
    <row r="3008" spans="1:4">
      <c r="A3008">
        <v>97</v>
      </c>
      <c r="B3008">
        <v>0</v>
      </c>
      <c r="C3008">
        <v>3256</v>
      </c>
      <c r="D3008">
        <v>0</v>
      </c>
    </row>
    <row r="3009" spans="1:4">
      <c r="A3009">
        <v>97</v>
      </c>
      <c r="B3009">
        <v>0</v>
      </c>
      <c r="C3009">
        <v>3275</v>
      </c>
      <c r="D3009">
        <v>0</v>
      </c>
    </row>
    <row r="3010" spans="1:4">
      <c r="A3010">
        <v>98</v>
      </c>
      <c r="B3010">
        <v>0</v>
      </c>
      <c r="C3010">
        <v>3258</v>
      </c>
      <c r="D3010">
        <v>0</v>
      </c>
    </row>
    <row r="3011" spans="1:4">
      <c r="A3011">
        <v>98</v>
      </c>
      <c r="B3011">
        <v>0</v>
      </c>
      <c r="C3011">
        <v>3268</v>
      </c>
      <c r="D3011">
        <v>0</v>
      </c>
    </row>
    <row r="3012" spans="1:4">
      <c r="A3012">
        <v>98</v>
      </c>
      <c r="B3012">
        <v>0</v>
      </c>
      <c r="C3012">
        <v>3258</v>
      </c>
      <c r="D3012">
        <v>0</v>
      </c>
    </row>
    <row r="3013" spans="1:4">
      <c r="A3013">
        <v>98</v>
      </c>
      <c r="B3013">
        <v>0</v>
      </c>
      <c r="C3013">
        <v>3275</v>
      </c>
      <c r="D3013">
        <v>0</v>
      </c>
    </row>
    <row r="3014" spans="1:4">
      <c r="A3014">
        <v>98</v>
      </c>
      <c r="B3014">
        <v>0</v>
      </c>
      <c r="C3014">
        <v>3252</v>
      </c>
      <c r="D3014">
        <v>0</v>
      </c>
    </row>
    <row r="3015" spans="1:4">
      <c r="A3015">
        <v>98</v>
      </c>
      <c r="B3015">
        <v>0</v>
      </c>
      <c r="C3015">
        <v>3252</v>
      </c>
      <c r="D3015">
        <v>0</v>
      </c>
    </row>
    <row r="3016" spans="1:4">
      <c r="A3016">
        <v>98</v>
      </c>
      <c r="B3016">
        <v>0</v>
      </c>
      <c r="C3016">
        <v>3255</v>
      </c>
      <c r="D3016">
        <v>0</v>
      </c>
    </row>
    <row r="3017" spans="1:4">
      <c r="A3017">
        <v>98</v>
      </c>
      <c r="B3017">
        <v>0</v>
      </c>
      <c r="C3017">
        <v>3261</v>
      </c>
      <c r="D3017">
        <v>0</v>
      </c>
    </row>
    <row r="3018" spans="1:4">
      <c r="A3018">
        <v>98</v>
      </c>
      <c r="B3018">
        <v>0</v>
      </c>
      <c r="C3018">
        <v>3244</v>
      </c>
      <c r="D3018">
        <v>0</v>
      </c>
    </row>
    <row r="3019" spans="1:4">
      <c r="A3019">
        <v>98</v>
      </c>
      <c r="B3019">
        <v>718</v>
      </c>
      <c r="C3019">
        <v>3092</v>
      </c>
      <c r="D3019">
        <v>0</v>
      </c>
    </row>
    <row r="3020" spans="1:4">
      <c r="A3020">
        <v>98</v>
      </c>
      <c r="B3020">
        <v>0</v>
      </c>
      <c r="C3020">
        <v>3408</v>
      </c>
      <c r="D3020">
        <v>0</v>
      </c>
    </row>
    <row r="3021" spans="1:4">
      <c r="A3021">
        <v>98</v>
      </c>
      <c r="B3021">
        <v>0</v>
      </c>
      <c r="C3021">
        <v>3269</v>
      </c>
      <c r="D3021">
        <v>0</v>
      </c>
    </row>
    <row r="3022" spans="1:4">
      <c r="A3022">
        <v>98</v>
      </c>
      <c r="B3022">
        <v>0</v>
      </c>
      <c r="C3022">
        <v>3283</v>
      </c>
      <c r="D3022">
        <v>0</v>
      </c>
    </row>
    <row r="3023" spans="1:4">
      <c r="A3023">
        <v>98</v>
      </c>
      <c r="B3023">
        <v>0</v>
      </c>
      <c r="C3023">
        <v>3265</v>
      </c>
      <c r="D3023">
        <v>0</v>
      </c>
    </row>
    <row r="3024" spans="1:4">
      <c r="A3024">
        <v>98</v>
      </c>
      <c r="B3024">
        <v>0</v>
      </c>
      <c r="C3024">
        <v>3261</v>
      </c>
      <c r="D3024">
        <v>0</v>
      </c>
    </row>
    <row r="3025" spans="1:4">
      <c r="A3025">
        <v>98</v>
      </c>
      <c r="B3025">
        <v>0</v>
      </c>
      <c r="C3025">
        <v>3263</v>
      </c>
      <c r="D3025">
        <v>0</v>
      </c>
    </row>
    <row r="3026" spans="1:4">
      <c r="A3026">
        <v>98</v>
      </c>
      <c r="B3026">
        <v>0</v>
      </c>
      <c r="C3026">
        <v>3262</v>
      </c>
      <c r="D3026">
        <v>0</v>
      </c>
    </row>
    <row r="3027" spans="1:4">
      <c r="A3027">
        <v>98</v>
      </c>
      <c r="B3027">
        <v>0</v>
      </c>
      <c r="C3027">
        <v>3278</v>
      </c>
      <c r="D3027">
        <v>0</v>
      </c>
    </row>
    <row r="3028" spans="1:4">
      <c r="A3028">
        <v>98</v>
      </c>
      <c r="B3028">
        <v>0</v>
      </c>
      <c r="C3028">
        <v>3273</v>
      </c>
      <c r="D3028">
        <v>0</v>
      </c>
    </row>
    <row r="3029" spans="1:4">
      <c r="A3029">
        <v>98</v>
      </c>
      <c r="B3029">
        <v>0</v>
      </c>
      <c r="C3029">
        <v>3264</v>
      </c>
      <c r="D3029">
        <v>0</v>
      </c>
    </row>
    <row r="3030" spans="1:4">
      <c r="A3030">
        <v>98</v>
      </c>
      <c r="B3030">
        <v>0</v>
      </c>
      <c r="C3030">
        <v>3266</v>
      </c>
      <c r="D3030">
        <v>0</v>
      </c>
    </row>
    <row r="3031" spans="1:4">
      <c r="A3031">
        <v>98</v>
      </c>
      <c r="B3031">
        <v>0</v>
      </c>
      <c r="C3031">
        <v>3254</v>
      </c>
      <c r="D3031">
        <v>0</v>
      </c>
    </row>
    <row r="3032" spans="1:4">
      <c r="A3032">
        <v>98</v>
      </c>
      <c r="B3032">
        <v>0</v>
      </c>
      <c r="C3032">
        <v>3243</v>
      </c>
      <c r="D3032">
        <v>0</v>
      </c>
    </row>
    <row r="3033" spans="1:4">
      <c r="A3033">
        <v>98</v>
      </c>
      <c r="B3033">
        <v>0</v>
      </c>
      <c r="C3033">
        <v>3269</v>
      </c>
      <c r="D3033">
        <v>0</v>
      </c>
    </row>
    <row r="3034" spans="1:4">
      <c r="A3034">
        <v>98</v>
      </c>
      <c r="B3034">
        <v>0</v>
      </c>
      <c r="C3034">
        <v>3248</v>
      </c>
      <c r="D3034">
        <v>0</v>
      </c>
    </row>
    <row r="3035" spans="1:4">
      <c r="A3035">
        <v>98</v>
      </c>
      <c r="B3035">
        <v>0</v>
      </c>
      <c r="C3035">
        <v>3270</v>
      </c>
      <c r="D3035">
        <v>0</v>
      </c>
    </row>
    <row r="3036" spans="1:4">
      <c r="A3036">
        <v>98</v>
      </c>
      <c r="B3036">
        <v>0</v>
      </c>
      <c r="C3036">
        <v>3264</v>
      </c>
      <c r="D3036">
        <v>0</v>
      </c>
    </row>
    <row r="3037" spans="1:4">
      <c r="A3037">
        <v>98</v>
      </c>
      <c r="B3037">
        <v>0</v>
      </c>
      <c r="C3037">
        <v>3257</v>
      </c>
      <c r="D3037">
        <v>0</v>
      </c>
    </row>
    <row r="3038" spans="1:4">
      <c r="A3038">
        <v>98</v>
      </c>
      <c r="B3038">
        <v>0</v>
      </c>
      <c r="C3038">
        <v>3249</v>
      </c>
      <c r="D3038">
        <v>0</v>
      </c>
    </row>
    <row r="3039" spans="1:4">
      <c r="A3039">
        <v>98</v>
      </c>
      <c r="B3039">
        <v>0</v>
      </c>
      <c r="C3039">
        <v>3261</v>
      </c>
      <c r="D3039">
        <v>0</v>
      </c>
    </row>
    <row r="3040" spans="1:4">
      <c r="A3040">
        <v>98</v>
      </c>
      <c r="B3040">
        <v>0</v>
      </c>
      <c r="C3040">
        <v>3252</v>
      </c>
      <c r="D3040">
        <v>0</v>
      </c>
    </row>
    <row r="3041" spans="1:4">
      <c r="A3041">
        <v>99</v>
      </c>
      <c r="B3041">
        <v>0</v>
      </c>
      <c r="C3041">
        <v>3265</v>
      </c>
      <c r="D3041">
        <v>0</v>
      </c>
    </row>
    <row r="3042" spans="1:4">
      <c r="A3042">
        <v>99</v>
      </c>
      <c r="B3042">
        <v>0</v>
      </c>
      <c r="C3042">
        <v>3252</v>
      </c>
      <c r="D3042">
        <v>0</v>
      </c>
    </row>
    <row r="3043" spans="1:4">
      <c r="A3043">
        <v>99</v>
      </c>
      <c r="B3043">
        <v>0</v>
      </c>
      <c r="C3043">
        <v>3253</v>
      </c>
      <c r="D3043">
        <v>0</v>
      </c>
    </row>
    <row r="3044" spans="1:4">
      <c r="A3044">
        <v>99</v>
      </c>
      <c r="B3044">
        <v>0</v>
      </c>
      <c r="C3044">
        <v>3256</v>
      </c>
      <c r="D3044">
        <v>0</v>
      </c>
    </row>
    <row r="3045" spans="1:4">
      <c r="A3045">
        <v>99</v>
      </c>
      <c r="B3045">
        <v>0</v>
      </c>
      <c r="C3045">
        <v>3263</v>
      </c>
      <c r="D3045">
        <v>0</v>
      </c>
    </row>
    <row r="3046" spans="1:4">
      <c r="A3046">
        <v>99</v>
      </c>
      <c r="B3046">
        <v>0</v>
      </c>
      <c r="C3046">
        <v>3272</v>
      </c>
      <c r="D3046">
        <v>0</v>
      </c>
    </row>
    <row r="3047" spans="1:4">
      <c r="A3047">
        <v>99</v>
      </c>
      <c r="B3047">
        <v>0</v>
      </c>
      <c r="C3047">
        <v>3256</v>
      </c>
      <c r="D3047">
        <v>0</v>
      </c>
    </row>
    <row r="3048" spans="1:4">
      <c r="A3048">
        <v>99</v>
      </c>
      <c r="B3048">
        <v>0</v>
      </c>
      <c r="C3048">
        <v>3258</v>
      </c>
      <c r="D3048">
        <v>0</v>
      </c>
    </row>
    <row r="3049" spans="1:4">
      <c r="A3049">
        <v>99</v>
      </c>
      <c r="B3049">
        <v>0</v>
      </c>
      <c r="C3049">
        <v>3268</v>
      </c>
      <c r="D3049">
        <v>0</v>
      </c>
    </row>
    <row r="3050" spans="1:4">
      <c r="A3050">
        <v>99</v>
      </c>
      <c r="B3050">
        <v>0</v>
      </c>
      <c r="C3050">
        <v>3239</v>
      </c>
      <c r="D3050">
        <v>0</v>
      </c>
    </row>
    <row r="3051" spans="1:4">
      <c r="A3051">
        <v>99</v>
      </c>
      <c r="B3051">
        <v>0</v>
      </c>
      <c r="C3051">
        <v>3257</v>
      </c>
      <c r="D3051">
        <v>0</v>
      </c>
    </row>
    <row r="3052" spans="1:4">
      <c r="A3052">
        <v>99</v>
      </c>
      <c r="B3052">
        <v>0</v>
      </c>
      <c r="C3052">
        <v>3264</v>
      </c>
      <c r="D3052">
        <v>0</v>
      </c>
    </row>
    <row r="3053" spans="1:4">
      <c r="A3053">
        <v>99</v>
      </c>
      <c r="B3053">
        <v>0</v>
      </c>
      <c r="C3053">
        <v>3277</v>
      </c>
      <c r="D3053">
        <v>0</v>
      </c>
    </row>
    <row r="3054" spans="1:4">
      <c r="A3054">
        <v>99</v>
      </c>
      <c r="B3054">
        <v>0</v>
      </c>
      <c r="C3054">
        <v>3248</v>
      </c>
      <c r="D3054">
        <v>0</v>
      </c>
    </row>
    <row r="3055" spans="1:4">
      <c r="A3055">
        <v>99</v>
      </c>
      <c r="B3055">
        <v>0</v>
      </c>
      <c r="C3055">
        <v>3258</v>
      </c>
      <c r="D3055">
        <v>0</v>
      </c>
    </row>
    <row r="3056" spans="1:4">
      <c r="A3056">
        <v>99</v>
      </c>
      <c r="B3056">
        <v>0</v>
      </c>
      <c r="C3056">
        <v>3266</v>
      </c>
      <c r="D3056">
        <v>0</v>
      </c>
    </row>
    <row r="3057" spans="1:4">
      <c r="A3057">
        <v>99</v>
      </c>
      <c r="B3057">
        <v>0</v>
      </c>
      <c r="C3057">
        <v>3261</v>
      </c>
      <c r="D3057">
        <v>0</v>
      </c>
    </row>
    <row r="3058" spans="1:4">
      <c r="A3058">
        <v>99</v>
      </c>
      <c r="B3058">
        <v>0</v>
      </c>
      <c r="C3058">
        <v>3249</v>
      </c>
      <c r="D3058">
        <v>0</v>
      </c>
    </row>
    <row r="3059" spans="1:4">
      <c r="A3059">
        <v>99</v>
      </c>
      <c r="B3059">
        <v>35</v>
      </c>
      <c r="C3059">
        <v>3256</v>
      </c>
      <c r="D3059">
        <v>0</v>
      </c>
    </row>
    <row r="3060" spans="1:4">
      <c r="A3060">
        <v>99</v>
      </c>
      <c r="B3060">
        <v>0</v>
      </c>
      <c r="C3060">
        <v>3284</v>
      </c>
      <c r="D3060">
        <v>0</v>
      </c>
    </row>
    <row r="3061" spans="1:4">
      <c r="A3061">
        <v>99</v>
      </c>
      <c r="B3061">
        <v>0</v>
      </c>
      <c r="C3061">
        <v>3250</v>
      </c>
      <c r="D3061">
        <v>0</v>
      </c>
    </row>
    <row r="3062" spans="1:4">
      <c r="A3062">
        <v>99</v>
      </c>
      <c r="B3062">
        <v>0</v>
      </c>
      <c r="C3062">
        <v>3248</v>
      </c>
      <c r="D3062">
        <v>0</v>
      </c>
    </row>
    <row r="3063" spans="1:4">
      <c r="A3063">
        <v>99</v>
      </c>
      <c r="B3063">
        <v>0</v>
      </c>
      <c r="C3063">
        <v>3251</v>
      </c>
      <c r="D3063">
        <v>0</v>
      </c>
    </row>
    <row r="3064" spans="1:4">
      <c r="A3064">
        <v>99</v>
      </c>
      <c r="B3064">
        <v>0</v>
      </c>
      <c r="C3064">
        <v>3263</v>
      </c>
      <c r="D3064">
        <v>0</v>
      </c>
    </row>
    <row r="3065" spans="1:4">
      <c r="A3065">
        <v>99</v>
      </c>
      <c r="B3065">
        <v>0</v>
      </c>
      <c r="C3065">
        <v>3270</v>
      </c>
      <c r="D3065">
        <v>0</v>
      </c>
    </row>
    <row r="3066" spans="1:4">
      <c r="A3066">
        <v>99</v>
      </c>
      <c r="B3066">
        <v>0</v>
      </c>
      <c r="C3066">
        <v>3262</v>
      </c>
      <c r="D3066">
        <v>0</v>
      </c>
    </row>
    <row r="3067" spans="1:4">
      <c r="A3067">
        <v>99</v>
      </c>
      <c r="B3067">
        <v>0</v>
      </c>
      <c r="C3067">
        <v>3280</v>
      </c>
      <c r="D3067">
        <v>0</v>
      </c>
    </row>
    <row r="3068" spans="1:4">
      <c r="A3068">
        <v>99</v>
      </c>
      <c r="B3068">
        <v>0</v>
      </c>
      <c r="C3068">
        <v>3254</v>
      </c>
      <c r="D3068">
        <v>0</v>
      </c>
    </row>
    <row r="3069" spans="1:4">
      <c r="A3069">
        <v>99</v>
      </c>
      <c r="B3069">
        <v>0</v>
      </c>
      <c r="C3069">
        <v>3259</v>
      </c>
      <c r="D3069">
        <v>0</v>
      </c>
    </row>
    <row r="3070" spans="1:4">
      <c r="A3070">
        <v>99</v>
      </c>
      <c r="B3070">
        <v>0</v>
      </c>
      <c r="C3070">
        <v>3264</v>
      </c>
      <c r="D3070">
        <v>0</v>
      </c>
    </row>
    <row r="3071" spans="1:4">
      <c r="A3071">
        <v>99</v>
      </c>
      <c r="B3071">
        <v>0</v>
      </c>
      <c r="C3071">
        <v>3244</v>
      </c>
      <c r="D3071">
        <v>0</v>
      </c>
    </row>
    <row r="3072" spans="1:4">
      <c r="A3072">
        <v>100</v>
      </c>
      <c r="B3072">
        <v>0</v>
      </c>
      <c r="C3072">
        <v>3263</v>
      </c>
      <c r="D3072">
        <v>0</v>
      </c>
    </row>
    <row r="3073" spans="1:4">
      <c r="A3073">
        <v>100</v>
      </c>
      <c r="B3073">
        <v>0</v>
      </c>
      <c r="C3073">
        <v>3249</v>
      </c>
      <c r="D3073">
        <v>0</v>
      </c>
    </row>
    <row r="3074" spans="1:4">
      <c r="A3074">
        <v>100</v>
      </c>
      <c r="B3074">
        <v>0</v>
      </c>
      <c r="C3074">
        <v>3264</v>
      </c>
      <c r="D3074">
        <v>0</v>
      </c>
    </row>
    <row r="3075" spans="1:4">
      <c r="A3075">
        <v>100</v>
      </c>
      <c r="B3075">
        <v>0</v>
      </c>
      <c r="C3075">
        <v>3268</v>
      </c>
      <c r="D3075">
        <v>0</v>
      </c>
    </row>
    <row r="3076" spans="1:4">
      <c r="A3076">
        <v>100</v>
      </c>
      <c r="B3076">
        <v>0</v>
      </c>
      <c r="C3076">
        <v>3263</v>
      </c>
      <c r="D3076">
        <v>0</v>
      </c>
    </row>
    <row r="3077" spans="1:4">
      <c r="A3077">
        <v>100</v>
      </c>
      <c r="B3077">
        <v>0</v>
      </c>
      <c r="C3077">
        <v>3266</v>
      </c>
      <c r="D3077">
        <v>0</v>
      </c>
    </row>
    <row r="3078" spans="1:4">
      <c r="A3078">
        <v>100</v>
      </c>
      <c r="B3078">
        <v>0</v>
      </c>
      <c r="C3078">
        <v>3272</v>
      </c>
      <c r="D3078">
        <v>0</v>
      </c>
    </row>
    <row r="3079" spans="1:4">
      <c r="A3079">
        <v>100</v>
      </c>
      <c r="B3079">
        <v>1892</v>
      </c>
      <c r="C3079">
        <v>2856</v>
      </c>
      <c r="D3079">
        <v>0</v>
      </c>
    </row>
    <row r="3080" spans="1:4">
      <c r="A3080">
        <v>100</v>
      </c>
      <c r="B3080">
        <v>0</v>
      </c>
      <c r="C3080">
        <v>3645</v>
      </c>
      <c r="D3080">
        <v>0</v>
      </c>
    </row>
    <row r="3081" spans="1:4">
      <c r="A3081">
        <v>100</v>
      </c>
      <c r="B3081">
        <v>0</v>
      </c>
      <c r="C3081">
        <v>3247</v>
      </c>
      <c r="D3081">
        <v>0</v>
      </c>
    </row>
    <row r="3082" spans="1:4">
      <c r="A3082">
        <v>100</v>
      </c>
      <c r="B3082">
        <v>0</v>
      </c>
      <c r="C3082">
        <v>3254</v>
      </c>
      <c r="D3082">
        <v>0</v>
      </c>
    </row>
    <row r="3083" spans="1:4">
      <c r="A3083">
        <v>100</v>
      </c>
      <c r="B3083">
        <v>0</v>
      </c>
      <c r="C3083">
        <v>3251</v>
      </c>
      <c r="D3083">
        <v>0</v>
      </c>
    </row>
    <row r="3084" spans="1:4">
      <c r="A3084">
        <v>100</v>
      </c>
      <c r="B3084">
        <v>0</v>
      </c>
      <c r="C3084">
        <v>3268</v>
      </c>
      <c r="D3084">
        <v>0</v>
      </c>
    </row>
    <row r="3085" spans="1:4">
      <c r="A3085">
        <v>100</v>
      </c>
      <c r="B3085">
        <v>0</v>
      </c>
      <c r="C3085">
        <v>3251</v>
      </c>
      <c r="D3085">
        <v>0</v>
      </c>
    </row>
    <row r="3086" spans="1:4">
      <c r="A3086">
        <v>100</v>
      </c>
      <c r="B3086">
        <v>0</v>
      </c>
      <c r="C3086">
        <v>3268</v>
      </c>
      <c r="D3086">
        <v>0</v>
      </c>
    </row>
    <row r="3087" spans="1:4">
      <c r="A3087">
        <v>100</v>
      </c>
      <c r="B3087">
        <v>0</v>
      </c>
      <c r="C3087">
        <v>3262</v>
      </c>
      <c r="D3087">
        <v>0</v>
      </c>
    </row>
    <row r="3088" spans="1:4">
      <c r="A3088">
        <v>100</v>
      </c>
      <c r="B3088">
        <v>0</v>
      </c>
      <c r="C3088">
        <v>3247</v>
      </c>
      <c r="D3088">
        <v>0</v>
      </c>
    </row>
    <row r="3089" spans="1:4">
      <c r="A3089">
        <v>100</v>
      </c>
      <c r="B3089">
        <v>0</v>
      </c>
      <c r="C3089">
        <v>3252</v>
      </c>
      <c r="D3089">
        <v>0</v>
      </c>
    </row>
    <row r="3090" spans="1:4">
      <c r="A3090">
        <v>100</v>
      </c>
      <c r="B3090">
        <v>0</v>
      </c>
      <c r="C3090">
        <v>3254</v>
      </c>
      <c r="D3090">
        <v>0</v>
      </c>
    </row>
    <row r="3091" spans="1:4">
      <c r="A3091">
        <v>100</v>
      </c>
      <c r="B3091">
        <v>0</v>
      </c>
      <c r="C3091">
        <v>3257</v>
      </c>
      <c r="D3091">
        <v>0</v>
      </c>
    </row>
    <row r="3092" spans="1:4">
      <c r="A3092">
        <v>100</v>
      </c>
      <c r="B3092">
        <v>0</v>
      </c>
      <c r="C3092">
        <v>3251</v>
      </c>
      <c r="D3092">
        <v>0</v>
      </c>
    </row>
    <row r="3093" spans="1:4">
      <c r="A3093">
        <v>100</v>
      </c>
      <c r="B3093">
        <v>0</v>
      </c>
      <c r="C3093">
        <v>3270</v>
      </c>
      <c r="D3093">
        <v>0</v>
      </c>
    </row>
    <row r="3094" spans="1:4">
      <c r="A3094">
        <v>100</v>
      </c>
      <c r="B3094">
        <v>0</v>
      </c>
      <c r="C3094">
        <v>3265</v>
      </c>
      <c r="D3094">
        <v>0</v>
      </c>
    </row>
    <row r="3095" spans="1:4">
      <c r="A3095">
        <v>100</v>
      </c>
      <c r="B3095">
        <v>0</v>
      </c>
      <c r="C3095">
        <v>3261</v>
      </c>
      <c r="D3095">
        <v>0</v>
      </c>
    </row>
    <row r="3096" spans="1:4">
      <c r="A3096">
        <v>100</v>
      </c>
      <c r="B3096">
        <v>0</v>
      </c>
      <c r="C3096">
        <v>3244</v>
      </c>
      <c r="D3096">
        <v>0</v>
      </c>
    </row>
    <row r="3097" spans="1:4">
      <c r="A3097">
        <v>100</v>
      </c>
      <c r="B3097">
        <v>0</v>
      </c>
      <c r="C3097">
        <v>3256</v>
      </c>
      <c r="D3097">
        <v>0</v>
      </c>
    </row>
    <row r="3098" spans="1:4">
      <c r="A3098">
        <v>100</v>
      </c>
      <c r="B3098">
        <v>0</v>
      </c>
      <c r="C3098">
        <v>3280</v>
      </c>
      <c r="D3098">
        <v>0</v>
      </c>
    </row>
    <row r="3099" spans="1:4">
      <c r="A3099">
        <v>100</v>
      </c>
      <c r="B3099">
        <v>45</v>
      </c>
      <c r="C3099">
        <v>3251</v>
      </c>
      <c r="D3099">
        <v>0</v>
      </c>
    </row>
    <row r="3100" spans="1:4">
      <c r="A3100">
        <v>100</v>
      </c>
      <c r="B3100">
        <v>0</v>
      </c>
      <c r="C3100">
        <v>3280</v>
      </c>
      <c r="D3100">
        <v>0</v>
      </c>
    </row>
    <row r="3101" spans="1:4">
      <c r="A3101">
        <v>100</v>
      </c>
      <c r="B3101">
        <v>0</v>
      </c>
      <c r="C3101">
        <v>3251</v>
      </c>
      <c r="D3101">
        <v>0</v>
      </c>
    </row>
    <row r="3102" spans="1:4">
      <c r="A3102">
        <v>100</v>
      </c>
      <c r="B3102">
        <v>0</v>
      </c>
      <c r="C3102">
        <v>3275</v>
      </c>
      <c r="D3102">
        <v>0</v>
      </c>
    </row>
    <row r="3103" spans="1:4">
      <c r="A3103">
        <v>101</v>
      </c>
      <c r="B3103">
        <v>0</v>
      </c>
      <c r="C3103">
        <v>3264</v>
      </c>
      <c r="D3103">
        <v>0</v>
      </c>
    </row>
    <row r="3104" spans="1:4">
      <c r="A3104">
        <v>101</v>
      </c>
      <c r="B3104">
        <v>0</v>
      </c>
      <c r="C3104">
        <v>3266</v>
      </c>
      <c r="D3104">
        <v>0</v>
      </c>
    </row>
    <row r="3105" spans="1:4">
      <c r="A3105">
        <v>101</v>
      </c>
      <c r="B3105">
        <v>0</v>
      </c>
      <c r="C3105">
        <v>3256</v>
      </c>
      <c r="D3105">
        <v>0</v>
      </c>
    </row>
    <row r="3106" spans="1:4">
      <c r="A3106">
        <v>101</v>
      </c>
      <c r="B3106">
        <v>0</v>
      </c>
      <c r="C3106">
        <v>3268</v>
      </c>
      <c r="D3106">
        <v>0</v>
      </c>
    </row>
    <row r="3107" spans="1:4">
      <c r="A3107">
        <v>101</v>
      </c>
      <c r="B3107">
        <v>0</v>
      </c>
      <c r="C3107">
        <v>3242</v>
      </c>
      <c r="D3107">
        <v>0</v>
      </c>
    </row>
    <row r="3108" spans="1:4">
      <c r="A3108">
        <v>101</v>
      </c>
      <c r="B3108">
        <v>0</v>
      </c>
      <c r="C3108">
        <v>3253</v>
      </c>
      <c r="D3108">
        <v>0</v>
      </c>
    </row>
    <row r="3109" spans="1:4">
      <c r="A3109">
        <v>101</v>
      </c>
      <c r="B3109">
        <v>0</v>
      </c>
      <c r="C3109">
        <v>3264</v>
      </c>
      <c r="D3109">
        <v>0</v>
      </c>
    </row>
    <row r="3110" spans="1:4">
      <c r="A3110">
        <v>101</v>
      </c>
      <c r="B3110">
        <v>0</v>
      </c>
      <c r="C3110">
        <v>3270</v>
      </c>
      <c r="D3110">
        <v>0</v>
      </c>
    </row>
    <row r="3111" spans="1:4">
      <c r="A3111">
        <v>101</v>
      </c>
      <c r="B3111">
        <v>0</v>
      </c>
      <c r="C3111">
        <v>3277</v>
      </c>
      <c r="D3111">
        <v>0</v>
      </c>
    </row>
    <row r="3112" spans="1:4">
      <c r="A3112">
        <v>101</v>
      </c>
      <c r="B3112">
        <v>0</v>
      </c>
      <c r="C3112">
        <v>3271</v>
      </c>
      <c r="D3112">
        <v>0</v>
      </c>
    </row>
    <row r="3113" spans="1:4">
      <c r="A3113">
        <v>101</v>
      </c>
      <c r="B3113">
        <v>0</v>
      </c>
      <c r="C3113">
        <v>3245</v>
      </c>
      <c r="D3113">
        <v>0</v>
      </c>
    </row>
    <row r="3114" spans="1:4">
      <c r="A3114">
        <v>101</v>
      </c>
      <c r="B3114">
        <v>0</v>
      </c>
      <c r="C3114">
        <v>3259</v>
      </c>
      <c r="D3114">
        <v>0</v>
      </c>
    </row>
    <row r="3115" spans="1:4">
      <c r="A3115">
        <v>101</v>
      </c>
      <c r="B3115">
        <v>0</v>
      </c>
      <c r="C3115">
        <v>3261</v>
      </c>
      <c r="D3115">
        <v>0</v>
      </c>
    </row>
    <row r="3116" spans="1:4">
      <c r="A3116">
        <v>101</v>
      </c>
      <c r="B3116">
        <v>0</v>
      </c>
      <c r="C3116">
        <v>3255</v>
      </c>
      <c r="D3116">
        <v>0</v>
      </c>
    </row>
    <row r="3117" spans="1:4">
      <c r="A3117">
        <v>101</v>
      </c>
      <c r="B3117">
        <v>0</v>
      </c>
      <c r="C3117">
        <v>3246</v>
      </c>
      <c r="D3117">
        <v>0</v>
      </c>
    </row>
    <row r="3118" spans="1:4">
      <c r="A3118">
        <v>101</v>
      </c>
      <c r="B3118">
        <v>0</v>
      </c>
      <c r="C3118">
        <v>3253</v>
      </c>
      <c r="D3118">
        <v>0</v>
      </c>
    </row>
    <row r="3119" spans="1:4">
      <c r="A3119">
        <v>101</v>
      </c>
      <c r="B3119">
        <v>0</v>
      </c>
      <c r="C3119">
        <v>3250</v>
      </c>
      <c r="D3119">
        <v>0</v>
      </c>
    </row>
    <row r="3120" spans="1:4">
      <c r="A3120">
        <v>101</v>
      </c>
      <c r="B3120">
        <v>0</v>
      </c>
      <c r="C3120">
        <v>3270</v>
      </c>
      <c r="D3120">
        <v>0</v>
      </c>
    </row>
    <row r="3121" spans="1:4">
      <c r="A3121">
        <v>101</v>
      </c>
      <c r="B3121">
        <v>0</v>
      </c>
      <c r="C3121">
        <v>3244</v>
      </c>
      <c r="D3121">
        <v>0</v>
      </c>
    </row>
    <row r="3122" spans="1:4">
      <c r="A3122">
        <v>101</v>
      </c>
      <c r="B3122">
        <v>0</v>
      </c>
      <c r="C3122">
        <v>3266</v>
      </c>
      <c r="D3122">
        <v>0</v>
      </c>
    </row>
    <row r="3123" spans="1:4">
      <c r="A3123">
        <v>101</v>
      </c>
      <c r="B3123">
        <v>0</v>
      </c>
      <c r="C3123">
        <v>3267</v>
      </c>
      <c r="D3123">
        <v>0</v>
      </c>
    </row>
    <row r="3124" spans="1:4">
      <c r="A3124">
        <v>101</v>
      </c>
      <c r="B3124">
        <v>0</v>
      </c>
      <c r="C3124">
        <v>3261</v>
      </c>
      <c r="D3124">
        <v>0</v>
      </c>
    </row>
    <row r="3125" spans="1:4">
      <c r="A3125">
        <v>101</v>
      </c>
      <c r="B3125">
        <v>0</v>
      </c>
      <c r="C3125">
        <v>3254</v>
      </c>
      <c r="D3125">
        <v>0</v>
      </c>
    </row>
    <row r="3126" spans="1:4">
      <c r="A3126">
        <v>101</v>
      </c>
      <c r="B3126">
        <v>0</v>
      </c>
      <c r="C3126">
        <v>3257</v>
      </c>
      <c r="D3126">
        <v>0</v>
      </c>
    </row>
    <row r="3127" spans="1:4">
      <c r="A3127">
        <v>101</v>
      </c>
      <c r="B3127">
        <v>0</v>
      </c>
      <c r="C3127">
        <v>3264</v>
      </c>
      <c r="D3127">
        <v>0</v>
      </c>
    </row>
    <row r="3128" spans="1:4">
      <c r="A3128">
        <v>101</v>
      </c>
      <c r="B3128">
        <v>0</v>
      </c>
      <c r="C3128">
        <v>3258</v>
      </c>
      <c r="D3128">
        <v>0</v>
      </c>
    </row>
    <row r="3129" spans="1:4">
      <c r="A3129">
        <v>101</v>
      </c>
      <c r="B3129">
        <v>0</v>
      </c>
      <c r="C3129">
        <v>3265</v>
      </c>
      <c r="D3129">
        <v>0</v>
      </c>
    </row>
    <row r="3130" spans="1:4">
      <c r="A3130">
        <v>101</v>
      </c>
      <c r="B3130">
        <v>0</v>
      </c>
      <c r="C3130">
        <v>3259</v>
      </c>
      <c r="D3130">
        <v>0</v>
      </c>
    </row>
    <row r="3131" spans="1:4">
      <c r="A3131">
        <v>101</v>
      </c>
      <c r="B3131">
        <v>0</v>
      </c>
      <c r="C3131">
        <v>3278</v>
      </c>
      <c r="D3131">
        <v>0</v>
      </c>
    </row>
    <row r="3132" spans="1:4">
      <c r="A3132">
        <v>101</v>
      </c>
      <c r="B3132">
        <v>0</v>
      </c>
      <c r="C3132">
        <v>3273</v>
      </c>
      <c r="D3132">
        <v>0</v>
      </c>
    </row>
    <row r="3133" spans="1:4">
      <c r="A3133">
        <v>101</v>
      </c>
      <c r="B3133">
        <v>0</v>
      </c>
      <c r="C3133">
        <v>3267</v>
      </c>
      <c r="D3133">
        <v>0</v>
      </c>
    </row>
    <row r="3134" spans="1:4">
      <c r="A3134">
        <v>102</v>
      </c>
      <c r="B3134">
        <v>0</v>
      </c>
      <c r="C3134">
        <v>3292</v>
      </c>
      <c r="D3134">
        <v>0</v>
      </c>
    </row>
    <row r="3135" spans="1:4">
      <c r="A3135">
        <v>102</v>
      </c>
      <c r="B3135">
        <v>0</v>
      </c>
      <c r="C3135">
        <v>3260</v>
      </c>
      <c r="D3135">
        <v>0</v>
      </c>
    </row>
    <row r="3136" spans="1:4">
      <c r="A3136">
        <v>102</v>
      </c>
      <c r="B3136">
        <v>0</v>
      </c>
      <c r="C3136">
        <v>3255</v>
      </c>
      <c r="D3136">
        <v>0</v>
      </c>
    </row>
    <row r="3137" spans="1:4">
      <c r="A3137">
        <v>102</v>
      </c>
      <c r="B3137">
        <v>0</v>
      </c>
      <c r="C3137">
        <v>3245</v>
      </c>
      <c r="D3137">
        <v>0</v>
      </c>
    </row>
    <row r="3138" spans="1:4">
      <c r="A3138">
        <v>102</v>
      </c>
      <c r="B3138">
        <v>0</v>
      </c>
      <c r="C3138">
        <v>3251</v>
      </c>
      <c r="D3138">
        <v>0</v>
      </c>
    </row>
    <row r="3139" spans="1:4">
      <c r="A3139">
        <v>102</v>
      </c>
      <c r="B3139">
        <v>2623</v>
      </c>
      <c r="C3139">
        <v>2738</v>
      </c>
      <c r="D3139">
        <v>0</v>
      </c>
    </row>
    <row r="3140" spans="1:4">
      <c r="A3140">
        <v>102</v>
      </c>
      <c r="B3140">
        <v>0</v>
      </c>
      <c r="C3140">
        <v>3769</v>
      </c>
      <c r="D3140">
        <v>0</v>
      </c>
    </row>
    <row r="3141" spans="1:4">
      <c r="A3141">
        <v>102</v>
      </c>
      <c r="B3141">
        <v>0</v>
      </c>
      <c r="C3141">
        <v>3254</v>
      </c>
      <c r="D3141">
        <v>0</v>
      </c>
    </row>
    <row r="3142" spans="1:4">
      <c r="A3142">
        <v>102</v>
      </c>
      <c r="B3142">
        <v>0</v>
      </c>
      <c r="C3142">
        <v>3269</v>
      </c>
      <c r="D3142">
        <v>0</v>
      </c>
    </row>
    <row r="3143" spans="1:4">
      <c r="A3143">
        <v>102</v>
      </c>
      <c r="B3143">
        <v>0</v>
      </c>
      <c r="C3143">
        <v>3245</v>
      </c>
      <c r="D3143">
        <v>0</v>
      </c>
    </row>
    <row r="3144" spans="1:4">
      <c r="A3144">
        <v>102</v>
      </c>
      <c r="B3144">
        <v>0</v>
      </c>
      <c r="C3144">
        <v>3273</v>
      </c>
      <c r="D3144">
        <v>0</v>
      </c>
    </row>
    <row r="3145" spans="1:4">
      <c r="A3145">
        <v>102</v>
      </c>
      <c r="B3145">
        <v>0</v>
      </c>
      <c r="C3145">
        <v>3256</v>
      </c>
      <c r="D3145">
        <v>0</v>
      </c>
    </row>
    <row r="3146" spans="1:4">
      <c r="A3146">
        <v>102</v>
      </c>
      <c r="B3146">
        <v>0</v>
      </c>
      <c r="C3146">
        <v>3275</v>
      </c>
      <c r="D3146">
        <v>0</v>
      </c>
    </row>
    <row r="3147" spans="1:4">
      <c r="A3147">
        <v>102</v>
      </c>
      <c r="B3147">
        <v>0</v>
      </c>
      <c r="C3147">
        <v>3264</v>
      </c>
      <c r="D3147">
        <v>0</v>
      </c>
    </row>
    <row r="3148" spans="1:4">
      <c r="A3148">
        <v>102</v>
      </c>
      <c r="B3148">
        <v>0</v>
      </c>
      <c r="C3148">
        <v>3250</v>
      </c>
      <c r="D3148">
        <v>0</v>
      </c>
    </row>
    <row r="3149" spans="1:4">
      <c r="A3149">
        <v>102</v>
      </c>
      <c r="B3149">
        <v>0</v>
      </c>
      <c r="C3149">
        <v>3257</v>
      </c>
      <c r="D3149">
        <v>0</v>
      </c>
    </row>
    <row r="3150" spans="1:4">
      <c r="A3150">
        <v>102</v>
      </c>
      <c r="B3150">
        <v>0</v>
      </c>
      <c r="C3150">
        <v>3262</v>
      </c>
      <c r="D3150">
        <v>0</v>
      </c>
    </row>
    <row r="3151" spans="1:4">
      <c r="A3151">
        <v>102</v>
      </c>
      <c r="B3151">
        <v>0</v>
      </c>
      <c r="C3151">
        <v>3248</v>
      </c>
      <c r="D3151">
        <v>0</v>
      </c>
    </row>
    <row r="3152" spans="1:4">
      <c r="A3152">
        <v>102</v>
      </c>
      <c r="B3152">
        <v>0</v>
      </c>
      <c r="C3152">
        <v>3262</v>
      </c>
      <c r="D3152">
        <v>0</v>
      </c>
    </row>
    <row r="3153" spans="1:4">
      <c r="A3153">
        <v>102</v>
      </c>
      <c r="B3153">
        <v>0</v>
      </c>
      <c r="C3153">
        <v>3250</v>
      </c>
      <c r="D3153">
        <v>0</v>
      </c>
    </row>
    <row r="3154" spans="1:4">
      <c r="A3154">
        <v>102</v>
      </c>
      <c r="B3154">
        <v>0</v>
      </c>
      <c r="C3154">
        <v>3259</v>
      </c>
      <c r="D3154">
        <v>0</v>
      </c>
    </row>
    <row r="3155" spans="1:4">
      <c r="A3155">
        <v>102</v>
      </c>
      <c r="B3155">
        <v>0</v>
      </c>
      <c r="C3155">
        <v>3272</v>
      </c>
      <c r="D3155">
        <v>0</v>
      </c>
    </row>
    <row r="3156" spans="1:4">
      <c r="A3156">
        <v>102</v>
      </c>
      <c r="B3156">
        <v>0</v>
      </c>
      <c r="C3156">
        <v>3270</v>
      </c>
      <c r="D3156">
        <v>0</v>
      </c>
    </row>
    <row r="3157" spans="1:4">
      <c r="A3157">
        <v>102</v>
      </c>
      <c r="B3157">
        <v>0</v>
      </c>
      <c r="C3157">
        <v>3262</v>
      </c>
      <c r="D3157">
        <v>0</v>
      </c>
    </row>
    <row r="3158" spans="1:4">
      <c r="A3158">
        <v>102</v>
      </c>
      <c r="B3158">
        <v>0</v>
      </c>
      <c r="C3158">
        <v>3263</v>
      </c>
      <c r="D3158">
        <v>0</v>
      </c>
    </row>
    <row r="3159" spans="1:4">
      <c r="A3159">
        <v>102</v>
      </c>
      <c r="B3159">
        <v>0</v>
      </c>
      <c r="C3159">
        <v>3274</v>
      </c>
      <c r="D3159">
        <v>0</v>
      </c>
    </row>
    <row r="3160" spans="1:4">
      <c r="A3160">
        <v>102</v>
      </c>
      <c r="B3160">
        <v>0</v>
      </c>
      <c r="C3160">
        <v>3262</v>
      </c>
      <c r="D3160">
        <v>0</v>
      </c>
    </row>
    <row r="3161" spans="1:4">
      <c r="A3161">
        <v>102</v>
      </c>
      <c r="B3161">
        <v>0</v>
      </c>
      <c r="C3161">
        <v>3252</v>
      </c>
      <c r="D3161">
        <v>0</v>
      </c>
    </row>
    <row r="3162" spans="1:4">
      <c r="A3162">
        <v>102</v>
      </c>
      <c r="B3162">
        <v>0</v>
      </c>
      <c r="C3162">
        <v>3280</v>
      </c>
      <c r="D3162">
        <v>0</v>
      </c>
    </row>
    <row r="3163" spans="1:4">
      <c r="A3163">
        <v>102</v>
      </c>
      <c r="B3163">
        <v>0</v>
      </c>
      <c r="C3163">
        <v>3250</v>
      </c>
      <c r="D3163">
        <v>0</v>
      </c>
    </row>
    <row r="3164" spans="1:4">
      <c r="A3164">
        <v>102</v>
      </c>
      <c r="B3164">
        <v>0</v>
      </c>
      <c r="C3164">
        <v>3251</v>
      </c>
      <c r="D3164">
        <v>0</v>
      </c>
    </row>
    <row r="3165" spans="1:4">
      <c r="A3165">
        <v>103</v>
      </c>
      <c r="B3165">
        <v>0</v>
      </c>
      <c r="C3165">
        <v>3263</v>
      </c>
      <c r="D3165">
        <v>0</v>
      </c>
    </row>
    <row r="3166" spans="1:4">
      <c r="A3166">
        <v>103</v>
      </c>
      <c r="B3166">
        <v>0</v>
      </c>
      <c r="C3166">
        <v>3264</v>
      </c>
      <c r="D3166">
        <v>0</v>
      </c>
    </row>
    <row r="3167" spans="1:4">
      <c r="A3167">
        <v>103</v>
      </c>
      <c r="B3167">
        <v>0</v>
      </c>
      <c r="C3167">
        <v>3245</v>
      </c>
      <c r="D3167">
        <v>0</v>
      </c>
    </row>
    <row r="3168" spans="1:4">
      <c r="A3168">
        <v>103</v>
      </c>
      <c r="B3168">
        <v>0</v>
      </c>
      <c r="C3168">
        <v>3250</v>
      </c>
      <c r="D3168">
        <v>0</v>
      </c>
    </row>
    <row r="3169" spans="1:4">
      <c r="A3169">
        <v>103</v>
      </c>
      <c r="B3169">
        <v>0</v>
      </c>
      <c r="C3169">
        <v>3261</v>
      </c>
      <c r="D3169">
        <v>0</v>
      </c>
    </row>
    <row r="3170" spans="1:4">
      <c r="A3170">
        <v>103</v>
      </c>
      <c r="B3170">
        <v>0</v>
      </c>
      <c r="C3170">
        <v>3239</v>
      </c>
      <c r="D3170">
        <v>0</v>
      </c>
    </row>
    <row r="3171" spans="1:4">
      <c r="A3171">
        <v>103</v>
      </c>
      <c r="B3171">
        <v>0</v>
      </c>
      <c r="C3171">
        <v>3269</v>
      </c>
      <c r="D3171">
        <v>0</v>
      </c>
    </row>
    <row r="3172" spans="1:4">
      <c r="A3172">
        <v>103</v>
      </c>
      <c r="B3172">
        <v>0</v>
      </c>
      <c r="C3172">
        <v>3240</v>
      </c>
      <c r="D3172">
        <v>0</v>
      </c>
    </row>
    <row r="3173" spans="1:4">
      <c r="A3173">
        <v>103</v>
      </c>
      <c r="B3173">
        <v>0</v>
      </c>
      <c r="C3173">
        <v>3271</v>
      </c>
      <c r="D3173">
        <v>0</v>
      </c>
    </row>
    <row r="3174" spans="1:4">
      <c r="A3174">
        <v>103</v>
      </c>
      <c r="B3174">
        <v>0</v>
      </c>
      <c r="C3174">
        <v>3257</v>
      </c>
      <c r="D3174">
        <v>0</v>
      </c>
    </row>
    <row r="3175" spans="1:4">
      <c r="A3175">
        <v>103</v>
      </c>
      <c r="B3175">
        <v>0</v>
      </c>
      <c r="C3175">
        <v>3270</v>
      </c>
      <c r="D3175">
        <v>0</v>
      </c>
    </row>
    <row r="3176" spans="1:4">
      <c r="A3176">
        <v>103</v>
      </c>
      <c r="B3176">
        <v>0</v>
      </c>
      <c r="C3176">
        <v>3262</v>
      </c>
      <c r="D3176">
        <v>0</v>
      </c>
    </row>
    <row r="3177" spans="1:4">
      <c r="A3177">
        <v>103</v>
      </c>
      <c r="B3177">
        <v>0</v>
      </c>
      <c r="C3177">
        <v>3274</v>
      </c>
      <c r="D3177">
        <v>0</v>
      </c>
    </row>
    <row r="3178" spans="1:4">
      <c r="A3178">
        <v>103</v>
      </c>
      <c r="B3178">
        <v>0</v>
      </c>
      <c r="C3178">
        <v>3249</v>
      </c>
      <c r="D3178">
        <v>0</v>
      </c>
    </row>
    <row r="3179" spans="1:4">
      <c r="A3179">
        <v>103</v>
      </c>
      <c r="B3179">
        <v>0</v>
      </c>
      <c r="C3179">
        <v>3262</v>
      </c>
      <c r="D3179">
        <v>0</v>
      </c>
    </row>
    <row r="3180" spans="1:4">
      <c r="A3180">
        <v>103</v>
      </c>
      <c r="B3180">
        <v>0</v>
      </c>
      <c r="C3180">
        <v>3244</v>
      </c>
      <c r="D3180">
        <v>0</v>
      </c>
    </row>
    <row r="3181" spans="1:4">
      <c r="A3181">
        <v>103</v>
      </c>
      <c r="B3181">
        <v>0</v>
      </c>
      <c r="C3181">
        <v>3250</v>
      </c>
      <c r="D3181">
        <v>0</v>
      </c>
    </row>
    <row r="3182" spans="1:4">
      <c r="A3182">
        <v>103</v>
      </c>
      <c r="B3182">
        <v>0</v>
      </c>
      <c r="C3182">
        <v>3245</v>
      </c>
      <c r="D3182">
        <v>0</v>
      </c>
    </row>
    <row r="3183" spans="1:4">
      <c r="A3183">
        <v>103</v>
      </c>
      <c r="B3183">
        <v>0</v>
      </c>
      <c r="C3183">
        <v>3255</v>
      </c>
      <c r="D3183">
        <v>0</v>
      </c>
    </row>
    <row r="3184" spans="1:4">
      <c r="A3184">
        <v>103</v>
      </c>
      <c r="B3184">
        <v>0</v>
      </c>
      <c r="C3184">
        <v>3257</v>
      </c>
      <c r="D3184">
        <v>0</v>
      </c>
    </row>
    <row r="3185" spans="1:4">
      <c r="A3185">
        <v>103</v>
      </c>
      <c r="B3185">
        <v>0</v>
      </c>
      <c r="C3185">
        <v>3265</v>
      </c>
      <c r="D3185">
        <v>0</v>
      </c>
    </row>
    <row r="3186" spans="1:4">
      <c r="A3186">
        <v>103</v>
      </c>
      <c r="B3186">
        <v>0</v>
      </c>
      <c r="C3186">
        <v>3277</v>
      </c>
      <c r="D3186">
        <v>0</v>
      </c>
    </row>
    <row r="3187" spans="1:4">
      <c r="A3187">
        <v>103</v>
      </c>
      <c r="B3187">
        <v>0</v>
      </c>
      <c r="C3187">
        <v>3266</v>
      </c>
      <c r="D3187">
        <v>0</v>
      </c>
    </row>
    <row r="3188" spans="1:4">
      <c r="A3188">
        <v>103</v>
      </c>
      <c r="B3188">
        <v>0</v>
      </c>
      <c r="C3188">
        <v>3273</v>
      </c>
      <c r="D3188">
        <v>0</v>
      </c>
    </row>
    <row r="3189" spans="1:4">
      <c r="A3189">
        <v>103</v>
      </c>
      <c r="B3189">
        <v>0</v>
      </c>
      <c r="C3189">
        <v>3273</v>
      </c>
      <c r="D3189">
        <v>0</v>
      </c>
    </row>
    <row r="3190" spans="1:4">
      <c r="A3190">
        <v>103</v>
      </c>
      <c r="B3190">
        <v>0</v>
      </c>
      <c r="C3190">
        <v>3268</v>
      </c>
      <c r="D3190">
        <v>0</v>
      </c>
    </row>
    <row r="3191" spans="1:4">
      <c r="A3191">
        <v>103</v>
      </c>
      <c r="B3191">
        <v>0</v>
      </c>
      <c r="C3191">
        <v>3266</v>
      </c>
      <c r="D3191">
        <v>0</v>
      </c>
    </row>
    <row r="3192" spans="1:4">
      <c r="A3192">
        <v>103</v>
      </c>
      <c r="B3192">
        <v>0</v>
      </c>
      <c r="C3192">
        <v>3244</v>
      </c>
      <c r="D3192">
        <v>0</v>
      </c>
    </row>
    <row r="3193" spans="1:4">
      <c r="A3193">
        <v>103</v>
      </c>
      <c r="B3193">
        <v>0</v>
      </c>
      <c r="C3193">
        <v>3266</v>
      </c>
      <c r="D3193">
        <v>0</v>
      </c>
    </row>
    <row r="3194" spans="1:4">
      <c r="A3194">
        <v>103</v>
      </c>
      <c r="B3194">
        <v>0</v>
      </c>
      <c r="C3194">
        <v>3269</v>
      </c>
      <c r="D3194">
        <v>0</v>
      </c>
    </row>
    <row r="3195" spans="1:4">
      <c r="A3195">
        <v>103</v>
      </c>
      <c r="B3195">
        <v>0</v>
      </c>
      <c r="C3195">
        <v>3267</v>
      </c>
      <c r="D3195">
        <v>0</v>
      </c>
    </row>
    <row r="3196" spans="1:4">
      <c r="A3196">
        <v>104</v>
      </c>
      <c r="B3196">
        <v>0</v>
      </c>
      <c r="C3196">
        <v>3271</v>
      </c>
      <c r="D3196">
        <v>0</v>
      </c>
    </row>
    <row r="3197" spans="1:4">
      <c r="A3197">
        <v>104</v>
      </c>
      <c r="B3197">
        <v>0</v>
      </c>
      <c r="C3197">
        <v>3271</v>
      </c>
      <c r="D3197">
        <v>0</v>
      </c>
    </row>
    <row r="3198" spans="1:4">
      <c r="A3198">
        <v>104</v>
      </c>
      <c r="B3198">
        <v>0</v>
      </c>
      <c r="C3198">
        <v>3263</v>
      </c>
      <c r="D3198">
        <v>0</v>
      </c>
    </row>
    <row r="3199" spans="1:4">
      <c r="A3199">
        <v>104</v>
      </c>
      <c r="B3199">
        <v>2236</v>
      </c>
      <c r="C3199">
        <v>2853</v>
      </c>
      <c r="D3199">
        <v>0</v>
      </c>
    </row>
    <row r="3200" spans="1:4">
      <c r="A3200">
        <v>104</v>
      </c>
      <c r="B3200">
        <v>0</v>
      </c>
      <c r="C3200">
        <v>3657</v>
      </c>
      <c r="D3200">
        <v>0</v>
      </c>
    </row>
    <row r="3201" spans="1:4">
      <c r="A3201">
        <v>104</v>
      </c>
      <c r="B3201">
        <v>0</v>
      </c>
      <c r="C3201">
        <v>3246</v>
      </c>
      <c r="D3201">
        <v>0</v>
      </c>
    </row>
    <row r="3202" spans="1:4">
      <c r="A3202">
        <v>104</v>
      </c>
      <c r="B3202">
        <v>0</v>
      </c>
      <c r="C3202">
        <v>3270</v>
      </c>
      <c r="D3202">
        <v>0</v>
      </c>
    </row>
    <row r="3203" spans="1:4">
      <c r="A3203">
        <v>104</v>
      </c>
      <c r="B3203">
        <v>0</v>
      </c>
      <c r="C3203">
        <v>3275</v>
      </c>
      <c r="D3203">
        <v>0</v>
      </c>
    </row>
    <row r="3204" spans="1:4">
      <c r="A3204">
        <v>104</v>
      </c>
      <c r="B3204">
        <v>0</v>
      </c>
      <c r="C3204">
        <v>3239</v>
      </c>
      <c r="D3204">
        <v>0</v>
      </c>
    </row>
    <row r="3205" spans="1:4">
      <c r="A3205">
        <v>104</v>
      </c>
      <c r="B3205">
        <v>0</v>
      </c>
      <c r="C3205">
        <v>3273</v>
      </c>
      <c r="D3205">
        <v>0</v>
      </c>
    </row>
    <row r="3206" spans="1:4">
      <c r="A3206">
        <v>104</v>
      </c>
      <c r="B3206">
        <v>0</v>
      </c>
      <c r="C3206">
        <v>3261</v>
      </c>
      <c r="D3206">
        <v>0</v>
      </c>
    </row>
    <row r="3207" spans="1:4">
      <c r="A3207">
        <v>104</v>
      </c>
      <c r="B3207">
        <v>0</v>
      </c>
      <c r="C3207">
        <v>3258</v>
      </c>
      <c r="D3207">
        <v>0</v>
      </c>
    </row>
    <row r="3208" spans="1:4">
      <c r="A3208">
        <v>104</v>
      </c>
      <c r="B3208">
        <v>0</v>
      </c>
      <c r="C3208">
        <v>3262</v>
      </c>
      <c r="D3208">
        <v>0</v>
      </c>
    </row>
    <row r="3209" spans="1:4">
      <c r="A3209">
        <v>104</v>
      </c>
      <c r="B3209">
        <v>0</v>
      </c>
      <c r="C3209">
        <v>3271</v>
      </c>
      <c r="D3209">
        <v>0</v>
      </c>
    </row>
    <row r="3210" spans="1:4">
      <c r="A3210">
        <v>104</v>
      </c>
      <c r="B3210">
        <v>0</v>
      </c>
      <c r="C3210">
        <v>3257</v>
      </c>
      <c r="D3210">
        <v>0</v>
      </c>
    </row>
    <row r="3211" spans="1:4">
      <c r="A3211">
        <v>104</v>
      </c>
      <c r="B3211">
        <v>0</v>
      </c>
      <c r="C3211">
        <v>3261</v>
      </c>
      <c r="D3211">
        <v>0</v>
      </c>
    </row>
    <row r="3212" spans="1:4">
      <c r="A3212">
        <v>104</v>
      </c>
      <c r="B3212">
        <v>0</v>
      </c>
      <c r="C3212">
        <v>3250</v>
      </c>
      <c r="D3212">
        <v>0</v>
      </c>
    </row>
    <row r="3213" spans="1:4">
      <c r="A3213">
        <v>104</v>
      </c>
      <c r="B3213">
        <v>0</v>
      </c>
      <c r="C3213">
        <v>3244</v>
      </c>
      <c r="D3213">
        <v>0</v>
      </c>
    </row>
    <row r="3214" spans="1:4">
      <c r="A3214">
        <v>104</v>
      </c>
      <c r="B3214">
        <v>0</v>
      </c>
      <c r="C3214">
        <v>3244</v>
      </c>
      <c r="D3214">
        <v>0</v>
      </c>
    </row>
    <row r="3215" spans="1:4">
      <c r="A3215">
        <v>104</v>
      </c>
      <c r="B3215">
        <v>0</v>
      </c>
      <c r="C3215">
        <v>3265</v>
      </c>
      <c r="D3215">
        <v>0</v>
      </c>
    </row>
    <row r="3216" spans="1:4">
      <c r="A3216">
        <v>104</v>
      </c>
      <c r="B3216">
        <v>0</v>
      </c>
      <c r="C3216">
        <v>3251</v>
      </c>
      <c r="D3216">
        <v>0</v>
      </c>
    </row>
    <row r="3217" spans="1:4">
      <c r="A3217">
        <v>104</v>
      </c>
      <c r="B3217">
        <v>0</v>
      </c>
      <c r="C3217">
        <v>3280</v>
      </c>
      <c r="D3217">
        <v>0</v>
      </c>
    </row>
    <row r="3218" spans="1:4">
      <c r="A3218">
        <v>104</v>
      </c>
      <c r="B3218">
        <v>0</v>
      </c>
      <c r="C3218">
        <v>3257</v>
      </c>
      <c r="D3218">
        <v>0</v>
      </c>
    </row>
    <row r="3219" spans="1:4">
      <c r="A3219">
        <v>104</v>
      </c>
      <c r="B3219">
        <v>0</v>
      </c>
      <c r="C3219">
        <v>3257</v>
      </c>
      <c r="D3219">
        <v>0</v>
      </c>
    </row>
    <row r="3220" spans="1:4">
      <c r="A3220">
        <v>104</v>
      </c>
      <c r="B3220">
        <v>0</v>
      </c>
      <c r="C3220">
        <v>3243</v>
      </c>
      <c r="D3220">
        <v>0</v>
      </c>
    </row>
    <row r="3221" spans="1:4">
      <c r="A3221">
        <v>104</v>
      </c>
      <c r="B3221">
        <v>0</v>
      </c>
      <c r="C3221">
        <v>3253</v>
      </c>
      <c r="D3221">
        <v>0</v>
      </c>
    </row>
    <row r="3222" spans="1:4">
      <c r="A3222">
        <v>104</v>
      </c>
      <c r="B3222">
        <v>0</v>
      </c>
      <c r="C3222">
        <v>3260</v>
      </c>
      <c r="D3222">
        <v>0</v>
      </c>
    </row>
    <row r="3223" spans="1:4">
      <c r="A3223">
        <v>104</v>
      </c>
      <c r="B3223">
        <v>0</v>
      </c>
      <c r="C3223">
        <v>3267</v>
      </c>
      <c r="D3223">
        <v>0</v>
      </c>
    </row>
    <row r="3224" spans="1:4">
      <c r="A3224">
        <v>104</v>
      </c>
      <c r="B3224">
        <v>0</v>
      </c>
      <c r="C3224">
        <v>3261</v>
      </c>
      <c r="D3224">
        <v>0</v>
      </c>
    </row>
    <row r="3225" spans="1:4">
      <c r="A3225">
        <v>104</v>
      </c>
      <c r="B3225">
        <v>0</v>
      </c>
      <c r="C3225">
        <v>3273</v>
      </c>
      <c r="D3225">
        <v>0</v>
      </c>
    </row>
    <row r="3226" spans="1:4">
      <c r="A3226">
        <v>104</v>
      </c>
      <c r="B3226">
        <v>0</v>
      </c>
      <c r="C3226">
        <v>3252</v>
      </c>
      <c r="D3226">
        <v>0</v>
      </c>
    </row>
    <row r="3227" spans="1:4">
      <c r="A3227">
        <v>105</v>
      </c>
      <c r="B3227">
        <v>0</v>
      </c>
      <c r="C3227">
        <v>3264</v>
      </c>
      <c r="D3227">
        <v>0</v>
      </c>
    </row>
    <row r="3228" spans="1:4">
      <c r="A3228">
        <v>105</v>
      </c>
      <c r="B3228">
        <v>0</v>
      </c>
      <c r="C3228">
        <v>3256</v>
      </c>
      <c r="D3228">
        <v>0</v>
      </c>
    </row>
    <row r="3229" spans="1:4">
      <c r="A3229">
        <v>105</v>
      </c>
      <c r="B3229">
        <v>0</v>
      </c>
      <c r="C3229">
        <v>3240</v>
      </c>
      <c r="D3229">
        <v>0</v>
      </c>
    </row>
    <row r="3230" spans="1:4">
      <c r="A3230">
        <v>105</v>
      </c>
      <c r="B3230">
        <v>0</v>
      </c>
      <c r="C3230">
        <v>3277</v>
      </c>
      <c r="D3230">
        <v>0</v>
      </c>
    </row>
    <row r="3231" spans="1:4">
      <c r="A3231">
        <v>105</v>
      </c>
      <c r="B3231">
        <v>0</v>
      </c>
      <c r="C3231">
        <v>3263</v>
      </c>
      <c r="D3231">
        <v>0</v>
      </c>
    </row>
    <row r="3232" spans="1:4">
      <c r="A3232">
        <v>105</v>
      </c>
      <c r="B3232">
        <v>0</v>
      </c>
      <c r="C3232">
        <v>3261</v>
      </c>
      <c r="D3232">
        <v>0</v>
      </c>
    </row>
    <row r="3233" spans="1:4">
      <c r="A3233">
        <v>105</v>
      </c>
      <c r="B3233">
        <v>0</v>
      </c>
      <c r="C3233">
        <v>3281</v>
      </c>
      <c r="D3233">
        <v>0</v>
      </c>
    </row>
    <row r="3234" spans="1:4">
      <c r="A3234">
        <v>105</v>
      </c>
      <c r="B3234">
        <v>0</v>
      </c>
      <c r="C3234">
        <v>3263</v>
      </c>
      <c r="D3234">
        <v>0</v>
      </c>
    </row>
    <row r="3235" spans="1:4">
      <c r="A3235">
        <v>105</v>
      </c>
      <c r="B3235">
        <v>0</v>
      </c>
      <c r="C3235">
        <v>3257</v>
      </c>
      <c r="D3235">
        <v>0</v>
      </c>
    </row>
    <row r="3236" spans="1:4">
      <c r="A3236">
        <v>105</v>
      </c>
      <c r="B3236">
        <v>0</v>
      </c>
      <c r="C3236">
        <v>3265</v>
      </c>
      <c r="D3236">
        <v>0</v>
      </c>
    </row>
    <row r="3237" spans="1:4">
      <c r="A3237">
        <v>105</v>
      </c>
      <c r="B3237">
        <v>0</v>
      </c>
      <c r="C3237">
        <v>3261</v>
      </c>
      <c r="D3237">
        <v>0</v>
      </c>
    </row>
    <row r="3238" spans="1:4">
      <c r="A3238">
        <v>105</v>
      </c>
      <c r="B3238">
        <v>0</v>
      </c>
      <c r="C3238">
        <v>3255</v>
      </c>
      <c r="D3238">
        <v>0</v>
      </c>
    </row>
    <row r="3239" spans="1:4">
      <c r="A3239">
        <v>105</v>
      </c>
      <c r="B3239">
        <v>0</v>
      </c>
      <c r="C3239">
        <v>3258</v>
      </c>
      <c r="D3239">
        <v>0</v>
      </c>
    </row>
    <row r="3240" spans="1:4">
      <c r="A3240">
        <v>105</v>
      </c>
      <c r="B3240">
        <v>0</v>
      </c>
      <c r="C3240">
        <v>3272</v>
      </c>
      <c r="D3240">
        <v>0</v>
      </c>
    </row>
    <row r="3241" spans="1:4">
      <c r="A3241">
        <v>105</v>
      </c>
      <c r="B3241">
        <v>0</v>
      </c>
      <c r="C3241">
        <v>3265</v>
      </c>
      <c r="D3241">
        <v>0</v>
      </c>
    </row>
    <row r="3242" spans="1:4">
      <c r="A3242">
        <v>105</v>
      </c>
      <c r="B3242">
        <v>0</v>
      </c>
      <c r="C3242">
        <v>3269</v>
      </c>
      <c r="D3242">
        <v>0</v>
      </c>
    </row>
    <row r="3243" spans="1:4">
      <c r="A3243">
        <v>105</v>
      </c>
      <c r="B3243">
        <v>0</v>
      </c>
      <c r="C3243">
        <v>3254</v>
      </c>
      <c r="D3243">
        <v>0</v>
      </c>
    </row>
    <row r="3244" spans="1:4">
      <c r="A3244">
        <v>105</v>
      </c>
      <c r="B3244">
        <v>0</v>
      </c>
      <c r="C3244">
        <v>3261</v>
      </c>
      <c r="D3244">
        <v>0</v>
      </c>
    </row>
    <row r="3245" spans="1:4">
      <c r="A3245">
        <v>105</v>
      </c>
      <c r="B3245">
        <v>0</v>
      </c>
      <c r="C3245">
        <v>3264</v>
      </c>
      <c r="D3245">
        <v>0</v>
      </c>
    </row>
    <row r="3246" spans="1:4">
      <c r="A3246">
        <v>105</v>
      </c>
      <c r="B3246">
        <v>0</v>
      </c>
      <c r="C3246">
        <v>3280</v>
      </c>
      <c r="D3246">
        <v>0</v>
      </c>
    </row>
    <row r="3247" spans="1:4">
      <c r="A3247">
        <v>105</v>
      </c>
      <c r="B3247">
        <v>0</v>
      </c>
      <c r="C3247">
        <v>3258</v>
      </c>
      <c r="D3247">
        <v>0</v>
      </c>
    </row>
    <row r="3248" spans="1:4">
      <c r="A3248">
        <v>105</v>
      </c>
      <c r="B3248">
        <v>0</v>
      </c>
      <c r="C3248">
        <v>3262</v>
      </c>
      <c r="D3248">
        <v>0</v>
      </c>
    </row>
    <row r="3249" spans="1:4">
      <c r="A3249">
        <v>105</v>
      </c>
      <c r="B3249">
        <v>0</v>
      </c>
      <c r="C3249">
        <v>3252</v>
      </c>
      <c r="D3249">
        <v>0</v>
      </c>
    </row>
    <row r="3250" spans="1:4">
      <c r="A3250">
        <v>105</v>
      </c>
      <c r="B3250">
        <v>0</v>
      </c>
      <c r="C3250">
        <v>3247</v>
      </c>
      <c r="D3250">
        <v>0</v>
      </c>
    </row>
    <row r="3251" spans="1:4">
      <c r="A3251">
        <v>105</v>
      </c>
      <c r="B3251">
        <v>0</v>
      </c>
      <c r="C3251">
        <v>3261</v>
      </c>
      <c r="D3251">
        <v>0</v>
      </c>
    </row>
    <row r="3252" spans="1:4">
      <c r="A3252">
        <v>105</v>
      </c>
      <c r="B3252">
        <v>0</v>
      </c>
      <c r="C3252">
        <v>3261</v>
      </c>
      <c r="D3252">
        <v>0</v>
      </c>
    </row>
    <row r="3253" spans="1:4">
      <c r="A3253">
        <v>105</v>
      </c>
      <c r="B3253">
        <v>0</v>
      </c>
      <c r="C3253">
        <v>3255</v>
      </c>
      <c r="D3253">
        <v>0</v>
      </c>
    </row>
    <row r="3254" spans="1:4">
      <c r="A3254">
        <v>105</v>
      </c>
      <c r="B3254">
        <v>0</v>
      </c>
      <c r="C3254">
        <v>3254</v>
      </c>
      <c r="D3254">
        <v>0</v>
      </c>
    </row>
    <row r="3255" spans="1:4">
      <c r="A3255">
        <v>105</v>
      </c>
      <c r="B3255">
        <v>0</v>
      </c>
      <c r="C3255">
        <v>3259</v>
      </c>
      <c r="D3255">
        <v>0</v>
      </c>
    </row>
    <row r="3256" spans="1:4">
      <c r="A3256">
        <v>105</v>
      </c>
      <c r="B3256">
        <v>0</v>
      </c>
      <c r="C3256">
        <v>3262</v>
      </c>
      <c r="D3256">
        <v>0</v>
      </c>
    </row>
    <row r="3257" spans="1:4">
      <c r="A3257">
        <v>105</v>
      </c>
      <c r="B3257">
        <v>0</v>
      </c>
      <c r="C3257">
        <v>3256</v>
      </c>
      <c r="D3257">
        <v>0</v>
      </c>
    </row>
    <row r="3258" spans="1:4">
      <c r="A3258">
        <v>106</v>
      </c>
      <c r="B3258">
        <v>0</v>
      </c>
      <c r="C3258">
        <v>3257</v>
      </c>
      <c r="D3258">
        <v>0</v>
      </c>
    </row>
    <row r="3259" spans="1:4">
      <c r="A3259">
        <v>106</v>
      </c>
      <c r="B3259">
        <v>1692</v>
      </c>
      <c r="C3259">
        <v>2902</v>
      </c>
      <c r="D3259">
        <v>0</v>
      </c>
    </row>
    <row r="3260" spans="1:4">
      <c r="A3260">
        <v>106</v>
      </c>
      <c r="B3260">
        <v>0</v>
      </c>
      <c r="C3260">
        <v>3613</v>
      </c>
      <c r="D3260">
        <v>0</v>
      </c>
    </row>
    <row r="3261" spans="1:4">
      <c r="A3261">
        <v>106</v>
      </c>
      <c r="B3261">
        <v>0</v>
      </c>
      <c r="C3261">
        <v>3274</v>
      </c>
      <c r="D3261">
        <v>0</v>
      </c>
    </row>
    <row r="3262" spans="1:4">
      <c r="A3262">
        <v>106</v>
      </c>
      <c r="B3262">
        <v>0</v>
      </c>
      <c r="C3262">
        <v>3259</v>
      </c>
      <c r="D3262">
        <v>0</v>
      </c>
    </row>
    <row r="3263" spans="1:4">
      <c r="A3263">
        <v>106</v>
      </c>
      <c r="B3263">
        <v>0</v>
      </c>
      <c r="C3263">
        <v>3252</v>
      </c>
      <c r="D3263">
        <v>0</v>
      </c>
    </row>
    <row r="3264" spans="1:4">
      <c r="A3264">
        <v>106</v>
      </c>
      <c r="B3264">
        <v>0</v>
      </c>
      <c r="C3264">
        <v>3267</v>
      </c>
      <c r="D3264">
        <v>0</v>
      </c>
    </row>
    <row r="3265" spans="1:4">
      <c r="A3265">
        <v>106</v>
      </c>
      <c r="B3265">
        <v>0</v>
      </c>
      <c r="C3265">
        <v>3251</v>
      </c>
      <c r="D3265">
        <v>0</v>
      </c>
    </row>
    <row r="3266" spans="1:4">
      <c r="A3266">
        <v>106</v>
      </c>
      <c r="B3266">
        <v>0</v>
      </c>
      <c r="C3266">
        <v>3275</v>
      </c>
      <c r="D3266">
        <v>0</v>
      </c>
    </row>
    <row r="3267" spans="1:4">
      <c r="A3267">
        <v>106</v>
      </c>
      <c r="B3267">
        <v>0</v>
      </c>
      <c r="C3267">
        <v>3251</v>
      </c>
      <c r="D3267">
        <v>0</v>
      </c>
    </row>
    <row r="3268" spans="1:4">
      <c r="A3268">
        <v>106</v>
      </c>
      <c r="B3268">
        <v>0</v>
      </c>
      <c r="C3268">
        <v>3248</v>
      </c>
      <c r="D3268">
        <v>0</v>
      </c>
    </row>
    <row r="3269" spans="1:4">
      <c r="A3269">
        <v>106</v>
      </c>
      <c r="B3269">
        <v>0</v>
      </c>
      <c r="C3269">
        <v>3263</v>
      </c>
      <c r="D3269">
        <v>0</v>
      </c>
    </row>
    <row r="3270" spans="1:4">
      <c r="A3270">
        <v>106</v>
      </c>
      <c r="B3270">
        <v>0</v>
      </c>
      <c r="C3270">
        <v>3246</v>
      </c>
      <c r="D3270">
        <v>0</v>
      </c>
    </row>
    <row r="3271" spans="1:4">
      <c r="A3271">
        <v>106</v>
      </c>
      <c r="B3271">
        <v>0</v>
      </c>
      <c r="C3271">
        <v>3256</v>
      </c>
      <c r="D3271">
        <v>0</v>
      </c>
    </row>
    <row r="3272" spans="1:4">
      <c r="A3272">
        <v>106</v>
      </c>
      <c r="B3272">
        <v>0</v>
      </c>
      <c r="C3272">
        <v>3274</v>
      </c>
      <c r="D3272">
        <v>0</v>
      </c>
    </row>
    <row r="3273" spans="1:4">
      <c r="A3273">
        <v>106</v>
      </c>
      <c r="B3273">
        <v>0</v>
      </c>
      <c r="C3273">
        <v>3267</v>
      </c>
      <c r="D3273">
        <v>0</v>
      </c>
    </row>
    <row r="3274" spans="1:4">
      <c r="A3274">
        <v>106</v>
      </c>
      <c r="B3274">
        <v>0</v>
      </c>
      <c r="C3274">
        <v>3266</v>
      </c>
      <c r="D3274">
        <v>0</v>
      </c>
    </row>
    <row r="3275" spans="1:4">
      <c r="A3275">
        <v>106</v>
      </c>
      <c r="B3275">
        <v>0</v>
      </c>
      <c r="C3275">
        <v>3272</v>
      </c>
      <c r="D3275">
        <v>0</v>
      </c>
    </row>
    <row r="3276" spans="1:4">
      <c r="A3276">
        <v>106</v>
      </c>
      <c r="B3276">
        <v>0</v>
      </c>
      <c r="C3276">
        <v>3245</v>
      </c>
      <c r="D3276">
        <v>0</v>
      </c>
    </row>
    <row r="3277" spans="1:4">
      <c r="A3277">
        <v>106</v>
      </c>
      <c r="B3277">
        <v>0</v>
      </c>
      <c r="C3277">
        <v>3268</v>
      </c>
      <c r="D3277">
        <v>0</v>
      </c>
    </row>
    <row r="3278" spans="1:4">
      <c r="A3278">
        <v>106</v>
      </c>
      <c r="B3278">
        <v>0</v>
      </c>
      <c r="C3278">
        <v>3251</v>
      </c>
      <c r="D3278">
        <v>0</v>
      </c>
    </row>
    <row r="3279" spans="1:4">
      <c r="A3279">
        <v>106</v>
      </c>
      <c r="B3279">
        <v>0</v>
      </c>
      <c r="C3279">
        <v>3263</v>
      </c>
      <c r="D3279">
        <v>0</v>
      </c>
    </row>
    <row r="3280" spans="1:4">
      <c r="A3280">
        <v>106</v>
      </c>
      <c r="B3280">
        <v>0</v>
      </c>
      <c r="C3280">
        <v>3272</v>
      </c>
      <c r="D3280">
        <v>0</v>
      </c>
    </row>
    <row r="3281" spans="1:4">
      <c r="A3281">
        <v>106</v>
      </c>
      <c r="B3281">
        <v>0</v>
      </c>
      <c r="C3281">
        <v>3277</v>
      </c>
      <c r="D3281">
        <v>0</v>
      </c>
    </row>
    <row r="3282" spans="1:4">
      <c r="A3282">
        <v>106</v>
      </c>
      <c r="B3282">
        <v>0</v>
      </c>
      <c r="C3282">
        <v>3252</v>
      </c>
      <c r="D3282">
        <v>0</v>
      </c>
    </row>
    <row r="3283" spans="1:4">
      <c r="A3283">
        <v>106</v>
      </c>
      <c r="B3283">
        <v>0</v>
      </c>
      <c r="C3283">
        <v>3256</v>
      </c>
      <c r="D3283">
        <v>0</v>
      </c>
    </row>
    <row r="3284" spans="1:4">
      <c r="A3284">
        <v>106</v>
      </c>
      <c r="B3284">
        <v>0</v>
      </c>
      <c r="C3284">
        <v>3262</v>
      </c>
      <c r="D3284">
        <v>0</v>
      </c>
    </row>
    <row r="3285" spans="1:4">
      <c r="A3285">
        <v>106</v>
      </c>
      <c r="B3285">
        <v>0</v>
      </c>
      <c r="C3285">
        <v>3252</v>
      </c>
      <c r="D3285">
        <v>0</v>
      </c>
    </row>
    <row r="3286" spans="1:4">
      <c r="A3286">
        <v>106</v>
      </c>
      <c r="B3286">
        <v>0</v>
      </c>
      <c r="C3286">
        <v>3269</v>
      </c>
      <c r="D3286">
        <v>0</v>
      </c>
    </row>
    <row r="3287" spans="1:4">
      <c r="A3287">
        <v>106</v>
      </c>
      <c r="B3287">
        <v>0</v>
      </c>
      <c r="C3287">
        <v>3254</v>
      </c>
      <c r="D3287">
        <v>0</v>
      </c>
    </row>
    <row r="3288" spans="1:4">
      <c r="A3288">
        <v>106</v>
      </c>
      <c r="B3288">
        <v>0</v>
      </c>
      <c r="C3288">
        <v>3274</v>
      </c>
      <c r="D3288">
        <v>0</v>
      </c>
    </row>
    <row r="3289" spans="1:4">
      <c r="A3289">
        <v>107</v>
      </c>
      <c r="B3289">
        <v>0</v>
      </c>
      <c r="C3289">
        <v>3254</v>
      </c>
      <c r="D3289">
        <v>0</v>
      </c>
    </row>
    <row r="3290" spans="1:4">
      <c r="A3290">
        <v>107</v>
      </c>
      <c r="B3290">
        <v>0</v>
      </c>
      <c r="C3290">
        <v>3264</v>
      </c>
      <c r="D3290">
        <v>0</v>
      </c>
    </row>
    <row r="3291" spans="1:4">
      <c r="A3291">
        <v>107</v>
      </c>
      <c r="B3291">
        <v>0</v>
      </c>
      <c r="C3291">
        <v>3275</v>
      </c>
      <c r="D3291">
        <v>0</v>
      </c>
    </row>
    <row r="3292" spans="1:4">
      <c r="A3292">
        <v>107</v>
      </c>
      <c r="B3292">
        <v>0</v>
      </c>
      <c r="C3292">
        <v>3255</v>
      </c>
      <c r="D3292">
        <v>0</v>
      </c>
    </row>
    <row r="3293" spans="1:4">
      <c r="A3293">
        <v>107</v>
      </c>
      <c r="B3293">
        <v>0</v>
      </c>
      <c r="C3293">
        <v>3260</v>
      </c>
      <c r="D3293">
        <v>0</v>
      </c>
    </row>
    <row r="3294" spans="1:4">
      <c r="A3294">
        <v>107</v>
      </c>
      <c r="B3294">
        <v>0</v>
      </c>
      <c r="C3294">
        <v>3253</v>
      </c>
      <c r="D3294">
        <v>0</v>
      </c>
    </row>
    <row r="3295" spans="1:4">
      <c r="A3295">
        <v>107</v>
      </c>
      <c r="B3295">
        <v>0</v>
      </c>
      <c r="C3295">
        <v>3262</v>
      </c>
      <c r="D3295">
        <v>0</v>
      </c>
    </row>
    <row r="3296" spans="1:4">
      <c r="A3296">
        <v>107</v>
      </c>
      <c r="B3296">
        <v>0</v>
      </c>
      <c r="C3296">
        <v>3244</v>
      </c>
      <c r="D3296">
        <v>0</v>
      </c>
    </row>
    <row r="3297" spans="1:4">
      <c r="A3297">
        <v>107</v>
      </c>
      <c r="B3297">
        <v>0</v>
      </c>
      <c r="C3297">
        <v>3265</v>
      </c>
      <c r="D3297">
        <v>0</v>
      </c>
    </row>
    <row r="3298" spans="1:4">
      <c r="A3298">
        <v>107</v>
      </c>
      <c r="B3298">
        <v>0</v>
      </c>
      <c r="C3298">
        <v>3259</v>
      </c>
      <c r="D3298">
        <v>0</v>
      </c>
    </row>
    <row r="3299" spans="1:4">
      <c r="A3299">
        <v>107</v>
      </c>
      <c r="B3299">
        <v>0</v>
      </c>
      <c r="C3299">
        <v>3261</v>
      </c>
      <c r="D3299">
        <v>0</v>
      </c>
    </row>
    <row r="3300" spans="1:4">
      <c r="A3300">
        <v>107</v>
      </c>
      <c r="B3300">
        <v>0</v>
      </c>
      <c r="C3300">
        <v>3253</v>
      </c>
      <c r="D3300">
        <v>0</v>
      </c>
    </row>
    <row r="3301" spans="1:4">
      <c r="A3301">
        <v>107</v>
      </c>
      <c r="B3301">
        <v>0</v>
      </c>
      <c r="C3301">
        <v>3279</v>
      </c>
      <c r="D3301">
        <v>0</v>
      </c>
    </row>
    <row r="3302" spans="1:4">
      <c r="A3302">
        <v>107</v>
      </c>
      <c r="B3302">
        <v>0</v>
      </c>
      <c r="C3302">
        <v>3239</v>
      </c>
      <c r="D3302">
        <v>0</v>
      </c>
    </row>
    <row r="3303" spans="1:4">
      <c r="A3303">
        <v>107</v>
      </c>
      <c r="B3303">
        <v>0</v>
      </c>
      <c r="C3303">
        <v>3257</v>
      </c>
      <c r="D3303">
        <v>0</v>
      </c>
    </row>
    <row r="3304" spans="1:4">
      <c r="A3304">
        <v>107</v>
      </c>
      <c r="B3304">
        <v>0</v>
      </c>
      <c r="C3304">
        <v>3247</v>
      </c>
      <c r="D3304">
        <v>0</v>
      </c>
    </row>
    <row r="3305" spans="1:4">
      <c r="A3305">
        <v>107</v>
      </c>
      <c r="B3305">
        <v>0</v>
      </c>
      <c r="C3305">
        <v>3279</v>
      </c>
      <c r="D3305">
        <v>0</v>
      </c>
    </row>
    <row r="3306" spans="1:4">
      <c r="A3306">
        <v>107</v>
      </c>
      <c r="B3306">
        <v>0</v>
      </c>
      <c r="C3306">
        <v>3274</v>
      </c>
      <c r="D3306">
        <v>0</v>
      </c>
    </row>
    <row r="3307" spans="1:4">
      <c r="A3307">
        <v>107</v>
      </c>
      <c r="B3307">
        <v>0</v>
      </c>
      <c r="C3307">
        <v>3276</v>
      </c>
      <c r="D3307">
        <v>0</v>
      </c>
    </row>
    <row r="3308" spans="1:4">
      <c r="A3308">
        <v>107</v>
      </c>
      <c r="B3308">
        <v>0</v>
      </c>
      <c r="C3308">
        <v>3273</v>
      </c>
      <c r="D3308">
        <v>0</v>
      </c>
    </row>
    <row r="3309" spans="1:4">
      <c r="A3309">
        <v>107</v>
      </c>
      <c r="B3309">
        <v>0</v>
      </c>
      <c r="C3309">
        <v>3261</v>
      </c>
      <c r="D3309">
        <v>0</v>
      </c>
    </row>
    <row r="3310" spans="1:4">
      <c r="A3310">
        <v>107</v>
      </c>
      <c r="B3310">
        <v>0</v>
      </c>
      <c r="C3310">
        <v>3245</v>
      </c>
      <c r="D3310">
        <v>0</v>
      </c>
    </row>
    <row r="3311" spans="1:4">
      <c r="A3311">
        <v>107</v>
      </c>
      <c r="B3311">
        <v>0</v>
      </c>
      <c r="C3311">
        <v>3270</v>
      </c>
      <c r="D3311">
        <v>0</v>
      </c>
    </row>
    <row r="3312" spans="1:4">
      <c r="A3312">
        <v>107</v>
      </c>
      <c r="B3312">
        <v>0</v>
      </c>
      <c r="C3312">
        <v>3266</v>
      </c>
      <c r="D3312">
        <v>0</v>
      </c>
    </row>
    <row r="3313" spans="1:4">
      <c r="A3313">
        <v>107</v>
      </c>
      <c r="B3313">
        <v>0</v>
      </c>
      <c r="C3313">
        <v>3268</v>
      </c>
      <c r="D3313">
        <v>0</v>
      </c>
    </row>
    <row r="3314" spans="1:4">
      <c r="A3314">
        <v>107</v>
      </c>
      <c r="B3314">
        <v>0</v>
      </c>
      <c r="C3314">
        <v>3249</v>
      </c>
      <c r="D3314">
        <v>0</v>
      </c>
    </row>
    <row r="3315" spans="1:4">
      <c r="A3315">
        <v>107</v>
      </c>
      <c r="B3315">
        <v>0</v>
      </c>
      <c r="C3315">
        <v>3273</v>
      </c>
      <c r="D3315">
        <v>0</v>
      </c>
    </row>
    <row r="3316" spans="1:4">
      <c r="A3316">
        <v>107</v>
      </c>
      <c r="B3316">
        <v>0</v>
      </c>
      <c r="C3316">
        <v>3265</v>
      </c>
      <c r="D3316">
        <v>0</v>
      </c>
    </row>
    <row r="3317" spans="1:4">
      <c r="A3317">
        <v>107</v>
      </c>
      <c r="B3317">
        <v>0</v>
      </c>
      <c r="C3317">
        <v>3264</v>
      </c>
      <c r="D3317">
        <v>0</v>
      </c>
    </row>
    <row r="3318" spans="1:4">
      <c r="A3318">
        <v>107</v>
      </c>
      <c r="B3318">
        <v>0</v>
      </c>
      <c r="C3318">
        <v>3260</v>
      </c>
      <c r="D3318">
        <v>0</v>
      </c>
    </row>
    <row r="3319" spans="1:4">
      <c r="A3319">
        <v>107</v>
      </c>
      <c r="B3319">
        <v>1513</v>
      </c>
      <c r="C3319">
        <v>2929</v>
      </c>
      <c r="D3319">
        <v>0</v>
      </c>
    </row>
    <row r="3320" spans="1:4">
      <c r="A3320">
        <v>108</v>
      </c>
      <c r="B3320">
        <v>0</v>
      </c>
      <c r="C3320">
        <v>3576</v>
      </c>
      <c r="D3320">
        <v>0</v>
      </c>
    </row>
    <row r="3321" spans="1:4">
      <c r="A3321">
        <v>108</v>
      </c>
      <c r="B3321">
        <v>0</v>
      </c>
      <c r="C3321">
        <v>3268</v>
      </c>
      <c r="D3321">
        <v>0</v>
      </c>
    </row>
    <row r="3322" spans="1:4">
      <c r="A3322">
        <v>108</v>
      </c>
      <c r="B3322">
        <v>0</v>
      </c>
      <c r="C3322">
        <v>3269</v>
      </c>
      <c r="D3322">
        <v>0</v>
      </c>
    </row>
    <row r="3323" spans="1:4">
      <c r="A3323">
        <v>108</v>
      </c>
      <c r="B3323">
        <v>0</v>
      </c>
      <c r="C3323">
        <v>3257</v>
      </c>
      <c r="D3323">
        <v>0</v>
      </c>
    </row>
    <row r="3324" spans="1:4">
      <c r="A3324">
        <v>108</v>
      </c>
      <c r="B3324">
        <v>0</v>
      </c>
      <c r="C3324">
        <v>3265</v>
      </c>
      <c r="D3324">
        <v>0</v>
      </c>
    </row>
    <row r="3325" spans="1:4">
      <c r="A3325">
        <v>108</v>
      </c>
      <c r="B3325">
        <v>0</v>
      </c>
      <c r="C3325">
        <v>3266</v>
      </c>
      <c r="D3325">
        <v>0</v>
      </c>
    </row>
    <row r="3326" spans="1:4">
      <c r="A3326">
        <v>108</v>
      </c>
      <c r="B3326">
        <v>0</v>
      </c>
      <c r="C3326">
        <v>3274</v>
      </c>
      <c r="D3326">
        <v>0</v>
      </c>
    </row>
    <row r="3327" spans="1:4">
      <c r="A3327">
        <v>108</v>
      </c>
      <c r="B3327">
        <v>0</v>
      </c>
      <c r="C3327">
        <v>3256</v>
      </c>
      <c r="D3327">
        <v>0</v>
      </c>
    </row>
    <row r="3328" spans="1:4">
      <c r="A3328">
        <v>108</v>
      </c>
      <c r="B3328">
        <v>0</v>
      </c>
      <c r="C3328">
        <v>3272</v>
      </c>
      <c r="D3328">
        <v>0</v>
      </c>
    </row>
    <row r="3329" spans="1:4">
      <c r="A3329">
        <v>108</v>
      </c>
      <c r="B3329">
        <v>0</v>
      </c>
      <c r="C3329">
        <v>3259</v>
      </c>
      <c r="D3329">
        <v>0</v>
      </c>
    </row>
    <row r="3330" spans="1:4">
      <c r="A3330">
        <v>108</v>
      </c>
      <c r="B3330">
        <v>0</v>
      </c>
      <c r="C3330">
        <v>3267</v>
      </c>
      <c r="D3330">
        <v>0</v>
      </c>
    </row>
    <row r="3331" spans="1:4">
      <c r="A3331">
        <v>108</v>
      </c>
      <c r="B3331">
        <v>0</v>
      </c>
      <c r="C3331">
        <v>3279</v>
      </c>
      <c r="D3331">
        <v>0</v>
      </c>
    </row>
    <row r="3332" spans="1:4">
      <c r="A3332">
        <v>108</v>
      </c>
      <c r="B3332">
        <v>0</v>
      </c>
      <c r="C3332">
        <v>3274</v>
      </c>
      <c r="D3332">
        <v>0</v>
      </c>
    </row>
    <row r="3333" spans="1:4">
      <c r="A3333">
        <v>108</v>
      </c>
      <c r="B3333">
        <v>0</v>
      </c>
      <c r="C3333">
        <v>3271</v>
      </c>
      <c r="D3333">
        <v>0</v>
      </c>
    </row>
    <row r="3334" spans="1:4">
      <c r="A3334">
        <v>108</v>
      </c>
      <c r="B3334">
        <v>0</v>
      </c>
      <c r="C3334">
        <v>3259</v>
      </c>
      <c r="D3334">
        <v>0</v>
      </c>
    </row>
    <row r="3335" spans="1:4">
      <c r="A3335">
        <v>108</v>
      </c>
      <c r="B3335">
        <v>0</v>
      </c>
      <c r="C3335">
        <v>3274</v>
      </c>
      <c r="D3335">
        <v>0</v>
      </c>
    </row>
    <row r="3336" spans="1:4">
      <c r="A3336">
        <v>108</v>
      </c>
      <c r="B3336">
        <v>0</v>
      </c>
      <c r="C3336">
        <v>3280</v>
      </c>
      <c r="D3336">
        <v>0</v>
      </c>
    </row>
    <row r="3337" spans="1:4">
      <c r="A3337">
        <v>108</v>
      </c>
      <c r="B3337">
        <v>0</v>
      </c>
      <c r="C3337">
        <v>3276</v>
      </c>
      <c r="D3337">
        <v>0</v>
      </c>
    </row>
    <row r="3338" spans="1:4">
      <c r="A3338">
        <v>108</v>
      </c>
      <c r="B3338">
        <v>0</v>
      </c>
      <c r="C3338">
        <v>3223</v>
      </c>
      <c r="D3338">
        <v>0</v>
      </c>
    </row>
    <row r="3339" spans="1:4">
      <c r="A3339">
        <v>108</v>
      </c>
      <c r="B3339">
        <v>0</v>
      </c>
      <c r="C3339">
        <v>3275</v>
      </c>
      <c r="D3339">
        <v>0</v>
      </c>
    </row>
    <row r="3340" spans="1:4">
      <c r="A3340">
        <v>108</v>
      </c>
      <c r="B3340">
        <v>0</v>
      </c>
      <c r="C3340">
        <v>3288</v>
      </c>
      <c r="D3340">
        <v>0</v>
      </c>
    </row>
    <row r="3341" spans="1:4">
      <c r="A3341">
        <v>108</v>
      </c>
      <c r="B3341">
        <v>0</v>
      </c>
      <c r="C3341">
        <v>3278</v>
      </c>
      <c r="D3341">
        <v>0</v>
      </c>
    </row>
    <row r="3342" spans="1:4">
      <c r="A3342">
        <v>108</v>
      </c>
      <c r="B3342">
        <v>0</v>
      </c>
      <c r="C3342">
        <v>3262</v>
      </c>
      <c r="D3342">
        <v>0</v>
      </c>
    </row>
    <row r="3343" spans="1:4">
      <c r="A3343">
        <v>108</v>
      </c>
      <c r="B3343">
        <v>0</v>
      </c>
      <c r="C3343">
        <v>3271</v>
      </c>
      <c r="D3343">
        <v>0</v>
      </c>
    </row>
    <row r="3344" spans="1:4">
      <c r="A3344">
        <v>108</v>
      </c>
      <c r="B3344">
        <v>0</v>
      </c>
      <c r="C3344">
        <v>3264</v>
      </c>
      <c r="D3344">
        <v>0</v>
      </c>
    </row>
    <row r="3345" spans="1:4">
      <c r="A3345">
        <v>108</v>
      </c>
      <c r="B3345">
        <v>0</v>
      </c>
      <c r="C3345">
        <v>3261</v>
      </c>
      <c r="D3345">
        <v>0</v>
      </c>
    </row>
    <row r="3346" spans="1:4">
      <c r="A3346">
        <v>108</v>
      </c>
      <c r="B3346">
        <v>0</v>
      </c>
      <c r="C3346">
        <v>3259</v>
      </c>
      <c r="D3346">
        <v>0</v>
      </c>
    </row>
    <row r="3347" spans="1:4">
      <c r="A3347">
        <v>108</v>
      </c>
      <c r="B3347">
        <v>0</v>
      </c>
      <c r="C3347">
        <v>3264</v>
      </c>
      <c r="D3347">
        <v>0</v>
      </c>
    </row>
    <row r="3348" spans="1:4">
      <c r="A3348">
        <v>108</v>
      </c>
      <c r="B3348">
        <v>0</v>
      </c>
      <c r="C3348">
        <v>3255</v>
      </c>
      <c r="D3348">
        <v>0</v>
      </c>
    </row>
    <row r="3349" spans="1:4">
      <c r="A3349">
        <v>108</v>
      </c>
      <c r="B3349">
        <v>0</v>
      </c>
      <c r="C3349">
        <v>3261</v>
      </c>
      <c r="D3349">
        <v>0</v>
      </c>
    </row>
    <row r="3350" spans="1:4">
      <c r="A3350">
        <v>108</v>
      </c>
      <c r="B3350">
        <v>0</v>
      </c>
      <c r="C3350">
        <v>3268</v>
      </c>
      <c r="D3350">
        <v>0</v>
      </c>
    </row>
    <row r="3351" spans="1:4">
      <c r="A3351">
        <v>109</v>
      </c>
      <c r="B3351">
        <v>0</v>
      </c>
      <c r="C3351">
        <v>3265</v>
      </c>
      <c r="D3351">
        <v>0</v>
      </c>
    </row>
    <row r="3352" spans="1:4">
      <c r="A3352">
        <v>109</v>
      </c>
      <c r="B3352">
        <v>0</v>
      </c>
      <c r="C3352">
        <v>3259</v>
      </c>
      <c r="D3352">
        <v>0</v>
      </c>
    </row>
    <row r="3353" spans="1:4">
      <c r="A3353">
        <v>109</v>
      </c>
      <c r="B3353">
        <v>0</v>
      </c>
      <c r="C3353">
        <v>3253</v>
      </c>
      <c r="D3353">
        <v>0</v>
      </c>
    </row>
    <row r="3354" spans="1:4">
      <c r="A3354">
        <v>109</v>
      </c>
      <c r="B3354">
        <v>0</v>
      </c>
      <c r="C3354">
        <v>3258</v>
      </c>
      <c r="D3354">
        <v>0</v>
      </c>
    </row>
    <row r="3355" spans="1:4">
      <c r="A3355">
        <v>109</v>
      </c>
      <c r="B3355">
        <v>0</v>
      </c>
      <c r="C3355">
        <v>3265</v>
      </c>
      <c r="D3355">
        <v>0</v>
      </c>
    </row>
    <row r="3356" spans="1:4">
      <c r="A3356">
        <v>109</v>
      </c>
      <c r="B3356">
        <v>0</v>
      </c>
      <c r="C3356">
        <v>3253</v>
      </c>
      <c r="D3356">
        <v>0</v>
      </c>
    </row>
    <row r="3357" spans="1:4">
      <c r="A3357">
        <v>109</v>
      </c>
      <c r="B3357">
        <v>0</v>
      </c>
      <c r="C3357">
        <v>3251</v>
      </c>
      <c r="D3357">
        <v>0</v>
      </c>
    </row>
    <row r="3358" spans="1:4">
      <c r="A3358">
        <v>109</v>
      </c>
      <c r="B3358">
        <v>0</v>
      </c>
      <c r="C3358">
        <v>3277</v>
      </c>
      <c r="D3358">
        <v>0</v>
      </c>
    </row>
    <row r="3359" spans="1:4">
      <c r="A3359">
        <v>109</v>
      </c>
      <c r="B3359">
        <v>0</v>
      </c>
      <c r="C3359">
        <v>3265</v>
      </c>
      <c r="D3359">
        <v>0</v>
      </c>
    </row>
    <row r="3360" spans="1:4">
      <c r="A3360">
        <v>109</v>
      </c>
      <c r="B3360">
        <v>0</v>
      </c>
      <c r="C3360">
        <v>3266</v>
      </c>
      <c r="D3360">
        <v>0</v>
      </c>
    </row>
    <row r="3361" spans="1:4">
      <c r="A3361">
        <v>109</v>
      </c>
      <c r="B3361">
        <v>0</v>
      </c>
      <c r="C3361">
        <v>3250</v>
      </c>
      <c r="D3361">
        <v>0</v>
      </c>
    </row>
    <row r="3362" spans="1:4">
      <c r="A3362">
        <v>109</v>
      </c>
      <c r="B3362">
        <v>0</v>
      </c>
      <c r="C3362">
        <v>3258</v>
      </c>
      <c r="D3362">
        <v>0</v>
      </c>
    </row>
    <row r="3363" spans="1:4">
      <c r="A3363">
        <v>109</v>
      </c>
      <c r="B3363">
        <v>0</v>
      </c>
      <c r="C3363">
        <v>3265</v>
      </c>
      <c r="D3363">
        <v>0</v>
      </c>
    </row>
    <row r="3364" spans="1:4">
      <c r="A3364">
        <v>109</v>
      </c>
      <c r="B3364">
        <v>0</v>
      </c>
      <c r="C3364">
        <v>3276</v>
      </c>
      <c r="D3364">
        <v>0</v>
      </c>
    </row>
    <row r="3365" spans="1:4">
      <c r="A3365">
        <v>109</v>
      </c>
      <c r="B3365">
        <v>0</v>
      </c>
      <c r="C3365">
        <v>3263</v>
      </c>
      <c r="D3365">
        <v>0</v>
      </c>
    </row>
    <row r="3366" spans="1:4">
      <c r="A3366">
        <v>109</v>
      </c>
      <c r="B3366">
        <v>0</v>
      </c>
      <c r="C3366">
        <v>3267</v>
      </c>
      <c r="D3366">
        <v>0</v>
      </c>
    </row>
    <row r="3367" spans="1:4">
      <c r="A3367">
        <v>109</v>
      </c>
      <c r="B3367">
        <v>0</v>
      </c>
      <c r="C3367">
        <v>3266</v>
      </c>
      <c r="D3367">
        <v>0</v>
      </c>
    </row>
    <row r="3368" spans="1:4">
      <c r="A3368">
        <v>109</v>
      </c>
      <c r="B3368">
        <v>0</v>
      </c>
      <c r="C3368">
        <v>3245</v>
      </c>
      <c r="D3368">
        <v>0</v>
      </c>
    </row>
    <row r="3369" spans="1:4">
      <c r="A3369">
        <v>109</v>
      </c>
      <c r="B3369">
        <v>0</v>
      </c>
      <c r="C3369">
        <v>3259</v>
      </c>
      <c r="D3369">
        <v>0</v>
      </c>
    </row>
    <row r="3370" spans="1:4">
      <c r="A3370">
        <v>109</v>
      </c>
      <c r="B3370">
        <v>0</v>
      </c>
      <c r="C3370">
        <v>3249</v>
      </c>
      <c r="D3370">
        <v>0</v>
      </c>
    </row>
    <row r="3371" spans="1:4">
      <c r="A3371">
        <v>109</v>
      </c>
      <c r="B3371">
        <v>0</v>
      </c>
      <c r="C3371">
        <v>3258</v>
      </c>
      <c r="D3371">
        <v>0</v>
      </c>
    </row>
    <row r="3372" spans="1:4">
      <c r="A3372">
        <v>109</v>
      </c>
      <c r="B3372">
        <v>0</v>
      </c>
      <c r="C3372">
        <v>3267</v>
      </c>
      <c r="D3372">
        <v>0</v>
      </c>
    </row>
    <row r="3373" spans="1:4">
      <c r="A3373">
        <v>109</v>
      </c>
      <c r="B3373">
        <v>0</v>
      </c>
      <c r="C3373">
        <v>3254</v>
      </c>
      <c r="D3373">
        <v>0</v>
      </c>
    </row>
    <row r="3374" spans="1:4">
      <c r="A3374">
        <v>109</v>
      </c>
      <c r="B3374">
        <v>0</v>
      </c>
      <c r="C3374">
        <v>3255</v>
      </c>
      <c r="D3374">
        <v>0</v>
      </c>
    </row>
    <row r="3375" spans="1:4">
      <c r="A3375">
        <v>109</v>
      </c>
      <c r="B3375">
        <v>0</v>
      </c>
      <c r="C3375">
        <v>3252</v>
      </c>
      <c r="D3375">
        <v>0</v>
      </c>
    </row>
    <row r="3376" spans="1:4">
      <c r="A3376">
        <v>109</v>
      </c>
      <c r="B3376">
        <v>0</v>
      </c>
      <c r="C3376">
        <v>3252</v>
      </c>
      <c r="D3376">
        <v>0</v>
      </c>
    </row>
    <row r="3377" spans="1:4">
      <c r="A3377">
        <v>109</v>
      </c>
      <c r="B3377">
        <v>0</v>
      </c>
      <c r="C3377">
        <v>3252</v>
      </c>
      <c r="D3377">
        <v>0</v>
      </c>
    </row>
    <row r="3378" spans="1:4">
      <c r="A3378">
        <v>109</v>
      </c>
      <c r="B3378">
        <v>0</v>
      </c>
      <c r="C3378">
        <v>3251</v>
      </c>
      <c r="D3378">
        <v>0</v>
      </c>
    </row>
    <row r="3379" spans="1:4">
      <c r="A3379">
        <v>109</v>
      </c>
      <c r="B3379">
        <v>1493</v>
      </c>
      <c r="C3379">
        <v>2937</v>
      </c>
      <c r="D3379">
        <v>0</v>
      </c>
    </row>
    <row r="3380" spans="1:4">
      <c r="A3380">
        <v>109</v>
      </c>
      <c r="B3380">
        <v>0</v>
      </c>
      <c r="C3380">
        <v>3573</v>
      </c>
      <c r="D3380">
        <v>0</v>
      </c>
    </row>
    <row r="3381" spans="1:4">
      <c r="A3381">
        <v>109</v>
      </c>
      <c r="B3381">
        <v>0</v>
      </c>
      <c r="C3381">
        <v>3260</v>
      </c>
      <c r="D3381">
        <v>0</v>
      </c>
    </row>
    <row r="3382" spans="1:4">
      <c r="A3382">
        <v>110</v>
      </c>
      <c r="B3382">
        <v>0</v>
      </c>
      <c r="C3382">
        <v>3265</v>
      </c>
      <c r="D3382">
        <v>0</v>
      </c>
    </row>
    <row r="3383" spans="1:4">
      <c r="A3383">
        <v>110</v>
      </c>
      <c r="B3383">
        <v>0</v>
      </c>
      <c r="C3383">
        <v>3259</v>
      </c>
      <c r="D3383">
        <v>0</v>
      </c>
    </row>
    <row r="3384" spans="1:4">
      <c r="A3384">
        <v>110</v>
      </c>
      <c r="B3384">
        <v>0</v>
      </c>
      <c r="C3384">
        <v>3269</v>
      </c>
      <c r="D3384">
        <v>0</v>
      </c>
    </row>
    <row r="3385" spans="1:4">
      <c r="A3385">
        <v>110</v>
      </c>
      <c r="B3385">
        <v>0</v>
      </c>
      <c r="C3385">
        <v>3254</v>
      </c>
      <c r="D3385">
        <v>0</v>
      </c>
    </row>
    <row r="3386" spans="1:4">
      <c r="A3386">
        <v>110</v>
      </c>
      <c r="B3386">
        <v>0</v>
      </c>
      <c r="C3386">
        <v>3250</v>
      </c>
      <c r="D3386">
        <v>0</v>
      </c>
    </row>
    <row r="3387" spans="1:4">
      <c r="A3387">
        <v>110</v>
      </c>
      <c r="B3387">
        <v>0</v>
      </c>
      <c r="C3387">
        <v>3255</v>
      </c>
      <c r="D3387">
        <v>0</v>
      </c>
    </row>
    <row r="3388" spans="1:4">
      <c r="A3388">
        <v>110</v>
      </c>
      <c r="B3388">
        <v>0</v>
      </c>
      <c r="C3388">
        <v>3292</v>
      </c>
      <c r="D3388">
        <v>0</v>
      </c>
    </row>
    <row r="3389" spans="1:4">
      <c r="A3389">
        <v>110</v>
      </c>
      <c r="B3389">
        <v>0</v>
      </c>
      <c r="C3389">
        <v>3254</v>
      </c>
      <c r="D3389">
        <v>0</v>
      </c>
    </row>
    <row r="3390" spans="1:4">
      <c r="A3390">
        <v>110</v>
      </c>
      <c r="B3390">
        <v>0</v>
      </c>
      <c r="C3390">
        <v>3262</v>
      </c>
      <c r="D3390">
        <v>0</v>
      </c>
    </row>
    <row r="3391" spans="1:4">
      <c r="A3391">
        <v>110</v>
      </c>
      <c r="B3391">
        <v>0</v>
      </c>
      <c r="C3391">
        <v>3247</v>
      </c>
      <c r="D3391">
        <v>0</v>
      </c>
    </row>
    <row r="3392" spans="1:4">
      <c r="A3392">
        <v>110</v>
      </c>
      <c r="B3392">
        <v>0</v>
      </c>
      <c r="C3392">
        <v>3261</v>
      </c>
      <c r="D3392">
        <v>0</v>
      </c>
    </row>
    <row r="3393" spans="1:4">
      <c r="A3393">
        <v>110</v>
      </c>
      <c r="B3393">
        <v>0</v>
      </c>
      <c r="C3393">
        <v>3259</v>
      </c>
      <c r="D3393">
        <v>0</v>
      </c>
    </row>
    <row r="3394" spans="1:4">
      <c r="A3394">
        <v>110</v>
      </c>
      <c r="B3394">
        <v>0</v>
      </c>
      <c r="C3394">
        <v>3251</v>
      </c>
      <c r="D3394">
        <v>0</v>
      </c>
    </row>
    <row r="3395" spans="1:4">
      <c r="A3395">
        <v>110</v>
      </c>
      <c r="B3395">
        <v>0</v>
      </c>
      <c r="C3395">
        <v>3266</v>
      </c>
      <c r="D3395">
        <v>0</v>
      </c>
    </row>
    <row r="3396" spans="1:4">
      <c r="A3396">
        <v>110</v>
      </c>
      <c r="B3396">
        <v>0</v>
      </c>
      <c r="C3396">
        <v>3283</v>
      </c>
      <c r="D3396">
        <v>0</v>
      </c>
    </row>
    <row r="3397" spans="1:4">
      <c r="A3397">
        <v>110</v>
      </c>
      <c r="B3397">
        <v>0</v>
      </c>
      <c r="C3397">
        <v>3258</v>
      </c>
      <c r="D3397">
        <v>0</v>
      </c>
    </row>
    <row r="3398" spans="1:4">
      <c r="A3398">
        <v>110</v>
      </c>
      <c r="B3398">
        <v>0</v>
      </c>
      <c r="C3398">
        <v>3265</v>
      </c>
      <c r="D3398">
        <v>0</v>
      </c>
    </row>
    <row r="3399" spans="1:4">
      <c r="A3399">
        <v>110</v>
      </c>
      <c r="B3399">
        <v>0</v>
      </c>
      <c r="C3399">
        <v>3251</v>
      </c>
      <c r="D3399">
        <v>0</v>
      </c>
    </row>
    <row r="3400" spans="1:4">
      <c r="A3400">
        <v>110</v>
      </c>
      <c r="B3400">
        <v>0</v>
      </c>
      <c r="C3400">
        <v>3277</v>
      </c>
      <c r="D3400">
        <v>0</v>
      </c>
    </row>
    <row r="3401" spans="1:4">
      <c r="A3401">
        <v>110</v>
      </c>
      <c r="B3401">
        <v>0</v>
      </c>
      <c r="C3401">
        <v>3261</v>
      </c>
      <c r="D3401">
        <v>0</v>
      </c>
    </row>
    <row r="3402" spans="1:4">
      <c r="A3402">
        <v>110</v>
      </c>
      <c r="B3402">
        <v>0</v>
      </c>
      <c r="C3402">
        <v>3261</v>
      </c>
      <c r="D3402">
        <v>0</v>
      </c>
    </row>
    <row r="3403" spans="1:4">
      <c r="A3403">
        <v>110</v>
      </c>
      <c r="B3403">
        <v>0</v>
      </c>
      <c r="C3403">
        <v>3268</v>
      </c>
      <c r="D3403">
        <v>0</v>
      </c>
    </row>
    <row r="3404" spans="1:4">
      <c r="A3404">
        <v>110</v>
      </c>
      <c r="B3404">
        <v>0</v>
      </c>
      <c r="C3404">
        <v>3267</v>
      </c>
      <c r="D3404">
        <v>0</v>
      </c>
    </row>
    <row r="3405" spans="1:4">
      <c r="A3405">
        <v>110</v>
      </c>
      <c r="B3405">
        <v>0</v>
      </c>
      <c r="C3405">
        <v>3245</v>
      </c>
      <c r="D3405">
        <v>0</v>
      </c>
    </row>
    <row r="3406" spans="1:4">
      <c r="A3406">
        <v>110</v>
      </c>
      <c r="B3406">
        <v>0</v>
      </c>
      <c r="C3406">
        <v>3253</v>
      </c>
      <c r="D3406">
        <v>0</v>
      </c>
    </row>
    <row r="3407" spans="1:4">
      <c r="A3407">
        <v>110</v>
      </c>
      <c r="B3407">
        <v>0</v>
      </c>
      <c r="C3407">
        <v>3277</v>
      </c>
      <c r="D3407">
        <v>0</v>
      </c>
    </row>
    <row r="3408" spans="1:4">
      <c r="A3408">
        <v>110</v>
      </c>
      <c r="B3408">
        <v>0</v>
      </c>
      <c r="C3408">
        <v>3256</v>
      </c>
      <c r="D3408">
        <v>0</v>
      </c>
    </row>
    <row r="3409" spans="1:4">
      <c r="A3409">
        <v>110</v>
      </c>
      <c r="B3409">
        <v>0</v>
      </c>
      <c r="C3409">
        <v>3252</v>
      </c>
      <c r="D3409">
        <v>0</v>
      </c>
    </row>
    <row r="3410" spans="1:4">
      <c r="A3410">
        <v>110</v>
      </c>
      <c r="B3410">
        <v>0</v>
      </c>
      <c r="C3410">
        <v>3267</v>
      </c>
      <c r="D3410">
        <v>0</v>
      </c>
    </row>
    <row r="3411" spans="1:4">
      <c r="A3411">
        <v>110</v>
      </c>
      <c r="B3411">
        <v>0</v>
      </c>
      <c r="C3411">
        <v>3268</v>
      </c>
      <c r="D3411">
        <v>0</v>
      </c>
    </row>
    <row r="3412" spans="1:4">
      <c r="A3412">
        <v>110</v>
      </c>
      <c r="B3412">
        <v>0</v>
      </c>
      <c r="C3412">
        <v>3265</v>
      </c>
      <c r="D3412">
        <v>0</v>
      </c>
    </row>
    <row r="3413" spans="1:4">
      <c r="A3413">
        <v>111</v>
      </c>
      <c r="B3413">
        <v>0</v>
      </c>
      <c r="C3413">
        <v>3235</v>
      </c>
      <c r="D3413">
        <v>0</v>
      </c>
    </row>
    <row r="3414" spans="1:4">
      <c r="A3414">
        <v>111</v>
      </c>
      <c r="B3414">
        <v>0</v>
      </c>
      <c r="C3414">
        <v>3261</v>
      </c>
      <c r="D3414">
        <v>0</v>
      </c>
    </row>
    <row r="3415" spans="1:4">
      <c r="A3415">
        <v>111</v>
      </c>
      <c r="B3415">
        <v>0</v>
      </c>
      <c r="C3415">
        <v>3250</v>
      </c>
      <c r="D3415">
        <v>0</v>
      </c>
    </row>
    <row r="3416" spans="1:4">
      <c r="A3416">
        <v>111</v>
      </c>
      <c r="B3416">
        <v>0</v>
      </c>
      <c r="C3416">
        <v>3254</v>
      </c>
      <c r="D3416">
        <v>0</v>
      </c>
    </row>
    <row r="3417" spans="1:4">
      <c r="A3417">
        <v>111</v>
      </c>
      <c r="B3417">
        <v>0</v>
      </c>
      <c r="C3417">
        <v>3262</v>
      </c>
      <c r="D3417">
        <v>0</v>
      </c>
    </row>
    <row r="3418" spans="1:4">
      <c r="A3418">
        <v>111</v>
      </c>
      <c r="B3418">
        <v>0</v>
      </c>
      <c r="C3418">
        <v>3262</v>
      </c>
      <c r="D3418">
        <v>0</v>
      </c>
    </row>
    <row r="3419" spans="1:4">
      <c r="A3419">
        <v>111</v>
      </c>
      <c r="B3419">
        <v>0</v>
      </c>
      <c r="C3419">
        <v>3250</v>
      </c>
      <c r="D3419">
        <v>0</v>
      </c>
    </row>
    <row r="3420" spans="1:4">
      <c r="A3420">
        <v>111</v>
      </c>
      <c r="B3420">
        <v>0</v>
      </c>
      <c r="C3420">
        <v>3262</v>
      </c>
      <c r="D3420">
        <v>0</v>
      </c>
    </row>
    <row r="3421" spans="1:4">
      <c r="A3421">
        <v>111</v>
      </c>
      <c r="B3421">
        <v>0</v>
      </c>
      <c r="C3421">
        <v>3252</v>
      </c>
      <c r="D3421">
        <v>0</v>
      </c>
    </row>
    <row r="3422" spans="1:4">
      <c r="A3422">
        <v>111</v>
      </c>
      <c r="B3422">
        <v>0</v>
      </c>
      <c r="C3422">
        <v>3273</v>
      </c>
      <c r="D3422">
        <v>0</v>
      </c>
    </row>
    <row r="3423" spans="1:4">
      <c r="A3423">
        <v>111</v>
      </c>
      <c r="B3423">
        <v>0</v>
      </c>
      <c r="C3423">
        <v>3269</v>
      </c>
      <c r="D3423">
        <v>0</v>
      </c>
    </row>
    <row r="3424" spans="1:4">
      <c r="A3424">
        <v>111</v>
      </c>
      <c r="B3424">
        <v>0</v>
      </c>
      <c r="C3424">
        <v>3255</v>
      </c>
      <c r="D3424">
        <v>0</v>
      </c>
    </row>
    <row r="3425" spans="1:4">
      <c r="A3425">
        <v>111</v>
      </c>
      <c r="B3425">
        <v>0</v>
      </c>
      <c r="C3425">
        <v>3260</v>
      </c>
      <c r="D3425">
        <v>0</v>
      </c>
    </row>
    <row r="3426" spans="1:4">
      <c r="A3426">
        <v>111</v>
      </c>
      <c r="B3426">
        <v>0</v>
      </c>
      <c r="C3426">
        <v>3251</v>
      </c>
      <c r="D3426">
        <v>0</v>
      </c>
    </row>
    <row r="3427" spans="1:4">
      <c r="A3427">
        <v>111</v>
      </c>
      <c r="B3427">
        <v>0</v>
      </c>
      <c r="C3427">
        <v>3278</v>
      </c>
      <c r="D3427">
        <v>0</v>
      </c>
    </row>
    <row r="3428" spans="1:4">
      <c r="A3428">
        <v>111</v>
      </c>
      <c r="B3428">
        <v>0</v>
      </c>
      <c r="C3428">
        <v>3256</v>
      </c>
      <c r="D3428">
        <v>0</v>
      </c>
    </row>
    <row r="3429" spans="1:4">
      <c r="A3429">
        <v>111</v>
      </c>
      <c r="B3429">
        <v>0</v>
      </c>
      <c r="C3429">
        <v>3264</v>
      </c>
      <c r="D3429">
        <v>0</v>
      </c>
    </row>
    <row r="3430" spans="1:4">
      <c r="A3430">
        <v>111</v>
      </c>
      <c r="B3430">
        <v>0</v>
      </c>
      <c r="C3430">
        <v>3238</v>
      </c>
      <c r="D3430">
        <v>0</v>
      </c>
    </row>
    <row r="3431" spans="1:4">
      <c r="A3431">
        <v>111</v>
      </c>
      <c r="B3431">
        <v>0</v>
      </c>
      <c r="C3431">
        <v>3273</v>
      </c>
      <c r="D3431">
        <v>0</v>
      </c>
    </row>
    <row r="3432" spans="1:4">
      <c r="A3432">
        <v>111</v>
      </c>
      <c r="B3432">
        <v>0</v>
      </c>
      <c r="C3432">
        <v>3269</v>
      </c>
      <c r="D3432">
        <v>0</v>
      </c>
    </row>
    <row r="3433" spans="1:4">
      <c r="A3433">
        <v>111</v>
      </c>
      <c r="B3433">
        <v>0</v>
      </c>
      <c r="C3433">
        <v>3266</v>
      </c>
      <c r="D3433">
        <v>0</v>
      </c>
    </row>
    <row r="3434" spans="1:4">
      <c r="A3434">
        <v>111</v>
      </c>
      <c r="B3434">
        <v>0</v>
      </c>
      <c r="C3434">
        <v>3261</v>
      </c>
      <c r="D3434">
        <v>0</v>
      </c>
    </row>
    <row r="3435" spans="1:4">
      <c r="A3435">
        <v>111</v>
      </c>
      <c r="B3435">
        <v>0</v>
      </c>
      <c r="C3435">
        <v>3257</v>
      </c>
      <c r="D3435">
        <v>0</v>
      </c>
    </row>
    <row r="3436" spans="1:4">
      <c r="A3436">
        <v>111</v>
      </c>
      <c r="B3436">
        <v>0</v>
      </c>
      <c r="C3436">
        <v>3256</v>
      </c>
      <c r="D3436">
        <v>0</v>
      </c>
    </row>
    <row r="3437" spans="1:4">
      <c r="A3437">
        <v>111</v>
      </c>
      <c r="B3437">
        <v>0</v>
      </c>
      <c r="C3437">
        <v>3262</v>
      </c>
      <c r="D3437">
        <v>0</v>
      </c>
    </row>
    <row r="3438" spans="1:4">
      <c r="A3438">
        <v>111</v>
      </c>
      <c r="B3438">
        <v>0</v>
      </c>
      <c r="C3438">
        <v>3262</v>
      </c>
      <c r="D3438">
        <v>0</v>
      </c>
    </row>
    <row r="3439" spans="1:4">
      <c r="A3439">
        <v>111</v>
      </c>
      <c r="B3439">
        <v>1254</v>
      </c>
      <c r="C3439">
        <v>2989</v>
      </c>
      <c r="D3439">
        <v>0</v>
      </c>
    </row>
    <row r="3440" spans="1:4">
      <c r="A3440">
        <v>111</v>
      </c>
      <c r="B3440">
        <v>0</v>
      </c>
      <c r="C3440">
        <v>3527</v>
      </c>
      <c r="D3440">
        <v>0</v>
      </c>
    </row>
    <row r="3441" spans="1:4">
      <c r="A3441">
        <v>111</v>
      </c>
      <c r="B3441">
        <v>0</v>
      </c>
      <c r="C3441">
        <v>3262</v>
      </c>
      <c r="D3441">
        <v>0</v>
      </c>
    </row>
    <row r="3442" spans="1:4">
      <c r="A3442">
        <v>111</v>
      </c>
      <c r="B3442">
        <v>0</v>
      </c>
      <c r="C3442">
        <v>3267</v>
      </c>
      <c r="D3442">
        <v>0</v>
      </c>
    </row>
    <row r="3443" spans="1:4">
      <c r="A3443">
        <v>111</v>
      </c>
      <c r="B3443">
        <v>0</v>
      </c>
      <c r="C3443">
        <v>3258</v>
      </c>
      <c r="D3443">
        <v>0</v>
      </c>
    </row>
    <row r="3444" spans="1:4">
      <c r="A3444">
        <v>112</v>
      </c>
      <c r="B3444">
        <v>0</v>
      </c>
      <c r="C3444">
        <v>3241</v>
      </c>
      <c r="D3444">
        <v>0</v>
      </c>
    </row>
    <row r="3445" spans="1:4">
      <c r="A3445">
        <v>112</v>
      </c>
      <c r="B3445">
        <v>0</v>
      </c>
      <c r="C3445">
        <v>3264</v>
      </c>
      <c r="D3445">
        <v>0</v>
      </c>
    </row>
    <row r="3446" spans="1:4">
      <c r="A3446">
        <v>112</v>
      </c>
      <c r="B3446">
        <v>0</v>
      </c>
      <c r="C3446">
        <v>3249</v>
      </c>
      <c r="D3446">
        <v>0</v>
      </c>
    </row>
    <row r="3447" spans="1:4">
      <c r="A3447">
        <v>112</v>
      </c>
      <c r="B3447">
        <v>0</v>
      </c>
      <c r="C3447">
        <v>3263</v>
      </c>
      <c r="D3447">
        <v>0</v>
      </c>
    </row>
    <row r="3448" spans="1:4">
      <c r="A3448">
        <v>112</v>
      </c>
      <c r="B3448">
        <v>0</v>
      </c>
      <c r="C3448">
        <v>3263</v>
      </c>
      <c r="D3448">
        <v>0</v>
      </c>
    </row>
    <row r="3449" spans="1:4">
      <c r="A3449">
        <v>112</v>
      </c>
      <c r="B3449">
        <v>0</v>
      </c>
      <c r="C3449">
        <v>3265</v>
      </c>
      <c r="D3449">
        <v>0</v>
      </c>
    </row>
    <row r="3450" spans="1:4">
      <c r="A3450">
        <v>112</v>
      </c>
      <c r="B3450">
        <v>0</v>
      </c>
      <c r="C3450">
        <v>3254</v>
      </c>
      <c r="D3450">
        <v>0</v>
      </c>
    </row>
    <row r="3451" spans="1:4">
      <c r="A3451">
        <v>112</v>
      </c>
      <c r="B3451">
        <v>0</v>
      </c>
      <c r="C3451">
        <v>3259</v>
      </c>
      <c r="D3451">
        <v>0</v>
      </c>
    </row>
    <row r="3452" spans="1:4">
      <c r="A3452">
        <v>112</v>
      </c>
      <c r="B3452">
        <v>0</v>
      </c>
      <c r="C3452">
        <v>3265</v>
      </c>
      <c r="D3452">
        <v>0</v>
      </c>
    </row>
    <row r="3453" spans="1:4">
      <c r="A3453">
        <v>112</v>
      </c>
      <c r="B3453">
        <v>0</v>
      </c>
      <c r="C3453">
        <v>3249</v>
      </c>
      <c r="D3453">
        <v>0</v>
      </c>
    </row>
    <row r="3454" spans="1:4">
      <c r="A3454">
        <v>112</v>
      </c>
      <c r="B3454">
        <v>0</v>
      </c>
      <c r="C3454">
        <v>3280</v>
      </c>
      <c r="D3454">
        <v>0</v>
      </c>
    </row>
    <row r="3455" spans="1:4">
      <c r="A3455">
        <v>112</v>
      </c>
      <c r="B3455">
        <v>0</v>
      </c>
      <c r="C3455">
        <v>3271</v>
      </c>
      <c r="D3455">
        <v>0</v>
      </c>
    </row>
    <row r="3456" spans="1:4">
      <c r="A3456">
        <v>112</v>
      </c>
      <c r="B3456">
        <v>0</v>
      </c>
      <c r="C3456">
        <v>3260</v>
      </c>
      <c r="D3456">
        <v>0</v>
      </c>
    </row>
    <row r="3457" spans="1:4">
      <c r="A3457">
        <v>112</v>
      </c>
      <c r="B3457">
        <v>0</v>
      </c>
      <c r="C3457">
        <v>3266</v>
      </c>
      <c r="D3457">
        <v>0</v>
      </c>
    </row>
    <row r="3458" spans="1:4">
      <c r="A3458">
        <v>112</v>
      </c>
      <c r="B3458">
        <v>0</v>
      </c>
      <c r="C3458">
        <v>3259</v>
      </c>
      <c r="D3458">
        <v>0</v>
      </c>
    </row>
    <row r="3459" spans="1:4">
      <c r="A3459">
        <v>112</v>
      </c>
      <c r="B3459">
        <v>0</v>
      </c>
      <c r="C3459">
        <v>3263</v>
      </c>
      <c r="D3459">
        <v>0</v>
      </c>
    </row>
    <row r="3460" spans="1:4">
      <c r="A3460">
        <v>112</v>
      </c>
      <c r="B3460">
        <v>0</v>
      </c>
      <c r="C3460">
        <v>3257</v>
      </c>
      <c r="D3460">
        <v>0</v>
      </c>
    </row>
    <row r="3461" spans="1:4">
      <c r="A3461">
        <v>112</v>
      </c>
      <c r="B3461">
        <v>0</v>
      </c>
      <c r="C3461">
        <v>3262</v>
      </c>
      <c r="D3461">
        <v>0</v>
      </c>
    </row>
    <row r="3462" spans="1:4">
      <c r="A3462">
        <v>112</v>
      </c>
      <c r="B3462">
        <v>0</v>
      </c>
      <c r="C3462">
        <v>3267</v>
      </c>
      <c r="D3462">
        <v>0</v>
      </c>
    </row>
    <row r="3463" spans="1:4">
      <c r="A3463">
        <v>112</v>
      </c>
      <c r="B3463">
        <v>0</v>
      </c>
      <c r="C3463">
        <v>3266</v>
      </c>
      <c r="D3463">
        <v>0</v>
      </c>
    </row>
    <row r="3464" spans="1:4">
      <c r="A3464">
        <v>112</v>
      </c>
      <c r="B3464">
        <v>0</v>
      </c>
      <c r="C3464">
        <v>3257</v>
      </c>
      <c r="D3464">
        <v>0</v>
      </c>
    </row>
    <row r="3465" spans="1:4">
      <c r="A3465">
        <v>112</v>
      </c>
      <c r="B3465">
        <v>0</v>
      </c>
      <c r="C3465">
        <v>3257</v>
      </c>
      <c r="D3465">
        <v>0</v>
      </c>
    </row>
    <row r="3466" spans="1:4">
      <c r="A3466">
        <v>112</v>
      </c>
      <c r="B3466">
        <v>0</v>
      </c>
      <c r="C3466">
        <v>3249</v>
      </c>
      <c r="D3466">
        <v>0</v>
      </c>
    </row>
    <row r="3467" spans="1:4">
      <c r="A3467">
        <v>112</v>
      </c>
      <c r="B3467">
        <v>0</v>
      </c>
      <c r="C3467">
        <v>3263</v>
      </c>
      <c r="D3467">
        <v>0</v>
      </c>
    </row>
    <row r="3468" spans="1:4">
      <c r="A3468">
        <v>112</v>
      </c>
      <c r="B3468">
        <v>0</v>
      </c>
      <c r="C3468">
        <v>3256</v>
      </c>
      <c r="D3468">
        <v>0</v>
      </c>
    </row>
    <row r="3469" spans="1:4">
      <c r="A3469">
        <v>112</v>
      </c>
      <c r="B3469">
        <v>0</v>
      </c>
      <c r="C3469">
        <v>3265</v>
      </c>
      <c r="D3469">
        <v>0</v>
      </c>
    </row>
    <row r="3470" spans="1:4">
      <c r="A3470">
        <v>112</v>
      </c>
      <c r="B3470">
        <v>0</v>
      </c>
      <c r="C3470">
        <v>3284</v>
      </c>
      <c r="D3470">
        <v>0</v>
      </c>
    </row>
    <row r="3471" spans="1:4">
      <c r="A3471">
        <v>112</v>
      </c>
      <c r="B3471">
        <v>0</v>
      </c>
      <c r="C3471">
        <v>3271</v>
      </c>
      <c r="D3471">
        <v>0</v>
      </c>
    </row>
    <row r="3472" spans="1:4">
      <c r="A3472">
        <v>112</v>
      </c>
      <c r="B3472">
        <v>0</v>
      </c>
      <c r="C3472">
        <v>3255</v>
      </c>
      <c r="D3472">
        <v>0</v>
      </c>
    </row>
    <row r="3473" spans="1:4">
      <c r="A3473">
        <v>112</v>
      </c>
      <c r="B3473">
        <v>0</v>
      </c>
      <c r="C3473">
        <v>3257</v>
      </c>
      <c r="D3473">
        <v>0</v>
      </c>
    </row>
    <row r="3474" spans="1:4">
      <c r="A3474">
        <v>112</v>
      </c>
      <c r="B3474">
        <v>0</v>
      </c>
      <c r="C3474">
        <v>3272</v>
      </c>
      <c r="D3474">
        <v>0</v>
      </c>
    </row>
    <row r="3475" spans="1:4">
      <c r="A3475">
        <v>113</v>
      </c>
      <c r="B3475">
        <v>0</v>
      </c>
      <c r="C3475">
        <v>3274</v>
      </c>
      <c r="D3475">
        <v>0</v>
      </c>
    </row>
    <row r="3476" spans="1:4">
      <c r="A3476">
        <v>113</v>
      </c>
      <c r="B3476">
        <v>0</v>
      </c>
      <c r="C3476">
        <v>3245</v>
      </c>
      <c r="D3476">
        <v>0</v>
      </c>
    </row>
    <row r="3477" spans="1:4">
      <c r="A3477">
        <v>113</v>
      </c>
      <c r="B3477">
        <v>0</v>
      </c>
      <c r="C3477">
        <v>3262</v>
      </c>
      <c r="D3477">
        <v>0</v>
      </c>
    </row>
    <row r="3478" spans="1:4">
      <c r="A3478">
        <v>113</v>
      </c>
      <c r="B3478">
        <v>0</v>
      </c>
      <c r="C3478">
        <v>3256</v>
      </c>
      <c r="D3478">
        <v>0</v>
      </c>
    </row>
    <row r="3479" spans="1:4">
      <c r="A3479">
        <v>113</v>
      </c>
      <c r="B3479">
        <v>0</v>
      </c>
      <c r="C3479">
        <v>3252</v>
      </c>
      <c r="D3479">
        <v>0</v>
      </c>
    </row>
    <row r="3480" spans="1:4">
      <c r="A3480">
        <v>113</v>
      </c>
      <c r="B3480">
        <v>0</v>
      </c>
      <c r="C3480">
        <v>3273</v>
      </c>
      <c r="D3480">
        <v>0</v>
      </c>
    </row>
    <row r="3481" spans="1:4">
      <c r="A3481">
        <v>113</v>
      </c>
      <c r="B3481">
        <v>0</v>
      </c>
      <c r="C3481">
        <v>3278</v>
      </c>
      <c r="D3481">
        <v>0</v>
      </c>
    </row>
    <row r="3482" spans="1:4">
      <c r="A3482">
        <v>113</v>
      </c>
      <c r="B3482">
        <v>0</v>
      </c>
      <c r="C3482">
        <v>3263</v>
      </c>
      <c r="D3482">
        <v>0</v>
      </c>
    </row>
    <row r="3483" spans="1:4">
      <c r="A3483">
        <v>113</v>
      </c>
      <c r="B3483">
        <v>0</v>
      </c>
      <c r="C3483">
        <v>3258</v>
      </c>
      <c r="D3483">
        <v>0</v>
      </c>
    </row>
    <row r="3484" spans="1:4">
      <c r="A3484">
        <v>113</v>
      </c>
      <c r="B3484">
        <v>0</v>
      </c>
      <c r="C3484">
        <v>3261</v>
      </c>
      <c r="D3484">
        <v>0</v>
      </c>
    </row>
    <row r="3485" spans="1:4">
      <c r="A3485">
        <v>113</v>
      </c>
      <c r="B3485">
        <v>0</v>
      </c>
      <c r="C3485">
        <v>3274</v>
      </c>
      <c r="D3485">
        <v>0</v>
      </c>
    </row>
    <row r="3486" spans="1:4">
      <c r="A3486">
        <v>113</v>
      </c>
      <c r="B3486">
        <v>0</v>
      </c>
      <c r="C3486">
        <v>3274</v>
      </c>
      <c r="D3486">
        <v>0</v>
      </c>
    </row>
    <row r="3487" spans="1:4">
      <c r="A3487">
        <v>113</v>
      </c>
      <c r="B3487">
        <v>0</v>
      </c>
      <c r="C3487">
        <v>3267</v>
      </c>
      <c r="D3487">
        <v>0</v>
      </c>
    </row>
    <row r="3488" spans="1:4">
      <c r="A3488">
        <v>113</v>
      </c>
      <c r="B3488">
        <v>0</v>
      </c>
      <c r="C3488">
        <v>3243</v>
      </c>
      <c r="D3488">
        <v>0</v>
      </c>
    </row>
    <row r="3489" spans="1:4">
      <c r="A3489">
        <v>113</v>
      </c>
      <c r="B3489">
        <v>0</v>
      </c>
      <c r="C3489">
        <v>3260</v>
      </c>
      <c r="D3489">
        <v>0</v>
      </c>
    </row>
    <row r="3490" spans="1:4">
      <c r="A3490">
        <v>113</v>
      </c>
      <c r="B3490">
        <v>0</v>
      </c>
      <c r="C3490">
        <v>3274</v>
      </c>
      <c r="D3490">
        <v>0</v>
      </c>
    </row>
    <row r="3491" spans="1:4">
      <c r="A3491">
        <v>113</v>
      </c>
      <c r="B3491">
        <v>0</v>
      </c>
      <c r="C3491">
        <v>3252</v>
      </c>
      <c r="D3491">
        <v>0</v>
      </c>
    </row>
    <row r="3492" spans="1:4">
      <c r="A3492">
        <v>113</v>
      </c>
      <c r="B3492">
        <v>0</v>
      </c>
      <c r="C3492">
        <v>3256</v>
      </c>
      <c r="D3492">
        <v>0</v>
      </c>
    </row>
    <row r="3493" spans="1:4">
      <c r="A3493">
        <v>113</v>
      </c>
      <c r="B3493">
        <v>0</v>
      </c>
      <c r="C3493">
        <v>3249</v>
      </c>
      <c r="D3493">
        <v>0</v>
      </c>
    </row>
    <row r="3494" spans="1:4">
      <c r="A3494">
        <v>113</v>
      </c>
      <c r="B3494">
        <v>0</v>
      </c>
      <c r="C3494">
        <v>3255</v>
      </c>
      <c r="D3494">
        <v>0</v>
      </c>
    </row>
    <row r="3495" spans="1:4">
      <c r="A3495">
        <v>113</v>
      </c>
      <c r="B3495">
        <v>0</v>
      </c>
      <c r="C3495">
        <v>3255</v>
      </c>
      <c r="D3495">
        <v>0</v>
      </c>
    </row>
    <row r="3496" spans="1:4">
      <c r="A3496">
        <v>113</v>
      </c>
      <c r="B3496">
        <v>0</v>
      </c>
      <c r="C3496">
        <v>3259</v>
      </c>
      <c r="D3496">
        <v>0</v>
      </c>
    </row>
    <row r="3497" spans="1:4">
      <c r="A3497">
        <v>113</v>
      </c>
      <c r="B3497">
        <v>0</v>
      </c>
      <c r="C3497">
        <v>3254</v>
      </c>
      <c r="D3497">
        <v>0</v>
      </c>
    </row>
    <row r="3498" spans="1:4">
      <c r="A3498">
        <v>113</v>
      </c>
      <c r="B3498">
        <v>0</v>
      </c>
      <c r="C3498">
        <v>3268</v>
      </c>
      <c r="D3498">
        <v>0</v>
      </c>
    </row>
    <row r="3499" spans="1:4">
      <c r="A3499">
        <v>113</v>
      </c>
      <c r="B3499">
        <v>1618</v>
      </c>
      <c r="C3499">
        <v>3026</v>
      </c>
      <c r="D3499">
        <v>0</v>
      </c>
    </row>
    <row r="3500" spans="1:4">
      <c r="A3500">
        <v>113</v>
      </c>
      <c r="B3500">
        <v>0</v>
      </c>
      <c r="C3500">
        <v>3483</v>
      </c>
      <c r="D3500">
        <v>0</v>
      </c>
    </row>
    <row r="3501" spans="1:4">
      <c r="A3501">
        <v>113</v>
      </c>
      <c r="B3501">
        <v>0</v>
      </c>
      <c r="C3501">
        <v>3260</v>
      </c>
      <c r="D3501">
        <v>0</v>
      </c>
    </row>
    <row r="3502" spans="1:4">
      <c r="A3502">
        <v>113</v>
      </c>
      <c r="B3502">
        <v>0</v>
      </c>
      <c r="C3502">
        <v>3255</v>
      </c>
      <c r="D3502">
        <v>0</v>
      </c>
    </row>
    <row r="3503" spans="1:4">
      <c r="A3503">
        <v>113</v>
      </c>
      <c r="B3503">
        <v>0</v>
      </c>
      <c r="C3503">
        <v>3259</v>
      </c>
      <c r="D3503">
        <v>0</v>
      </c>
    </row>
    <row r="3504" spans="1:4">
      <c r="A3504">
        <v>113</v>
      </c>
      <c r="B3504">
        <v>0</v>
      </c>
      <c r="C3504">
        <v>3251</v>
      </c>
      <c r="D3504">
        <v>0</v>
      </c>
    </row>
    <row r="3505" spans="1:4">
      <c r="A3505">
        <v>113</v>
      </c>
      <c r="B3505">
        <v>0</v>
      </c>
      <c r="C3505">
        <v>3245</v>
      </c>
      <c r="D3505">
        <v>0</v>
      </c>
    </row>
    <row r="3506" spans="1:4">
      <c r="A3506">
        <v>114</v>
      </c>
      <c r="B3506">
        <v>0</v>
      </c>
      <c r="C3506">
        <v>3246</v>
      </c>
      <c r="D3506">
        <v>0</v>
      </c>
    </row>
    <row r="3507" spans="1:4">
      <c r="A3507">
        <v>114</v>
      </c>
      <c r="B3507">
        <v>0</v>
      </c>
      <c r="C3507">
        <v>3264</v>
      </c>
      <c r="D3507">
        <v>0</v>
      </c>
    </row>
    <row r="3508" spans="1:4">
      <c r="A3508">
        <v>114</v>
      </c>
      <c r="B3508">
        <v>0</v>
      </c>
      <c r="C3508">
        <v>3272</v>
      </c>
      <c r="D3508">
        <v>0</v>
      </c>
    </row>
    <row r="3509" spans="1:4">
      <c r="A3509">
        <v>114</v>
      </c>
      <c r="B3509">
        <v>0</v>
      </c>
      <c r="C3509">
        <v>3266</v>
      </c>
      <c r="D3509">
        <v>0</v>
      </c>
    </row>
    <row r="3510" spans="1:4">
      <c r="A3510">
        <v>114</v>
      </c>
      <c r="B3510">
        <v>0</v>
      </c>
      <c r="C3510">
        <v>3262</v>
      </c>
      <c r="D3510">
        <v>0</v>
      </c>
    </row>
    <row r="3511" spans="1:4">
      <c r="A3511">
        <v>114</v>
      </c>
      <c r="B3511">
        <v>0</v>
      </c>
      <c r="C3511">
        <v>3260</v>
      </c>
      <c r="D3511">
        <v>0</v>
      </c>
    </row>
    <row r="3512" spans="1:4">
      <c r="A3512">
        <v>114</v>
      </c>
      <c r="B3512">
        <v>0</v>
      </c>
      <c r="C3512">
        <v>3266</v>
      </c>
      <c r="D3512">
        <v>0</v>
      </c>
    </row>
    <row r="3513" spans="1:4">
      <c r="A3513">
        <v>114</v>
      </c>
      <c r="B3513">
        <v>0</v>
      </c>
      <c r="C3513">
        <v>3267</v>
      </c>
      <c r="D3513">
        <v>0</v>
      </c>
    </row>
    <row r="3514" spans="1:4">
      <c r="A3514">
        <v>114</v>
      </c>
      <c r="B3514">
        <v>0</v>
      </c>
      <c r="C3514">
        <v>3258</v>
      </c>
      <c r="D3514">
        <v>0</v>
      </c>
    </row>
    <row r="3515" spans="1:4">
      <c r="A3515">
        <v>114</v>
      </c>
      <c r="B3515">
        <v>0</v>
      </c>
      <c r="C3515">
        <v>3255</v>
      </c>
      <c r="D3515">
        <v>0</v>
      </c>
    </row>
    <row r="3516" spans="1:4">
      <c r="A3516">
        <v>114</v>
      </c>
      <c r="B3516">
        <v>0</v>
      </c>
      <c r="C3516">
        <v>3257</v>
      </c>
      <c r="D3516">
        <v>0</v>
      </c>
    </row>
    <row r="3517" spans="1:4">
      <c r="A3517">
        <v>114</v>
      </c>
      <c r="B3517">
        <v>0</v>
      </c>
      <c r="C3517">
        <v>3257</v>
      </c>
      <c r="D3517">
        <v>0</v>
      </c>
    </row>
    <row r="3518" spans="1:4">
      <c r="A3518">
        <v>114</v>
      </c>
      <c r="B3518">
        <v>0</v>
      </c>
      <c r="C3518">
        <v>3243</v>
      </c>
      <c r="D3518">
        <v>0</v>
      </c>
    </row>
    <row r="3519" spans="1:4">
      <c r="A3519">
        <v>114</v>
      </c>
      <c r="B3519">
        <v>0</v>
      </c>
      <c r="C3519">
        <v>3257</v>
      </c>
      <c r="D3519">
        <v>0</v>
      </c>
    </row>
    <row r="3520" spans="1:4">
      <c r="A3520">
        <v>114</v>
      </c>
      <c r="B3520">
        <v>0</v>
      </c>
      <c r="C3520">
        <v>3266</v>
      </c>
      <c r="D3520">
        <v>0</v>
      </c>
    </row>
    <row r="3521" spans="1:4">
      <c r="A3521">
        <v>114</v>
      </c>
      <c r="B3521">
        <v>0</v>
      </c>
      <c r="C3521">
        <v>3260</v>
      </c>
      <c r="D3521">
        <v>0</v>
      </c>
    </row>
    <row r="3522" spans="1:4">
      <c r="A3522">
        <v>114</v>
      </c>
      <c r="B3522">
        <v>0</v>
      </c>
      <c r="C3522">
        <v>3244</v>
      </c>
      <c r="D3522">
        <v>0</v>
      </c>
    </row>
    <row r="3523" spans="1:4">
      <c r="A3523">
        <v>114</v>
      </c>
      <c r="B3523">
        <v>0</v>
      </c>
      <c r="C3523">
        <v>3256</v>
      </c>
      <c r="D3523">
        <v>0</v>
      </c>
    </row>
    <row r="3524" spans="1:4">
      <c r="A3524">
        <v>114</v>
      </c>
      <c r="B3524">
        <v>0</v>
      </c>
      <c r="C3524">
        <v>3256</v>
      </c>
      <c r="D3524">
        <v>0</v>
      </c>
    </row>
    <row r="3525" spans="1:4">
      <c r="A3525">
        <v>114</v>
      </c>
      <c r="B3525">
        <v>0</v>
      </c>
      <c r="C3525">
        <v>3257</v>
      </c>
      <c r="D3525">
        <v>0</v>
      </c>
    </row>
    <row r="3526" spans="1:4">
      <c r="A3526">
        <v>114</v>
      </c>
      <c r="B3526">
        <v>0</v>
      </c>
      <c r="C3526">
        <v>3261</v>
      </c>
      <c r="D3526">
        <v>0</v>
      </c>
    </row>
    <row r="3527" spans="1:4">
      <c r="A3527">
        <v>114</v>
      </c>
      <c r="B3527">
        <v>0</v>
      </c>
      <c r="C3527">
        <v>3262</v>
      </c>
      <c r="D3527">
        <v>0</v>
      </c>
    </row>
    <row r="3528" spans="1:4">
      <c r="A3528">
        <v>114</v>
      </c>
      <c r="B3528">
        <v>0</v>
      </c>
      <c r="C3528">
        <v>3260</v>
      </c>
      <c r="D3528">
        <v>0</v>
      </c>
    </row>
    <row r="3529" spans="1:4">
      <c r="A3529">
        <v>114</v>
      </c>
      <c r="B3529">
        <v>0</v>
      </c>
      <c r="C3529">
        <v>3258</v>
      </c>
      <c r="D3529">
        <v>0</v>
      </c>
    </row>
    <row r="3530" spans="1:4">
      <c r="A3530">
        <v>114</v>
      </c>
      <c r="B3530">
        <v>0</v>
      </c>
      <c r="C3530">
        <v>3257</v>
      </c>
      <c r="D3530">
        <v>0</v>
      </c>
    </row>
    <row r="3531" spans="1:4">
      <c r="A3531">
        <v>114</v>
      </c>
      <c r="B3531">
        <v>0</v>
      </c>
      <c r="C3531">
        <v>3258</v>
      </c>
      <c r="D3531">
        <v>0</v>
      </c>
    </row>
    <row r="3532" spans="1:4">
      <c r="A3532">
        <v>114</v>
      </c>
      <c r="B3532">
        <v>0</v>
      </c>
      <c r="C3532">
        <v>3261</v>
      </c>
      <c r="D3532">
        <v>0</v>
      </c>
    </row>
    <row r="3533" spans="1:4">
      <c r="A3533">
        <v>114</v>
      </c>
      <c r="B3533">
        <v>0</v>
      </c>
      <c r="C3533">
        <v>3243</v>
      </c>
      <c r="D3533">
        <v>0</v>
      </c>
    </row>
    <row r="3534" spans="1:4">
      <c r="A3534">
        <v>114</v>
      </c>
      <c r="B3534">
        <v>0</v>
      </c>
      <c r="C3534">
        <v>3261</v>
      </c>
      <c r="D3534">
        <v>0</v>
      </c>
    </row>
    <row r="3535" spans="1:4">
      <c r="A3535">
        <v>114</v>
      </c>
      <c r="B3535">
        <v>0</v>
      </c>
      <c r="C3535">
        <v>3264</v>
      </c>
      <c r="D3535">
        <v>0</v>
      </c>
    </row>
    <row r="3536" spans="1:4">
      <c r="A3536">
        <v>114</v>
      </c>
      <c r="B3536">
        <v>0</v>
      </c>
      <c r="C3536">
        <v>3261</v>
      </c>
      <c r="D3536">
        <v>0</v>
      </c>
    </row>
    <row r="3537" spans="1:4">
      <c r="A3537">
        <v>115</v>
      </c>
      <c r="B3537">
        <v>0</v>
      </c>
      <c r="C3537">
        <v>3256</v>
      </c>
      <c r="D3537">
        <v>0</v>
      </c>
    </row>
    <row r="3538" spans="1:4">
      <c r="A3538">
        <v>115</v>
      </c>
      <c r="B3538">
        <v>0</v>
      </c>
      <c r="C3538">
        <v>3264</v>
      </c>
      <c r="D3538">
        <v>0</v>
      </c>
    </row>
    <row r="3539" spans="1:4">
      <c r="A3539">
        <v>115</v>
      </c>
      <c r="B3539">
        <v>0</v>
      </c>
      <c r="C3539">
        <v>3262</v>
      </c>
      <c r="D3539">
        <v>0</v>
      </c>
    </row>
    <row r="3540" spans="1:4">
      <c r="A3540">
        <v>115</v>
      </c>
      <c r="B3540">
        <v>0</v>
      </c>
      <c r="C3540">
        <v>3246</v>
      </c>
      <c r="D3540">
        <v>0</v>
      </c>
    </row>
    <row r="3541" spans="1:4">
      <c r="A3541">
        <v>115</v>
      </c>
      <c r="B3541">
        <v>0</v>
      </c>
      <c r="C3541">
        <v>3239</v>
      </c>
      <c r="D3541">
        <v>0</v>
      </c>
    </row>
    <row r="3542" spans="1:4">
      <c r="A3542">
        <v>115</v>
      </c>
      <c r="B3542">
        <v>0</v>
      </c>
      <c r="C3542">
        <v>3275</v>
      </c>
      <c r="D3542">
        <v>0</v>
      </c>
    </row>
    <row r="3543" spans="1:4">
      <c r="A3543">
        <v>115</v>
      </c>
      <c r="B3543">
        <v>0</v>
      </c>
      <c r="C3543">
        <v>3257</v>
      </c>
      <c r="D3543">
        <v>0</v>
      </c>
    </row>
    <row r="3544" spans="1:4">
      <c r="A3544">
        <v>115</v>
      </c>
      <c r="B3544">
        <v>0</v>
      </c>
      <c r="C3544">
        <v>3252</v>
      </c>
      <c r="D3544">
        <v>0</v>
      </c>
    </row>
    <row r="3545" spans="1:4">
      <c r="A3545">
        <v>115</v>
      </c>
      <c r="B3545">
        <v>0</v>
      </c>
      <c r="C3545">
        <v>3266</v>
      </c>
      <c r="D3545">
        <v>0</v>
      </c>
    </row>
    <row r="3546" spans="1:4">
      <c r="A3546">
        <v>115</v>
      </c>
      <c r="B3546">
        <v>0</v>
      </c>
      <c r="C3546">
        <v>3246</v>
      </c>
      <c r="D3546">
        <v>0</v>
      </c>
    </row>
    <row r="3547" spans="1:4">
      <c r="A3547">
        <v>115</v>
      </c>
      <c r="B3547">
        <v>0</v>
      </c>
      <c r="C3547">
        <v>3264</v>
      </c>
      <c r="D3547">
        <v>0</v>
      </c>
    </row>
    <row r="3548" spans="1:4">
      <c r="A3548">
        <v>115</v>
      </c>
      <c r="B3548">
        <v>0</v>
      </c>
      <c r="C3548">
        <v>3266</v>
      </c>
      <c r="D3548">
        <v>0</v>
      </c>
    </row>
    <row r="3549" spans="1:4">
      <c r="A3549">
        <v>115</v>
      </c>
      <c r="B3549">
        <v>0</v>
      </c>
      <c r="C3549">
        <v>3248</v>
      </c>
      <c r="D3549">
        <v>0</v>
      </c>
    </row>
    <row r="3550" spans="1:4">
      <c r="A3550">
        <v>115</v>
      </c>
      <c r="B3550">
        <v>0</v>
      </c>
      <c r="C3550">
        <v>3262</v>
      </c>
      <c r="D3550">
        <v>0</v>
      </c>
    </row>
    <row r="3551" spans="1:4">
      <c r="A3551">
        <v>115</v>
      </c>
      <c r="B3551">
        <v>0</v>
      </c>
      <c r="C3551">
        <v>3271</v>
      </c>
      <c r="D3551">
        <v>0</v>
      </c>
    </row>
    <row r="3552" spans="1:4">
      <c r="A3552">
        <v>115</v>
      </c>
      <c r="B3552">
        <v>0</v>
      </c>
      <c r="C3552">
        <v>3248</v>
      </c>
      <c r="D3552">
        <v>0</v>
      </c>
    </row>
    <row r="3553" spans="1:4">
      <c r="A3553">
        <v>115</v>
      </c>
      <c r="B3553">
        <v>0</v>
      </c>
      <c r="C3553">
        <v>3279</v>
      </c>
      <c r="D3553">
        <v>0</v>
      </c>
    </row>
    <row r="3554" spans="1:4">
      <c r="A3554">
        <v>115</v>
      </c>
      <c r="B3554">
        <v>0</v>
      </c>
      <c r="C3554">
        <v>3255</v>
      </c>
      <c r="D3554">
        <v>0</v>
      </c>
    </row>
    <row r="3555" spans="1:4">
      <c r="A3555">
        <v>115</v>
      </c>
      <c r="B3555">
        <v>0</v>
      </c>
      <c r="C3555">
        <v>3259</v>
      </c>
      <c r="D3555">
        <v>0</v>
      </c>
    </row>
    <row r="3556" spans="1:4">
      <c r="A3556">
        <v>115</v>
      </c>
      <c r="B3556">
        <v>0</v>
      </c>
      <c r="C3556">
        <v>3255</v>
      </c>
      <c r="D3556">
        <v>0</v>
      </c>
    </row>
    <row r="3557" spans="1:4">
      <c r="A3557">
        <v>115</v>
      </c>
      <c r="B3557">
        <v>0</v>
      </c>
      <c r="C3557">
        <v>3251</v>
      </c>
      <c r="D3557">
        <v>0</v>
      </c>
    </row>
    <row r="3558" spans="1:4">
      <c r="A3558">
        <v>115</v>
      </c>
      <c r="B3558">
        <v>0</v>
      </c>
      <c r="C3558">
        <v>3246</v>
      </c>
      <c r="D3558">
        <v>0</v>
      </c>
    </row>
    <row r="3559" spans="1:4">
      <c r="A3559">
        <v>115</v>
      </c>
      <c r="B3559">
        <v>1114</v>
      </c>
      <c r="C3559">
        <v>3082</v>
      </c>
      <c r="D3559">
        <v>0</v>
      </c>
    </row>
    <row r="3560" spans="1:4">
      <c r="A3560">
        <v>115</v>
      </c>
      <c r="B3560">
        <v>0</v>
      </c>
      <c r="C3560">
        <v>3429</v>
      </c>
      <c r="D3560">
        <v>0</v>
      </c>
    </row>
    <row r="3561" spans="1:4">
      <c r="A3561">
        <v>115</v>
      </c>
      <c r="B3561">
        <v>0</v>
      </c>
      <c r="C3561">
        <v>3257</v>
      </c>
      <c r="D3561">
        <v>0</v>
      </c>
    </row>
    <row r="3562" spans="1:4">
      <c r="A3562">
        <v>115</v>
      </c>
      <c r="B3562">
        <v>0</v>
      </c>
      <c r="C3562">
        <v>3245</v>
      </c>
      <c r="D3562">
        <v>0</v>
      </c>
    </row>
    <row r="3563" spans="1:4">
      <c r="A3563">
        <v>115</v>
      </c>
      <c r="B3563">
        <v>0</v>
      </c>
      <c r="C3563">
        <v>3270</v>
      </c>
      <c r="D3563">
        <v>0</v>
      </c>
    </row>
    <row r="3564" spans="1:4">
      <c r="A3564">
        <v>115</v>
      </c>
      <c r="B3564">
        <v>0</v>
      </c>
      <c r="C3564">
        <v>3252</v>
      </c>
      <c r="D3564">
        <v>0</v>
      </c>
    </row>
    <row r="3565" spans="1:4">
      <c r="A3565">
        <v>115</v>
      </c>
      <c r="B3565">
        <v>0</v>
      </c>
      <c r="C3565">
        <v>3252</v>
      </c>
      <c r="D3565">
        <v>0</v>
      </c>
    </row>
    <row r="3566" spans="1:4">
      <c r="A3566">
        <v>115</v>
      </c>
      <c r="B3566">
        <v>0</v>
      </c>
      <c r="C3566">
        <v>3274</v>
      </c>
      <c r="D3566">
        <v>0</v>
      </c>
    </row>
    <row r="3567" spans="1:4">
      <c r="A3567">
        <v>115</v>
      </c>
      <c r="B3567">
        <v>0</v>
      </c>
      <c r="C3567">
        <v>3253</v>
      </c>
      <c r="D3567">
        <v>0</v>
      </c>
    </row>
    <row r="3568" spans="1:4">
      <c r="A3568">
        <v>116</v>
      </c>
      <c r="B3568">
        <v>0</v>
      </c>
      <c r="C3568">
        <v>3269</v>
      </c>
      <c r="D3568">
        <v>0</v>
      </c>
    </row>
    <row r="3569" spans="1:4">
      <c r="A3569">
        <v>116</v>
      </c>
      <c r="B3569">
        <v>0</v>
      </c>
      <c r="C3569">
        <v>3249</v>
      </c>
      <c r="D3569">
        <v>0</v>
      </c>
    </row>
    <row r="3570" spans="1:4">
      <c r="A3570">
        <v>116</v>
      </c>
      <c r="B3570">
        <v>0</v>
      </c>
      <c r="C3570">
        <v>3249</v>
      </c>
      <c r="D3570">
        <v>0</v>
      </c>
    </row>
    <row r="3571" spans="1:4">
      <c r="A3571">
        <v>116</v>
      </c>
      <c r="B3571">
        <v>0</v>
      </c>
      <c r="C3571">
        <v>3274</v>
      </c>
      <c r="D3571">
        <v>0</v>
      </c>
    </row>
    <row r="3572" spans="1:4">
      <c r="A3572">
        <v>116</v>
      </c>
      <c r="B3572">
        <v>0</v>
      </c>
      <c r="C3572">
        <v>3265</v>
      </c>
      <c r="D3572">
        <v>0</v>
      </c>
    </row>
    <row r="3573" spans="1:4">
      <c r="A3573">
        <v>116</v>
      </c>
      <c r="B3573">
        <v>0</v>
      </c>
      <c r="C3573">
        <v>3254</v>
      </c>
      <c r="D3573">
        <v>0</v>
      </c>
    </row>
    <row r="3574" spans="1:4">
      <c r="A3574">
        <v>116</v>
      </c>
      <c r="B3574">
        <v>0</v>
      </c>
      <c r="C3574">
        <v>3249</v>
      </c>
      <c r="D3574">
        <v>0</v>
      </c>
    </row>
    <row r="3575" spans="1:4">
      <c r="A3575">
        <v>116</v>
      </c>
      <c r="B3575">
        <v>0</v>
      </c>
      <c r="C3575">
        <v>3258</v>
      </c>
      <c r="D3575">
        <v>0</v>
      </c>
    </row>
    <row r="3576" spans="1:4">
      <c r="A3576">
        <v>116</v>
      </c>
      <c r="B3576">
        <v>0</v>
      </c>
      <c r="C3576">
        <v>3258</v>
      </c>
      <c r="D3576">
        <v>0</v>
      </c>
    </row>
    <row r="3577" spans="1:4">
      <c r="A3577">
        <v>116</v>
      </c>
      <c r="B3577">
        <v>0</v>
      </c>
      <c r="C3577">
        <v>3252</v>
      </c>
      <c r="D3577">
        <v>0</v>
      </c>
    </row>
    <row r="3578" spans="1:4">
      <c r="A3578">
        <v>116</v>
      </c>
      <c r="B3578">
        <v>0</v>
      </c>
      <c r="C3578">
        <v>3266</v>
      </c>
      <c r="D3578">
        <v>0</v>
      </c>
    </row>
    <row r="3579" spans="1:4">
      <c r="A3579">
        <v>116</v>
      </c>
      <c r="B3579">
        <v>0</v>
      </c>
      <c r="C3579">
        <v>3251</v>
      </c>
      <c r="D3579">
        <v>0</v>
      </c>
    </row>
    <row r="3580" spans="1:4">
      <c r="A3580">
        <v>116</v>
      </c>
      <c r="B3580">
        <v>0</v>
      </c>
      <c r="C3580">
        <v>3261</v>
      </c>
      <c r="D3580">
        <v>0</v>
      </c>
    </row>
    <row r="3581" spans="1:4">
      <c r="A3581">
        <v>116</v>
      </c>
      <c r="B3581">
        <v>0</v>
      </c>
      <c r="C3581">
        <v>3253</v>
      </c>
      <c r="D3581">
        <v>0</v>
      </c>
    </row>
    <row r="3582" spans="1:4">
      <c r="A3582">
        <v>116</v>
      </c>
      <c r="B3582">
        <v>0</v>
      </c>
      <c r="C3582">
        <v>3245</v>
      </c>
      <c r="D3582">
        <v>0</v>
      </c>
    </row>
    <row r="3583" spans="1:4">
      <c r="A3583">
        <v>116</v>
      </c>
      <c r="B3583">
        <v>0</v>
      </c>
      <c r="C3583">
        <v>3240</v>
      </c>
      <c r="D3583">
        <v>0</v>
      </c>
    </row>
    <row r="3584" spans="1:4">
      <c r="A3584">
        <v>116</v>
      </c>
      <c r="B3584">
        <v>0</v>
      </c>
      <c r="C3584">
        <v>3260</v>
      </c>
      <c r="D3584">
        <v>0</v>
      </c>
    </row>
    <row r="3585" spans="1:4">
      <c r="A3585">
        <v>116</v>
      </c>
      <c r="B3585">
        <v>0</v>
      </c>
      <c r="C3585">
        <v>3257</v>
      </c>
      <c r="D3585">
        <v>0</v>
      </c>
    </row>
    <row r="3586" spans="1:4">
      <c r="A3586">
        <v>116</v>
      </c>
      <c r="B3586">
        <v>0</v>
      </c>
      <c r="C3586">
        <v>3248</v>
      </c>
      <c r="D3586">
        <v>0</v>
      </c>
    </row>
    <row r="3587" spans="1:4">
      <c r="A3587">
        <v>116</v>
      </c>
      <c r="B3587">
        <v>0</v>
      </c>
      <c r="C3587">
        <v>3265</v>
      </c>
      <c r="D3587">
        <v>0</v>
      </c>
    </row>
    <row r="3588" spans="1:4">
      <c r="A3588">
        <v>116</v>
      </c>
      <c r="B3588">
        <v>0</v>
      </c>
      <c r="C3588">
        <v>3262</v>
      </c>
      <c r="D3588">
        <v>0</v>
      </c>
    </row>
    <row r="3589" spans="1:4">
      <c r="A3589">
        <v>116</v>
      </c>
      <c r="B3589">
        <v>0</v>
      </c>
      <c r="C3589">
        <v>3243</v>
      </c>
      <c r="D3589">
        <v>0</v>
      </c>
    </row>
    <row r="3590" spans="1:4">
      <c r="A3590">
        <v>116</v>
      </c>
      <c r="B3590">
        <v>0</v>
      </c>
      <c r="C3590">
        <v>3276</v>
      </c>
      <c r="D3590">
        <v>0</v>
      </c>
    </row>
    <row r="3591" spans="1:4">
      <c r="A3591">
        <v>116</v>
      </c>
      <c r="B3591">
        <v>0</v>
      </c>
      <c r="C3591">
        <v>3250</v>
      </c>
      <c r="D3591">
        <v>0</v>
      </c>
    </row>
    <row r="3592" spans="1:4">
      <c r="A3592">
        <v>116</v>
      </c>
      <c r="B3592">
        <v>0</v>
      </c>
      <c r="C3592">
        <v>3258</v>
      </c>
      <c r="D3592">
        <v>0</v>
      </c>
    </row>
    <row r="3593" spans="1:4">
      <c r="A3593">
        <v>116</v>
      </c>
      <c r="B3593">
        <v>0</v>
      </c>
      <c r="C3593">
        <v>3241</v>
      </c>
      <c r="D3593">
        <v>0</v>
      </c>
    </row>
    <row r="3594" spans="1:4">
      <c r="A3594">
        <v>116</v>
      </c>
      <c r="B3594">
        <v>0</v>
      </c>
      <c r="C3594">
        <v>3270</v>
      </c>
      <c r="D3594">
        <v>0</v>
      </c>
    </row>
    <row r="3595" spans="1:4">
      <c r="A3595">
        <v>116</v>
      </c>
      <c r="B3595">
        <v>0</v>
      </c>
      <c r="C3595">
        <v>3263</v>
      </c>
      <c r="D3595">
        <v>0</v>
      </c>
    </row>
    <row r="3596" spans="1:4">
      <c r="A3596">
        <v>116</v>
      </c>
      <c r="B3596">
        <v>0</v>
      </c>
      <c r="C3596">
        <v>3262</v>
      </c>
      <c r="D3596">
        <v>0</v>
      </c>
    </row>
    <row r="3597" spans="1:4">
      <c r="A3597">
        <v>116</v>
      </c>
      <c r="B3597">
        <v>0</v>
      </c>
      <c r="C3597">
        <v>3243</v>
      </c>
      <c r="D3597">
        <v>0</v>
      </c>
    </row>
    <row r="3598" spans="1:4">
      <c r="A3598">
        <v>116</v>
      </c>
      <c r="B3598">
        <v>0</v>
      </c>
      <c r="C3598">
        <v>3272</v>
      </c>
      <c r="D3598">
        <v>0</v>
      </c>
    </row>
    <row r="3599" spans="1:4">
      <c r="A3599">
        <v>117</v>
      </c>
      <c r="B3599">
        <v>0</v>
      </c>
      <c r="C3599">
        <v>3244</v>
      </c>
      <c r="D3599">
        <v>0</v>
      </c>
    </row>
    <row r="3600" spans="1:4">
      <c r="A3600">
        <v>117</v>
      </c>
      <c r="B3600">
        <v>0</v>
      </c>
      <c r="C3600">
        <v>3250</v>
      </c>
      <c r="D3600">
        <v>0</v>
      </c>
    </row>
    <row r="3601" spans="1:4">
      <c r="A3601">
        <v>117</v>
      </c>
      <c r="B3601">
        <v>0</v>
      </c>
      <c r="C3601">
        <v>3267</v>
      </c>
      <c r="D3601">
        <v>0</v>
      </c>
    </row>
    <row r="3602" spans="1:4">
      <c r="A3602">
        <v>117</v>
      </c>
      <c r="B3602">
        <v>0</v>
      </c>
      <c r="C3602">
        <v>3260</v>
      </c>
      <c r="D3602">
        <v>0</v>
      </c>
    </row>
    <row r="3603" spans="1:4">
      <c r="A3603">
        <v>117</v>
      </c>
      <c r="B3603">
        <v>0</v>
      </c>
      <c r="C3603">
        <v>3252</v>
      </c>
      <c r="D3603">
        <v>0</v>
      </c>
    </row>
    <row r="3604" spans="1:4">
      <c r="A3604">
        <v>117</v>
      </c>
      <c r="B3604">
        <v>0</v>
      </c>
      <c r="C3604">
        <v>3243</v>
      </c>
      <c r="D3604">
        <v>0</v>
      </c>
    </row>
    <row r="3605" spans="1:4">
      <c r="A3605">
        <v>117</v>
      </c>
      <c r="B3605">
        <v>0</v>
      </c>
      <c r="C3605">
        <v>3253</v>
      </c>
      <c r="D3605">
        <v>0</v>
      </c>
    </row>
    <row r="3606" spans="1:4">
      <c r="A3606">
        <v>117</v>
      </c>
      <c r="B3606">
        <v>0</v>
      </c>
      <c r="C3606">
        <v>3237</v>
      </c>
      <c r="D3606">
        <v>0</v>
      </c>
    </row>
    <row r="3607" spans="1:4">
      <c r="A3607">
        <v>117</v>
      </c>
      <c r="B3607">
        <v>0</v>
      </c>
      <c r="C3607">
        <v>3260</v>
      </c>
      <c r="D3607">
        <v>0</v>
      </c>
    </row>
    <row r="3608" spans="1:4">
      <c r="A3608">
        <v>117</v>
      </c>
      <c r="B3608">
        <v>0</v>
      </c>
      <c r="C3608">
        <v>3258</v>
      </c>
      <c r="D3608">
        <v>0</v>
      </c>
    </row>
    <row r="3609" spans="1:4">
      <c r="A3609">
        <v>117</v>
      </c>
      <c r="B3609">
        <v>0</v>
      </c>
      <c r="C3609">
        <v>3245</v>
      </c>
      <c r="D3609">
        <v>0</v>
      </c>
    </row>
    <row r="3610" spans="1:4">
      <c r="A3610">
        <v>117</v>
      </c>
      <c r="B3610">
        <v>0</v>
      </c>
      <c r="C3610">
        <v>3253</v>
      </c>
      <c r="D3610">
        <v>0</v>
      </c>
    </row>
    <row r="3611" spans="1:4">
      <c r="A3611">
        <v>117</v>
      </c>
      <c r="B3611">
        <v>0</v>
      </c>
      <c r="C3611">
        <v>3260</v>
      </c>
      <c r="D3611">
        <v>0</v>
      </c>
    </row>
    <row r="3612" spans="1:4">
      <c r="A3612">
        <v>117</v>
      </c>
      <c r="B3612">
        <v>0</v>
      </c>
      <c r="C3612">
        <v>3243</v>
      </c>
      <c r="D3612">
        <v>0</v>
      </c>
    </row>
    <row r="3613" spans="1:4">
      <c r="A3613">
        <v>117</v>
      </c>
      <c r="B3613">
        <v>0</v>
      </c>
      <c r="C3613">
        <v>3259</v>
      </c>
      <c r="D3613">
        <v>0</v>
      </c>
    </row>
    <row r="3614" spans="1:4">
      <c r="A3614">
        <v>117</v>
      </c>
      <c r="B3614">
        <v>0</v>
      </c>
      <c r="C3614">
        <v>3254</v>
      </c>
      <c r="D3614">
        <v>0</v>
      </c>
    </row>
    <row r="3615" spans="1:4">
      <c r="A3615">
        <v>117</v>
      </c>
      <c r="B3615">
        <v>0</v>
      </c>
      <c r="C3615">
        <v>3250</v>
      </c>
      <c r="D3615">
        <v>0</v>
      </c>
    </row>
    <row r="3616" spans="1:4">
      <c r="A3616">
        <v>117</v>
      </c>
      <c r="B3616">
        <v>0</v>
      </c>
      <c r="C3616">
        <v>3270</v>
      </c>
      <c r="D3616">
        <v>0</v>
      </c>
    </row>
    <row r="3617" spans="1:4">
      <c r="A3617">
        <v>117</v>
      </c>
      <c r="B3617">
        <v>0</v>
      </c>
      <c r="C3617">
        <v>3248</v>
      </c>
      <c r="D3617">
        <v>0</v>
      </c>
    </row>
    <row r="3618" spans="1:4">
      <c r="A3618">
        <v>117</v>
      </c>
      <c r="B3618">
        <v>0</v>
      </c>
      <c r="C3618">
        <v>3241</v>
      </c>
      <c r="D3618">
        <v>0</v>
      </c>
    </row>
    <row r="3619" spans="1:4">
      <c r="A3619">
        <v>117</v>
      </c>
      <c r="B3619">
        <v>826</v>
      </c>
      <c r="C3619">
        <v>3143</v>
      </c>
      <c r="D3619">
        <v>0</v>
      </c>
    </row>
    <row r="3620" spans="1:4">
      <c r="A3620">
        <v>117</v>
      </c>
      <c r="B3620">
        <v>0</v>
      </c>
      <c r="C3620">
        <v>3378</v>
      </c>
      <c r="D3620">
        <v>0</v>
      </c>
    </row>
    <row r="3621" spans="1:4">
      <c r="A3621">
        <v>117</v>
      </c>
      <c r="B3621">
        <v>0</v>
      </c>
      <c r="C3621">
        <v>3263</v>
      </c>
      <c r="D3621">
        <v>0</v>
      </c>
    </row>
    <row r="3622" spans="1:4">
      <c r="A3622">
        <v>117</v>
      </c>
      <c r="B3622">
        <v>0</v>
      </c>
      <c r="C3622">
        <v>3248</v>
      </c>
      <c r="D3622">
        <v>0</v>
      </c>
    </row>
    <row r="3623" spans="1:4">
      <c r="A3623">
        <v>117</v>
      </c>
      <c r="B3623">
        <v>0</v>
      </c>
      <c r="C3623">
        <v>3282</v>
      </c>
      <c r="D3623">
        <v>0</v>
      </c>
    </row>
    <row r="3624" spans="1:4">
      <c r="A3624">
        <v>117</v>
      </c>
      <c r="B3624">
        <v>0</v>
      </c>
      <c r="C3624">
        <v>3269</v>
      </c>
      <c r="D3624">
        <v>0</v>
      </c>
    </row>
    <row r="3625" spans="1:4">
      <c r="A3625">
        <v>117</v>
      </c>
      <c r="B3625">
        <v>0</v>
      </c>
      <c r="C3625">
        <v>3261</v>
      </c>
      <c r="D3625">
        <v>0</v>
      </c>
    </row>
    <row r="3626" spans="1:4">
      <c r="A3626">
        <v>117</v>
      </c>
      <c r="B3626">
        <v>0</v>
      </c>
      <c r="C3626">
        <v>3252</v>
      </c>
      <c r="D3626">
        <v>0</v>
      </c>
    </row>
    <row r="3627" spans="1:4">
      <c r="A3627">
        <v>117</v>
      </c>
      <c r="B3627">
        <v>0</v>
      </c>
      <c r="C3627">
        <v>3268</v>
      </c>
      <c r="D3627">
        <v>0</v>
      </c>
    </row>
    <row r="3628" spans="1:4">
      <c r="A3628">
        <v>117</v>
      </c>
      <c r="B3628">
        <v>0</v>
      </c>
      <c r="C3628">
        <v>3263</v>
      </c>
      <c r="D3628">
        <v>0</v>
      </c>
    </row>
    <row r="3629" spans="1:4">
      <c r="A3629">
        <v>117</v>
      </c>
      <c r="B3629">
        <v>0</v>
      </c>
      <c r="C3629">
        <v>3265</v>
      </c>
      <c r="D3629">
        <v>0</v>
      </c>
    </row>
    <row r="3630" spans="1:4">
      <c r="A3630">
        <v>118</v>
      </c>
      <c r="B3630">
        <v>0</v>
      </c>
      <c r="C3630">
        <v>3258</v>
      </c>
      <c r="D3630">
        <v>0</v>
      </c>
    </row>
    <row r="3631" spans="1:4">
      <c r="A3631">
        <v>118</v>
      </c>
      <c r="B3631">
        <v>0</v>
      </c>
      <c r="C3631">
        <v>3267</v>
      </c>
      <c r="D3631">
        <v>0</v>
      </c>
    </row>
    <row r="3632" spans="1:4">
      <c r="A3632">
        <v>118</v>
      </c>
      <c r="B3632">
        <v>0</v>
      </c>
      <c r="C3632">
        <v>3265</v>
      </c>
      <c r="D3632">
        <v>0</v>
      </c>
    </row>
    <row r="3633" spans="1:4">
      <c r="A3633">
        <v>118</v>
      </c>
      <c r="B3633">
        <v>0</v>
      </c>
      <c r="C3633">
        <v>3247</v>
      </c>
      <c r="D3633">
        <v>0</v>
      </c>
    </row>
    <row r="3634" spans="1:4">
      <c r="A3634">
        <v>118</v>
      </c>
      <c r="B3634">
        <v>0</v>
      </c>
      <c r="C3634">
        <v>3266</v>
      </c>
      <c r="D3634">
        <v>0</v>
      </c>
    </row>
    <row r="3635" spans="1:4">
      <c r="A3635">
        <v>118</v>
      </c>
      <c r="B3635">
        <v>0</v>
      </c>
      <c r="C3635">
        <v>3245</v>
      </c>
      <c r="D3635">
        <v>0</v>
      </c>
    </row>
    <row r="3636" spans="1:4">
      <c r="A3636">
        <v>118</v>
      </c>
      <c r="B3636">
        <v>0</v>
      </c>
      <c r="C3636">
        <v>3266</v>
      </c>
      <c r="D3636">
        <v>0</v>
      </c>
    </row>
    <row r="3637" spans="1:4">
      <c r="A3637">
        <v>118</v>
      </c>
      <c r="B3637">
        <v>0</v>
      </c>
      <c r="C3637">
        <v>3252</v>
      </c>
      <c r="D3637">
        <v>0</v>
      </c>
    </row>
    <row r="3638" spans="1:4">
      <c r="A3638">
        <v>118</v>
      </c>
      <c r="B3638">
        <v>0</v>
      </c>
      <c r="C3638">
        <v>3271</v>
      </c>
      <c r="D3638">
        <v>0</v>
      </c>
    </row>
    <row r="3639" spans="1:4">
      <c r="A3639">
        <v>118</v>
      </c>
      <c r="B3639">
        <v>0</v>
      </c>
      <c r="C3639">
        <v>3255</v>
      </c>
      <c r="D3639">
        <v>0</v>
      </c>
    </row>
    <row r="3640" spans="1:4">
      <c r="A3640">
        <v>118</v>
      </c>
      <c r="B3640">
        <v>0</v>
      </c>
      <c r="C3640">
        <v>3265</v>
      </c>
      <c r="D3640">
        <v>0</v>
      </c>
    </row>
    <row r="3641" spans="1:4">
      <c r="A3641">
        <v>118</v>
      </c>
      <c r="B3641">
        <v>0</v>
      </c>
      <c r="C3641">
        <v>3266</v>
      </c>
      <c r="D3641">
        <v>0</v>
      </c>
    </row>
    <row r="3642" spans="1:4">
      <c r="A3642">
        <v>118</v>
      </c>
      <c r="B3642">
        <v>0</v>
      </c>
      <c r="C3642">
        <v>3229</v>
      </c>
      <c r="D3642">
        <v>0</v>
      </c>
    </row>
    <row r="3643" spans="1:4">
      <c r="A3643">
        <v>118</v>
      </c>
      <c r="B3643">
        <v>0</v>
      </c>
      <c r="C3643">
        <v>3266</v>
      </c>
      <c r="D3643">
        <v>0</v>
      </c>
    </row>
    <row r="3644" spans="1:4">
      <c r="A3644">
        <v>118</v>
      </c>
      <c r="B3644">
        <v>0</v>
      </c>
      <c r="C3644">
        <v>3243</v>
      </c>
      <c r="D3644">
        <v>0</v>
      </c>
    </row>
    <row r="3645" spans="1:4">
      <c r="A3645">
        <v>118</v>
      </c>
      <c r="B3645">
        <v>0</v>
      </c>
      <c r="C3645">
        <v>3257</v>
      </c>
      <c r="D3645">
        <v>0</v>
      </c>
    </row>
    <row r="3646" spans="1:4">
      <c r="A3646">
        <v>118</v>
      </c>
      <c r="B3646">
        <v>0</v>
      </c>
      <c r="C3646">
        <v>3263</v>
      </c>
      <c r="D3646">
        <v>0</v>
      </c>
    </row>
    <row r="3647" spans="1:4">
      <c r="A3647">
        <v>118</v>
      </c>
      <c r="B3647">
        <v>0</v>
      </c>
      <c r="C3647">
        <v>3267</v>
      </c>
      <c r="D3647">
        <v>0</v>
      </c>
    </row>
    <row r="3648" spans="1:4">
      <c r="A3648">
        <v>118</v>
      </c>
      <c r="B3648">
        <v>0</v>
      </c>
      <c r="C3648">
        <v>3262</v>
      </c>
      <c r="D3648">
        <v>0</v>
      </c>
    </row>
    <row r="3649" spans="1:4">
      <c r="A3649">
        <v>118</v>
      </c>
      <c r="B3649">
        <v>0</v>
      </c>
      <c r="C3649">
        <v>3253</v>
      </c>
      <c r="D3649">
        <v>0</v>
      </c>
    </row>
    <row r="3650" spans="1:4">
      <c r="A3650">
        <v>118</v>
      </c>
      <c r="B3650">
        <v>0</v>
      </c>
      <c r="C3650">
        <v>3268</v>
      </c>
      <c r="D3650">
        <v>0</v>
      </c>
    </row>
    <row r="3651" spans="1:4">
      <c r="A3651">
        <v>118</v>
      </c>
      <c r="B3651">
        <v>0</v>
      </c>
      <c r="C3651">
        <v>3256</v>
      </c>
      <c r="D3651">
        <v>0</v>
      </c>
    </row>
    <row r="3652" spans="1:4">
      <c r="A3652">
        <v>118</v>
      </c>
      <c r="B3652">
        <v>0</v>
      </c>
      <c r="C3652">
        <v>3232</v>
      </c>
      <c r="D3652">
        <v>0</v>
      </c>
    </row>
    <row r="3653" spans="1:4">
      <c r="A3653">
        <v>118</v>
      </c>
      <c r="B3653">
        <v>0</v>
      </c>
      <c r="C3653">
        <v>3264</v>
      </c>
      <c r="D3653">
        <v>0</v>
      </c>
    </row>
    <row r="3654" spans="1:4">
      <c r="A3654">
        <v>118</v>
      </c>
      <c r="B3654">
        <v>0</v>
      </c>
      <c r="C3654">
        <v>3266</v>
      </c>
      <c r="D3654">
        <v>0</v>
      </c>
    </row>
    <row r="3655" spans="1:4">
      <c r="A3655">
        <v>118</v>
      </c>
      <c r="B3655">
        <v>0</v>
      </c>
      <c r="C3655">
        <v>3268</v>
      </c>
      <c r="D3655">
        <v>0</v>
      </c>
    </row>
    <row r="3656" spans="1:4">
      <c r="A3656">
        <v>118</v>
      </c>
      <c r="B3656">
        <v>0</v>
      </c>
      <c r="C3656">
        <v>3248</v>
      </c>
      <c r="D3656">
        <v>0</v>
      </c>
    </row>
    <row r="3657" spans="1:4">
      <c r="A3657">
        <v>118</v>
      </c>
      <c r="B3657">
        <v>0</v>
      </c>
      <c r="C3657">
        <v>3253</v>
      </c>
      <c r="D3657">
        <v>0</v>
      </c>
    </row>
    <row r="3658" spans="1:4">
      <c r="A3658">
        <v>118</v>
      </c>
      <c r="B3658">
        <v>0</v>
      </c>
      <c r="C3658">
        <v>3262</v>
      </c>
      <c r="D3658">
        <v>0</v>
      </c>
    </row>
    <row r="3659" spans="1:4">
      <c r="A3659">
        <v>118</v>
      </c>
      <c r="B3659">
        <v>0</v>
      </c>
      <c r="C3659">
        <v>3264</v>
      </c>
      <c r="D3659">
        <v>0</v>
      </c>
    </row>
    <row r="3660" spans="1:4">
      <c r="A3660">
        <v>118</v>
      </c>
      <c r="B3660">
        <v>0</v>
      </c>
      <c r="C3660">
        <v>3245</v>
      </c>
      <c r="D3660">
        <v>0</v>
      </c>
    </row>
    <row r="3661" spans="1:4">
      <c r="A3661">
        <v>119</v>
      </c>
      <c r="B3661">
        <v>0</v>
      </c>
      <c r="C3661">
        <v>3270</v>
      </c>
      <c r="D3661">
        <v>0</v>
      </c>
    </row>
    <row r="3662" spans="1:4">
      <c r="A3662">
        <v>119</v>
      </c>
      <c r="B3662">
        <v>0</v>
      </c>
      <c r="C3662">
        <v>3262</v>
      </c>
      <c r="D3662">
        <v>0</v>
      </c>
    </row>
    <row r="3663" spans="1:4">
      <c r="A3663">
        <v>119</v>
      </c>
      <c r="B3663">
        <v>0</v>
      </c>
      <c r="C3663">
        <v>3254</v>
      </c>
      <c r="D3663">
        <v>0</v>
      </c>
    </row>
    <row r="3664" spans="1:4">
      <c r="A3664">
        <v>119</v>
      </c>
      <c r="B3664">
        <v>0</v>
      </c>
      <c r="C3664">
        <v>3248</v>
      </c>
      <c r="D3664">
        <v>0</v>
      </c>
    </row>
    <row r="3665" spans="1:4">
      <c r="A3665">
        <v>119</v>
      </c>
      <c r="B3665">
        <v>0</v>
      </c>
      <c r="C3665">
        <v>3249</v>
      </c>
      <c r="D3665">
        <v>0</v>
      </c>
    </row>
    <row r="3666" spans="1:4">
      <c r="A3666">
        <v>119</v>
      </c>
      <c r="B3666">
        <v>0</v>
      </c>
      <c r="C3666">
        <v>3265</v>
      </c>
      <c r="D3666">
        <v>0</v>
      </c>
    </row>
    <row r="3667" spans="1:4">
      <c r="A3667">
        <v>119</v>
      </c>
      <c r="B3667">
        <v>0</v>
      </c>
      <c r="C3667">
        <v>3245</v>
      </c>
      <c r="D3667">
        <v>0</v>
      </c>
    </row>
    <row r="3668" spans="1:4">
      <c r="A3668">
        <v>119</v>
      </c>
      <c r="B3668">
        <v>0</v>
      </c>
      <c r="C3668">
        <v>3259</v>
      </c>
      <c r="D3668">
        <v>0</v>
      </c>
    </row>
    <row r="3669" spans="1:4">
      <c r="A3669">
        <v>119</v>
      </c>
      <c r="B3669">
        <v>0</v>
      </c>
      <c r="C3669">
        <v>3268</v>
      </c>
      <c r="D3669">
        <v>0</v>
      </c>
    </row>
    <row r="3670" spans="1:4">
      <c r="A3670">
        <v>119</v>
      </c>
      <c r="B3670">
        <v>0</v>
      </c>
      <c r="C3670">
        <v>3264</v>
      </c>
      <c r="D3670">
        <v>0</v>
      </c>
    </row>
    <row r="3671" spans="1:4">
      <c r="A3671">
        <v>119</v>
      </c>
      <c r="B3671">
        <v>0</v>
      </c>
      <c r="C3671">
        <v>3264</v>
      </c>
      <c r="D3671">
        <v>0</v>
      </c>
    </row>
    <row r="3672" spans="1:4">
      <c r="A3672">
        <v>119</v>
      </c>
      <c r="B3672">
        <v>0</v>
      </c>
      <c r="C3672">
        <v>3254</v>
      </c>
      <c r="D3672">
        <v>0</v>
      </c>
    </row>
    <row r="3673" spans="1:4">
      <c r="A3673">
        <v>119</v>
      </c>
      <c r="B3673">
        <v>0</v>
      </c>
      <c r="C3673">
        <v>3263</v>
      </c>
      <c r="D3673">
        <v>0</v>
      </c>
    </row>
    <row r="3674" spans="1:4">
      <c r="A3674">
        <v>119</v>
      </c>
      <c r="B3674">
        <v>0</v>
      </c>
      <c r="C3674">
        <v>3254</v>
      </c>
      <c r="D3674">
        <v>0</v>
      </c>
    </row>
    <row r="3675" spans="1:4">
      <c r="A3675">
        <v>119</v>
      </c>
      <c r="B3675">
        <v>0</v>
      </c>
      <c r="C3675">
        <v>3246</v>
      </c>
      <c r="D3675">
        <v>0</v>
      </c>
    </row>
    <row r="3676" spans="1:4">
      <c r="A3676">
        <v>119</v>
      </c>
      <c r="B3676">
        <v>0</v>
      </c>
      <c r="C3676">
        <v>3275</v>
      </c>
      <c r="D3676">
        <v>0</v>
      </c>
    </row>
    <row r="3677" spans="1:4">
      <c r="A3677">
        <v>119</v>
      </c>
      <c r="B3677">
        <v>0</v>
      </c>
      <c r="C3677">
        <v>3254</v>
      </c>
      <c r="D3677">
        <v>0</v>
      </c>
    </row>
    <row r="3678" spans="1:4">
      <c r="A3678">
        <v>119</v>
      </c>
      <c r="B3678">
        <v>0</v>
      </c>
      <c r="C3678">
        <v>3226</v>
      </c>
      <c r="D3678">
        <v>0</v>
      </c>
    </row>
    <row r="3679" spans="1:4">
      <c r="A3679">
        <v>119</v>
      </c>
      <c r="B3679">
        <v>777</v>
      </c>
      <c r="C3679">
        <v>3156</v>
      </c>
      <c r="D3679">
        <v>0</v>
      </c>
    </row>
    <row r="3680" spans="1:4">
      <c r="A3680">
        <v>119</v>
      </c>
      <c r="B3680">
        <v>0</v>
      </c>
      <c r="C3680">
        <v>3348</v>
      </c>
      <c r="D3680">
        <v>0</v>
      </c>
    </row>
    <row r="3681" spans="1:4">
      <c r="A3681">
        <v>119</v>
      </c>
      <c r="B3681">
        <v>0</v>
      </c>
      <c r="C3681">
        <v>3247</v>
      </c>
      <c r="D3681">
        <v>0</v>
      </c>
    </row>
    <row r="3682" spans="1:4">
      <c r="A3682">
        <v>119</v>
      </c>
      <c r="B3682">
        <v>0</v>
      </c>
      <c r="C3682">
        <v>3245</v>
      </c>
      <c r="D3682">
        <v>0</v>
      </c>
    </row>
    <row r="3683" spans="1:4">
      <c r="A3683">
        <v>119</v>
      </c>
      <c r="B3683">
        <v>0</v>
      </c>
      <c r="C3683">
        <v>3256</v>
      </c>
      <c r="D3683">
        <v>0</v>
      </c>
    </row>
    <row r="3684" spans="1:4">
      <c r="A3684">
        <v>119</v>
      </c>
      <c r="B3684">
        <v>0</v>
      </c>
      <c r="C3684">
        <v>3250</v>
      </c>
      <c r="D3684">
        <v>0</v>
      </c>
    </row>
    <row r="3685" spans="1:4">
      <c r="A3685">
        <v>119</v>
      </c>
      <c r="B3685">
        <v>0</v>
      </c>
      <c r="C3685">
        <v>3265</v>
      </c>
      <c r="D3685">
        <v>0</v>
      </c>
    </row>
    <row r="3686" spans="1:4">
      <c r="A3686">
        <v>119</v>
      </c>
      <c r="B3686">
        <v>0</v>
      </c>
      <c r="C3686">
        <v>3255</v>
      </c>
      <c r="D3686">
        <v>0</v>
      </c>
    </row>
    <row r="3687" spans="1:4">
      <c r="A3687">
        <v>119</v>
      </c>
      <c r="B3687">
        <v>0</v>
      </c>
      <c r="C3687">
        <v>3260</v>
      </c>
      <c r="D3687">
        <v>0</v>
      </c>
    </row>
    <row r="3688" spans="1:4">
      <c r="A3688">
        <v>119</v>
      </c>
      <c r="B3688">
        <v>0</v>
      </c>
      <c r="C3688">
        <v>3261</v>
      </c>
      <c r="D3688">
        <v>0</v>
      </c>
    </row>
    <row r="3689" spans="1:4">
      <c r="A3689">
        <v>119</v>
      </c>
      <c r="B3689">
        <v>0</v>
      </c>
      <c r="C3689">
        <v>3241</v>
      </c>
      <c r="D3689">
        <v>0</v>
      </c>
    </row>
    <row r="3690" spans="1:4">
      <c r="A3690">
        <v>119</v>
      </c>
      <c r="B3690">
        <v>0</v>
      </c>
      <c r="C3690">
        <v>3267</v>
      </c>
      <c r="D3690">
        <v>0</v>
      </c>
    </row>
    <row r="3691" spans="1:4">
      <c r="A3691">
        <v>119</v>
      </c>
      <c r="B3691">
        <v>0</v>
      </c>
      <c r="C3691">
        <v>3251</v>
      </c>
      <c r="D3691">
        <v>0</v>
      </c>
    </row>
    <row r="3692" spans="1:4">
      <c r="A3692">
        <v>120</v>
      </c>
      <c r="B3692">
        <v>0</v>
      </c>
      <c r="C3692">
        <v>3272</v>
      </c>
      <c r="D3692">
        <v>0</v>
      </c>
    </row>
    <row r="3693" spans="1:4">
      <c r="A3693">
        <v>120</v>
      </c>
      <c r="B3693">
        <v>0</v>
      </c>
      <c r="C3693">
        <v>3244</v>
      </c>
      <c r="D3693">
        <v>0</v>
      </c>
    </row>
    <row r="3694" spans="1:4">
      <c r="A3694">
        <v>120</v>
      </c>
      <c r="B3694">
        <v>0</v>
      </c>
      <c r="C3694">
        <v>3233</v>
      </c>
      <c r="D3694">
        <v>0</v>
      </c>
    </row>
    <row r="3695" spans="1:4">
      <c r="A3695">
        <v>120</v>
      </c>
      <c r="B3695">
        <v>0</v>
      </c>
      <c r="C3695">
        <v>3248</v>
      </c>
      <c r="D3695">
        <v>0</v>
      </c>
    </row>
    <row r="3696" spans="1:4">
      <c r="A3696">
        <v>120</v>
      </c>
      <c r="B3696">
        <v>0</v>
      </c>
      <c r="C3696">
        <v>3247</v>
      </c>
      <c r="D3696">
        <v>0</v>
      </c>
    </row>
    <row r="3697" spans="1:4">
      <c r="A3697">
        <v>120</v>
      </c>
      <c r="B3697">
        <v>0</v>
      </c>
      <c r="C3697">
        <v>3270</v>
      </c>
      <c r="D3697">
        <v>0</v>
      </c>
    </row>
    <row r="3698" spans="1:4">
      <c r="A3698">
        <v>120</v>
      </c>
      <c r="B3698">
        <v>0</v>
      </c>
      <c r="C3698">
        <v>3245</v>
      </c>
      <c r="D3698">
        <v>0</v>
      </c>
    </row>
    <row r="3699" spans="1:4">
      <c r="A3699">
        <v>120</v>
      </c>
      <c r="B3699">
        <v>0</v>
      </c>
      <c r="C3699">
        <v>3248</v>
      </c>
      <c r="D3699">
        <v>0</v>
      </c>
    </row>
    <row r="3700" spans="1:4">
      <c r="A3700">
        <v>120</v>
      </c>
      <c r="B3700">
        <v>0</v>
      </c>
      <c r="C3700">
        <v>3262</v>
      </c>
      <c r="D3700">
        <v>0</v>
      </c>
    </row>
    <row r="3701" spans="1:4">
      <c r="A3701">
        <v>120</v>
      </c>
      <c r="B3701">
        <v>0</v>
      </c>
      <c r="C3701">
        <v>3254</v>
      </c>
      <c r="D3701">
        <v>0</v>
      </c>
    </row>
    <row r="3702" spans="1:4">
      <c r="A3702">
        <v>120</v>
      </c>
      <c r="B3702">
        <v>0</v>
      </c>
      <c r="C3702">
        <v>3266</v>
      </c>
      <c r="D3702">
        <v>0</v>
      </c>
    </row>
    <row r="3703" spans="1:4">
      <c r="A3703">
        <v>120</v>
      </c>
      <c r="B3703">
        <v>0</v>
      </c>
      <c r="C3703">
        <v>3261</v>
      </c>
      <c r="D3703">
        <v>0</v>
      </c>
    </row>
    <row r="3704" spans="1:4">
      <c r="A3704">
        <v>120</v>
      </c>
      <c r="B3704">
        <v>0</v>
      </c>
      <c r="C3704">
        <v>3250</v>
      </c>
      <c r="D3704">
        <v>0</v>
      </c>
    </row>
    <row r="3705" spans="1:4">
      <c r="A3705">
        <v>120</v>
      </c>
      <c r="B3705">
        <v>0</v>
      </c>
      <c r="C3705">
        <v>3244</v>
      </c>
      <c r="D3705">
        <v>0</v>
      </c>
    </row>
    <row r="3706" spans="1:4">
      <c r="A3706">
        <v>120</v>
      </c>
      <c r="B3706">
        <v>0</v>
      </c>
      <c r="C3706">
        <v>3262</v>
      </c>
      <c r="D3706">
        <v>0</v>
      </c>
    </row>
    <row r="3707" spans="1:4">
      <c r="A3707">
        <v>120</v>
      </c>
      <c r="B3707">
        <v>0</v>
      </c>
      <c r="C3707">
        <v>3247</v>
      </c>
      <c r="D3707">
        <v>0</v>
      </c>
    </row>
    <row r="3708" spans="1:4">
      <c r="A3708">
        <v>120</v>
      </c>
      <c r="B3708">
        <v>0</v>
      </c>
      <c r="C3708">
        <v>3251</v>
      </c>
      <c r="D3708">
        <v>0</v>
      </c>
    </row>
    <row r="3709" spans="1:4">
      <c r="A3709">
        <v>120</v>
      </c>
      <c r="B3709">
        <v>0</v>
      </c>
      <c r="C3709">
        <v>3260</v>
      </c>
      <c r="D3709">
        <v>0</v>
      </c>
    </row>
    <row r="3710" spans="1:4">
      <c r="A3710">
        <v>120</v>
      </c>
      <c r="B3710">
        <v>0</v>
      </c>
      <c r="C3710">
        <v>3257</v>
      </c>
      <c r="D3710">
        <v>0</v>
      </c>
    </row>
    <row r="3711" spans="1:4">
      <c r="A3711">
        <v>120</v>
      </c>
      <c r="B3711">
        <v>0</v>
      </c>
      <c r="C3711">
        <v>3248</v>
      </c>
      <c r="D3711">
        <v>0</v>
      </c>
    </row>
    <row r="3712" spans="1:4">
      <c r="A3712">
        <v>120</v>
      </c>
      <c r="B3712">
        <v>0</v>
      </c>
      <c r="C3712">
        <v>3255</v>
      </c>
      <c r="D3712">
        <v>0</v>
      </c>
    </row>
    <row r="3713" spans="1:4">
      <c r="A3713">
        <v>120</v>
      </c>
      <c r="B3713">
        <v>0</v>
      </c>
      <c r="C3713">
        <v>3236</v>
      </c>
      <c r="D3713">
        <v>0</v>
      </c>
    </row>
    <row r="3714" spans="1:4">
      <c r="A3714">
        <v>120</v>
      </c>
      <c r="B3714">
        <v>0</v>
      </c>
      <c r="C3714">
        <v>3251</v>
      </c>
      <c r="D3714">
        <v>0</v>
      </c>
    </row>
    <row r="3715" spans="1:4">
      <c r="A3715">
        <v>120</v>
      </c>
      <c r="B3715">
        <v>0</v>
      </c>
      <c r="C3715">
        <v>3244</v>
      </c>
      <c r="D3715">
        <v>0</v>
      </c>
    </row>
    <row r="3716" spans="1:4">
      <c r="A3716">
        <v>120</v>
      </c>
      <c r="B3716">
        <v>0</v>
      </c>
      <c r="C3716">
        <v>3256</v>
      </c>
      <c r="D3716">
        <v>0</v>
      </c>
    </row>
    <row r="3717" spans="1:4">
      <c r="A3717">
        <v>120</v>
      </c>
      <c r="B3717">
        <v>0</v>
      </c>
      <c r="C3717">
        <v>3263</v>
      </c>
      <c r="D3717">
        <v>0</v>
      </c>
    </row>
    <row r="3718" spans="1:4">
      <c r="A3718">
        <v>120</v>
      </c>
      <c r="B3718">
        <v>0</v>
      </c>
      <c r="C3718">
        <v>3250</v>
      </c>
      <c r="D3718">
        <v>0</v>
      </c>
    </row>
    <row r="3719" spans="1:4">
      <c r="A3719">
        <v>120</v>
      </c>
      <c r="B3719">
        <v>0</v>
      </c>
      <c r="C3719">
        <v>3247</v>
      </c>
      <c r="D3719">
        <v>0</v>
      </c>
    </row>
    <row r="3720" spans="1:4">
      <c r="A3720">
        <v>120</v>
      </c>
      <c r="B3720">
        <v>0</v>
      </c>
      <c r="C3720">
        <v>3260</v>
      </c>
      <c r="D3720">
        <v>0</v>
      </c>
    </row>
    <row r="3721" spans="1:4">
      <c r="A3721">
        <v>120</v>
      </c>
      <c r="B3721">
        <v>0</v>
      </c>
      <c r="C3721">
        <v>3253</v>
      </c>
      <c r="D3721">
        <v>0</v>
      </c>
    </row>
    <row r="3722" spans="1:4">
      <c r="A3722">
        <v>120</v>
      </c>
      <c r="B3722">
        <v>0</v>
      </c>
      <c r="C3722">
        <v>3229</v>
      </c>
      <c r="D3722">
        <v>0</v>
      </c>
    </row>
    <row r="3723" spans="1:4">
      <c r="A3723">
        <v>121</v>
      </c>
      <c r="B3723">
        <v>0</v>
      </c>
      <c r="C3723">
        <v>3251</v>
      </c>
      <c r="D3723">
        <v>0</v>
      </c>
    </row>
    <row r="3724" spans="1:4">
      <c r="A3724">
        <v>121</v>
      </c>
      <c r="B3724">
        <v>0</v>
      </c>
      <c r="C3724">
        <v>3256</v>
      </c>
      <c r="D3724">
        <v>0</v>
      </c>
    </row>
    <row r="3725" spans="1:4">
      <c r="A3725">
        <v>121</v>
      </c>
      <c r="B3725">
        <v>0</v>
      </c>
      <c r="C3725">
        <v>3232</v>
      </c>
      <c r="D3725">
        <v>0</v>
      </c>
    </row>
    <row r="3726" spans="1:4">
      <c r="A3726">
        <v>121</v>
      </c>
      <c r="B3726">
        <v>0</v>
      </c>
      <c r="C3726">
        <v>3250</v>
      </c>
      <c r="D3726">
        <v>0</v>
      </c>
    </row>
    <row r="3727" spans="1:4">
      <c r="A3727">
        <v>121</v>
      </c>
      <c r="B3727">
        <v>0</v>
      </c>
      <c r="C3727">
        <v>3265</v>
      </c>
      <c r="D3727">
        <v>0</v>
      </c>
    </row>
    <row r="3728" spans="1:4">
      <c r="A3728">
        <v>121</v>
      </c>
      <c r="B3728">
        <v>0</v>
      </c>
      <c r="C3728">
        <v>3251</v>
      </c>
      <c r="D3728">
        <v>0</v>
      </c>
    </row>
    <row r="3729" spans="1:4">
      <c r="A3729">
        <v>121</v>
      </c>
      <c r="B3729">
        <v>0</v>
      </c>
      <c r="C3729">
        <v>3249</v>
      </c>
      <c r="D3729">
        <v>0</v>
      </c>
    </row>
    <row r="3730" spans="1:4">
      <c r="A3730">
        <v>121</v>
      </c>
      <c r="B3730">
        <v>0</v>
      </c>
      <c r="C3730">
        <v>3270</v>
      </c>
      <c r="D3730">
        <v>0</v>
      </c>
    </row>
    <row r="3731" spans="1:4">
      <c r="A3731">
        <v>121</v>
      </c>
      <c r="B3731">
        <v>0</v>
      </c>
      <c r="C3731">
        <v>3240</v>
      </c>
      <c r="D3731">
        <v>0</v>
      </c>
    </row>
    <row r="3732" spans="1:4">
      <c r="A3732">
        <v>121</v>
      </c>
      <c r="B3732">
        <v>0</v>
      </c>
      <c r="C3732">
        <v>3254</v>
      </c>
      <c r="D3732">
        <v>0</v>
      </c>
    </row>
    <row r="3733" spans="1:4">
      <c r="A3733">
        <v>121</v>
      </c>
      <c r="B3733">
        <v>0</v>
      </c>
      <c r="C3733">
        <v>3260</v>
      </c>
      <c r="D3733">
        <v>0</v>
      </c>
    </row>
    <row r="3734" spans="1:4">
      <c r="A3734">
        <v>121</v>
      </c>
      <c r="B3734">
        <v>0</v>
      </c>
      <c r="C3734">
        <v>3254</v>
      </c>
      <c r="D3734">
        <v>0</v>
      </c>
    </row>
    <row r="3735" spans="1:4">
      <c r="A3735">
        <v>121</v>
      </c>
      <c r="B3735">
        <v>0</v>
      </c>
      <c r="C3735">
        <v>3268</v>
      </c>
      <c r="D3735">
        <v>0</v>
      </c>
    </row>
    <row r="3736" spans="1:4">
      <c r="A3736">
        <v>121</v>
      </c>
      <c r="B3736">
        <v>0</v>
      </c>
      <c r="C3736">
        <v>3272</v>
      </c>
      <c r="D3736">
        <v>0</v>
      </c>
    </row>
    <row r="3737" spans="1:4">
      <c r="A3737">
        <v>121</v>
      </c>
      <c r="B3737">
        <v>0</v>
      </c>
      <c r="C3737">
        <v>3267</v>
      </c>
      <c r="D3737">
        <v>0</v>
      </c>
    </row>
    <row r="3738" spans="1:4">
      <c r="A3738">
        <v>121</v>
      </c>
      <c r="B3738">
        <v>0</v>
      </c>
      <c r="C3738">
        <v>3250</v>
      </c>
      <c r="D3738">
        <v>0</v>
      </c>
    </row>
    <row r="3739" spans="1:4">
      <c r="A3739">
        <v>121</v>
      </c>
      <c r="B3739">
        <v>291</v>
      </c>
      <c r="C3739">
        <v>3191</v>
      </c>
      <c r="D3739">
        <v>0</v>
      </c>
    </row>
    <row r="3740" spans="1:4">
      <c r="A3740">
        <v>121</v>
      </c>
      <c r="B3740">
        <v>0</v>
      </c>
      <c r="C3740">
        <v>3317</v>
      </c>
      <c r="D3740">
        <v>0</v>
      </c>
    </row>
    <row r="3741" spans="1:4">
      <c r="A3741">
        <v>121</v>
      </c>
      <c r="B3741">
        <v>0</v>
      </c>
      <c r="C3741">
        <v>3249</v>
      </c>
      <c r="D3741">
        <v>0</v>
      </c>
    </row>
    <row r="3742" spans="1:4">
      <c r="A3742">
        <v>121</v>
      </c>
      <c r="B3742">
        <v>0</v>
      </c>
      <c r="C3742">
        <v>3247</v>
      </c>
      <c r="D3742">
        <v>0</v>
      </c>
    </row>
    <row r="3743" spans="1:4">
      <c r="A3743">
        <v>121</v>
      </c>
      <c r="B3743">
        <v>0</v>
      </c>
      <c r="C3743">
        <v>3273</v>
      </c>
      <c r="D3743">
        <v>0</v>
      </c>
    </row>
    <row r="3744" spans="1:4">
      <c r="A3744">
        <v>121</v>
      </c>
      <c r="B3744">
        <v>0</v>
      </c>
      <c r="C3744">
        <v>3247</v>
      </c>
      <c r="D3744">
        <v>0</v>
      </c>
    </row>
    <row r="3745" spans="1:4">
      <c r="A3745">
        <v>121</v>
      </c>
      <c r="B3745">
        <v>0</v>
      </c>
      <c r="C3745">
        <v>3255</v>
      </c>
      <c r="D3745">
        <v>0</v>
      </c>
    </row>
    <row r="3746" spans="1:4">
      <c r="A3746">
        <v>121</v>
      </c>
      <c r="B3746">
        <v>0</v>
      </c>
      <c r="C3746">
        <v>3227</v>
      </c>
      <c r="D3746">
        <v>0</v>
      </c>
    </row>
    <row r="3747" spans="1:4">
      <c r="A3747">
        <v>121</v>
      </c>
      <c r="B3747">
        <v>0</v>
      </c>
      <c r="C3747">
        <v>3256</v>
      </c>
      <c r="D3747">
        <v>0</v>
      </c>
    </row>
    <row r="3748" spans="1:4">
      <c r="A3748">
        <v>121</v>
      </c>
      <c r="B3748">
        <v>0</v>
      </c>
      <c r="C3748">
        <v>3256</v>
      </c>
      <c r="D3748">
        <v>0</v>
      </c>
    </row>
    <row r="3749" spans="1:4">
      <c r="A3749">
        <v>121</v>
      </c>
      <c r="B3749">
        <v>0</v>
      </c>
      <c r="C3749">
        <v>3243</v>
      </c>
      <c r="D3749">
        <v>0</v>
      </c>
    </row>
    <row r="3750" spans="1:4">
      <c r="A3750">
        <v>121</v>
      </c>
      <c r="B3750">
        <v>0</v>
      </c>
      <c r="C3750">
        <v>3259</v>
      </c>
      <c r="D3750">
        <v>0</v>
      </c>
    </row>
    <row r="3751" spans="1:4">
      <c r="A3751">
        <v>121</v>
      </c>
      <c r="B3751">
        <v>0</v>
      </c>
      <c r="C3751">
        <v>3254</v>
      </c>
      <c r="D3751">
        <v>0</v>
      </c>
    </row>
    <row r="3752" spans="1:4">
      <c r="A3752">
        <v>121</v>
      </c>
      <c r="B3752">
        <v>0</v>
      </c>
      <c r="C3752">
        <v>3255</v>
      </c>
      <c r="D3752">
        <v>0</v>
      </c>
    </row>
    <row r="3753" spans="1:4">
      <c r="A3753">
        <v>121</v>
      </c>
      <c r="B3753">
        <v>0</v>
      </c>
      <c r="C3753">
        <v>3245</v>
      </c>
      <c r="D3753">
        <v>0</v>
      </c>
    </row>
    <row r="3754" spans="1:4">
      <c r="A3754">
        <v>122</v>
      </c>
      <c r="B3754">
        <v>0</v>
      </c>
      <c r="C3754">
        <v>3258</v>
      </c>
      <c r="D3754">
        <v>0</v>
      </c>
    </row>
    <row r="3755" spans="1:4">
      <c r="A3755">
        <v>122</v>
      </c>
      <c r="B3755">
        <v>0</v>
      </c>
      <c r="C3755">
        <v>3264</v>
      </c>
      <c r="D3755">
        <v>0</v>
      </c>
    </row>
    <row r="3756" spans="1:4">
      <c r="A3756">
        <v>122</v>
      </c>
      <c r="B3756">
        <v>0</v>
      </c>
      <c r="C3756">
        <v>3273</v>
      </c>
      <c r="D3756">
        <v>0</v>
      </c>
    </row>
    <row r="3757" spans="1:4">
      <c r="A3757">
        <v>122</v>
      </c>
      <c r="B3757">
        <v>0</v>
      </c>
      <c r="C3757">
        <v>3265</v>
      </c>
      <c r="D3757">
        <v>0</v>
      </c>
    </row>
    <row r="3758" spans="1:4">
      <c r="A3758">
        <v>122</v>
      </c>
      <c r="B3758">
        <v>0</v>
      </c>
      <c r="C3758">
        <v>3266</v>
      </c>
      <c r="D3758">
        <v>0</v>
      </c>
    </row>
    <row r="3759" spans="1:4">
      <c r="A3759">
        <v>122</v>
      </c>
      <c r="B3759">
        <v>0</v>
      </c>
      <c r="C3759">
        <v>3231</v>
      </c>
      <c r="D3759">
        <v>0</v>
      </c>
    </row>
    <row r="3760" spans="1:4">
      <c r="A3760">
        <v>122</v>
      </c>
      <c r="B3760">
        <v>0</v>
      </c>
      <c r="C3760">
        <v>3262</v>
      </c>
      <c r="D3760">
        <v>0</v>
      </c>
    </row>
    <row r="3761" spans="1:4">
      <c r="A3761">
        <v>122</v>
      </c>
      <c r="B3761">
        <v>0</v>
      </c>
      <c r="C3761">
        <v>3270</v>
      </c>
      <c r="D3761">
        <v>0</v>
      </c>
    </row>
    <row r="3762" spans="1:4">
      <c r="A3762">
        <v>122</v>
      </c>
      <c r="B3762">
        <v>0</v>
      </c>
      <c r="C3762">
        <v>3250</v>
      </c>
      <c r="D3762">
        <v>0</v>
      </c>
    </row>
    <row r="3763" spans="1:4">
      <c r="A3763">
        <v>122</v>
      </c>
      <c r="B3763">
        <v>0</v>
      </c>
      <c r="C3763">
        <v>3255</v>
      </c>
      <c r="D3763">
        <v>0</v>
      </c>
    </row>
    <row r="3764" spans="1:4">
      <c r="A3764">
        <v>122</v>
      </c>
      <c r="B3764">
        <v>0</v>
      </c>
      <c r="C3764">
        <v>3250</v>
      </c>
      <c r="D3764">
        <v>0</v>
      </c>
    </row>
    <row r="3765" spans="1:4">
      <c r="A3765">
        <v>122</v>
      </c>
      <c r="B3765">
        <v>0</v>
      </c>
      <c r="C3765">
        <v>3250</v>
      </c>
      <c r="D3765">
        <v>0</v>
      </c>
    </row>
    <row r="3766" spans="1:4">
      <c r="A3766">
        <v>122</v>
      </c>
      <c r="B3766">
        <v>0</v>
      </c>
      <c r="C3766">
        <v>3265</v>
      </c>
      <c r="D3766">
        <v>0</v>
      </c>
    </row>
    <row r="3767" spans="1:4">
      <c r="A3767">
        <v>122</v>
      </c>
      <c r="B3767">
        <v>0</v>
      </c>
      <c r="C3767">
        <v>3243</v>
      </c>
      <c r="D3767">
        <v>0</v>
      </c>
    </row>
    <row r="3768" spans="1:4">
      <c r="A3768">
        <v>122</v>
      </c>
      <c r="B3768">
        <v>0</v>
      </c>
      <c r="C3768">
        <v>3246</v>
      </c>
      <c r="D3768">
        <v>0</v>
      </c>
    </row>
    <row r="3769" spans="1:4">
      <c r="A3769">
        <v>122</v>
      </c>
      <c r="B3769">
        <v>0</v>
      </c>
      <c r="C3769">
        <v>3250</v>
      </c>
      <c r="D3769">
        <v>0</v>
      </c>
    </row>
    <row r="3770" spans="1:4">
      <c r="A3770">
        <v>122</v>
      </c>
      <c r="B3770">
        <v>0</v>
      </c>
      <c r="C3770">
        <v>3265</v>
      </c>
      <c r="D3770">
        <v>0</v>
      </c>
    </row>
    <row r="3771" spans="1:4">
      <c r="A3771">
        <v>122</v>
      </c>
      <c r="B3771">
        <v>0</v>
      </c>
      <c r="C3771">
        <v>3256</v>
      </c>
      <c r="D3771">
        <v>0</v>
      </c>
    </row>
    <row r="3772" spans="1:4">
      <c r="A3772">
        <v>122</v>
      </c>
      <c r="B3772">
        <v>0</v>
      </c>
      <c r="C3772">
        <v>3265</v>
      </c>
      <c r="D3772">
        <v>0</v>
      </c>
    </row>
    <row r="3773" spans="1:4">
      <c r="A3773">
        <v>122</v>
      </c>
      <c r="B3773">
        <v>0</v>
      </c>
      <c r="C3773">
        <v>3268</v>
      </c>
      <c r="D3773">
        <v>0</v>
      </c>
    </row>
    <row r="3774" spans="1:4">
      <c r="A3774">
        <v>122</v>
      </c>
      <c r="B3774">
        <v>0</v>
      </c>
      <c r="C3774">
        <v>3246</v>
      </c>
      <c r="D3774">
        <v>0</v>
      </c>
    </row>
    <row r="3775" spans="1:4">
      <c r="A3775">
        <v>122</v>
      </c>
      <c r="B3775">
        <v>0</v>
      </c>
      <c r="C3775">
        <v>3264</v>
      </c>
      <c r="D3775">
        <v>0</v>
      </c>
    </row>
    <row r="3776" spans="1:4">
      <c r="A3776">
        <v>122</v>
      </c>
      <c r="B3776">
        <v>0</v>
      </c>
      <c r="C3776">
        <v>3250</v>
      </c>
      <c r="D3776">
        <v>0</v>
      </c>
    </row>
    <row r="3777" spans="1:4">
      <c r="A3777">
        <v>122</v>
      </c>
      <c r="B3777">
        <v>0</v>
      </c>
      <c r="C3777">
        <v>3255</v>
      </c>
      <c r="D3777">
        <v>0</v>
      </c>
    </row>
    <row r="3778" spans="1:4">
      <c r="A3778">
        <v>122</v>
      </c>
      <c r="B3778">
        <v>0</v>
      </c>
      <c r="C3778">
        <v>3261</v>
      </c>
      <c r="D3778">
        <v>0</v>
      </c>
    </row>
    <row r="3779" spans="1:4">
      <c r="A3779">
        <v>122</v>
      </c>
      <c r="B3779">
        <v>0</v>
      </c>
      <c r="C3779">
        <v>3247</v>
      </c>
      <c r="D3779">
        <v>0</v>
      </c>
    </row>
    <row r="3780" spans="1:4">
      <c r="A3780">
        <v>122</v>
      </c>
      <c r="B3780">
        <v>0</v>
      </c>
      <c r="C3780">
        <v>3261</v>
      </c>
      <c r="D3780">
        <v>0</v>
      </c>
    </row>
    <row r="3781" spans="1:4">
      <c r="A3781">
        <v>122</v>
      </c>
      <c r="B3781">
        <v>0</v>
      </c>
      <c r="C3781">
        <v>3263</v>
      </c>
      <c r="D3781">
        <v>0</v>
      </c>
    </row>
    <row r="3782" spans="1:4">
      <c r="A3782">
        <v>122</v>
      </c>
      <c r="B3782">
        <v>15</v>
      </c>
      <c r="C3782">
        <v>3274</v>
      </c>
      <c r="D3782">
        <v>0</v>
      </c>
    </row>
    <row r="3783" spans="1:4">
      <c r="A3783">
        <v>122</v>
      </c>
      <c r="B3783">
        <v>0</v>
      </c>
      <c r="C3783">
        <v>3252</v>
      </c>
      <c r="D3783">
        <v>0</v>
      </c>
    </row>
    <row r="3784" spans="1:4">
      <c r="A3784">
        <v>122</v>
      </c>
      <c r="B3784">
        <v>0</v>
      </c>
      <c r="C3784">
        <v>3270</v>
      </c>
      <c r="D3784">
        <v>0</v>
      </c>
    </row>
    <row r="3785" spans="1:4">
      <c r="A3785">
        <v>123</v>
      </c>
      <c r="B3785">
        <v>0</v>
      </c>
      <c r="C3785">
        <v>3246</v>
      </c>
      <c r="D3785">
        <v>0</v>
      </c>
    </row>
    <row r="3786" spans="1:4">
      <c r="A3786">
        <v>123</v>
      </c>
      <c r="B3786">
        <v>0</v>
      </c>
      <c r="C3786">
        <v>3257</v>
      </c>
      <c r="D3786">
        <v>0</v>
      </c>
    </row>
    <row r="3787" spans="1:4">
      <c r="A3787">
        <v>123</v>
      </c>
      <c r="B3787">
        <v>0</v>
      </c>
      <c r="C3787">
        <v>3260</v>
      </c>
      <c r="D3787">
        <v>0</v>
      </c>
    </row>
    <row r="3788" spans="1:4">
      <c r="A3788">
        <v>123</v>
      </c>
      <c r="B3788">
        <v>0</v>
      </c>
      <c r="C3788">
        <v>3251</v>
      </c>
      <c r="D3788">
        <v>0</v>
      </c>
    </row>
    <row r="3789" spans="1:4">
      <c r="A3789">
        <v>123</v>
      </c>
      <c r="B3789">
        <v>0</v>
      </c>
      <c r="C3789">
        <v>3264</v>
      </c>
      <c r="D3789">
        <v>0</v>
      </c>
    </row>
    <row r="3790" spans="1:4">
      <c r="A3790">
        <v>123</v>
      </c>
      <c r="B3790">
        <v>0</v>
      </c>
      <c r="C3790">
        <v>3265</v>
      </c>
      <c r="D3790">
        <v>0</v>
      </c>
    </row>
    <row r="3791" spans="1:4">
      <c r="A3791">
        <v>123</v>
      </c>
      <c r="B3791">
        <v>0</v>
      </c>
      <c r="C3791">
        <v>3258</v>
      </c>
      <c r="D3791">
        <v>0</v>
      </c>
    </row>
    <row r="3792" spans="1:4">
      <c r="A3792">
        <v>123</v>
      </c>
      <c r="B3792">
        <v>0</v>
      </c>
      <c r="C3792">
        <v>3255</v>
      </c>
      <c r="D3792">
        <v>0</v>
      </c>
    </row>
    <row r="3793" spans="1:4">
      <c r="A3793">
        <v>123</v>
      </c>
      <c r="B3793">
        <v>0</v>
      </c>
      <c r="C3793">
        <v>3258</v>
      </c>
      <c r="D3793">
        <v>0</v>
      </c>
    </row>
    <row r="3794" spans="1:4">
      <c r="A3794">
        <v>123</v>
      </c>
      <c r="B3794">
        <v>0</v>
      </c>
      <c r="C3794">
        <v>3264</v>
      </c>
      <c r="D3794">
        <v>0</v>
      </c>
    </row>
    <row r="3795" spans="1:4">
      <c r="A3795">
        <v>123</v>
      </c>
      <c r="B3795">
        <v>0</v>
      </c>
      <c r="C3795">
        <v>3260</v>
      </c>
      <c r="D3795">
        <v>0</v>
      </c>
    </row>
    <row r="3796" spans="1:4">
      <c r="A3796">
        <v>123</v>
      </c>
      <c r="B3796">
        <v>0</v>
      </c>
      <c r="C3796">
        <v>3256</v>
      </c>
      <c r="D3796">
        <v>0</v>
      </c>
    </row>
    <row r="3797" spans="1:4">
      <c r="A3797">
        <v>123</v>
      </c>
      <c r="B3797">
        <v>0</v>
      </c>
      <c r="C3797">
        <v>3247</v>
      </c>
      <c r="D3797">
        <v>0</v>
      </c>
    </row>
    <row r="3798" spans="1:4">
      <c r="A3798">
        <v>123</v>
      </c>
      <c r="B3798">
        <v>0</v>
      </c>
      <c r="C3798">
        <v>3267</v>
      </c>
      <c r="D3798">
        <v>0</v>
      </c>
    </row>
    <row r="3799" spans="1:4">
      <c r="A3799">
        <v>123</v>
      </c>
      <c r="B3799">
        <v>595</v>
      </c>
      <c r="C3799">
        <v>3190</v>
      </c>
      <c r="D3799">
        <v>0</v>
      </c>
    </row>
    <row r="3800" spans="1:4">
      <c r="A3800">
        <v>123</v>
      </c>
      <c r="B3800">
        <v>0</v>
      </c>
      <c r="C3800">
        <v>3306</v>
      </c>
      <c r="D3800">
        <v>0</v>
      </c>
    </row>
    <row r="3801" spans="1:4">
      <c r="A3801">
        <v>123</v>
      </c>
      <c r="B3801">
        <v>0</v>
      </c>
      <c r="C3801">
        <v>3275</v>
      </c>
      <c r="D3801">
        <v>0</v>
      </c>
    </row>
    <row r="3802" spans="1:4">
      <c r="A3802">
        <v>123</v>
      </c>
      <c r="B3802">
        <v>0</v>
      </c>
      <c r="C3802">
        <v>3245</v>
      </c>
      <c r="D3802">
        <v>0</v>
      </c>
    </row>
    <row r="3803" spans="1:4">
      <c r="A3803">
        <v>123</v>
      </c>
      <c r="B3803">
        <v>0</v>
      </c>
      <c r="C3803">
        <v>3273</v>
      </c>
      <c r="D3803">
        <v>0</v>
      </c>
    </row>
    <row r="3804" spans="1:4">
      <c r="A3804">
        <v>123</v>
      </c>
      <c r="B3804">
        <v>0</v>
      </c>
      <c r="C3804">
        <v>3254</v>
      </c>
      <c r="D3804">
        <v>0</v>
      </c>
    </row>
    <row r="3805" spans="1:4">
      <c r="A3805">
        <v>123</v>
      </c>
      <c r="B3805">
        <v>0</v>
      </c>
      <c r="C3805">
        <v>3265</v>
      </c>
      <c r="D3805">
        <v>0</v>
      </c>
    </row>
    <row r="3806" spans="1:4">
      <c r="A3806">
        <v>123</v>
      </c>
      <c r="B3806">
        <v>0</v>
      </c>
      <c r="C3806">
        <v>3255</v>
      </c>
      <c r="D3806">
        <v>0</v>
      </c>
    </row>
    <row r="3807" spans="1:4">
      <c r="A3807">
        <v>123</v>
      </c>
      <c r="B3807">
        <v>0</v>
      </c>
      <c r="C3807">
        <v>3227</v>
      </c>
      <c r="D3807">
        <v>0</v>
      </c>
    </row>
    <row r="3808" spans="1:4">
      <c r="A3808">
        <v>123</v>
      </c>
      <c r="B3808">
        <v>0</v>
      </c>
      <c r="C3808">
        <v>3261</v>
      </c>
      <c r="D3808">
        <v>0</v>
      </c>
    </row>
    <row r="3809" spans="1:4">
      <c r="A3809">
        <v>123</v>
      </c>
      <c r="B3809">
        <v>0</v>
      </c>
      <c r="C3809">
        <v>3257</v>
      </c>
      <c r="D3809">
        <v>0</v>
      </c>
    </row>
    <row r="3810" spans="1:4">
      <c r="A3810">
        <v>123</v>
      </c>
      <c r="B3810">
        <v>0</v>
      </c>
      <c r="C3810">
        <v>3260</v>
      </c>
      <c r="D3810">
        <v>0</v>
      </c>
    </row>
    <row r="3811" spans="1:4">
      <c r="A3811">
        <v>123</v>
      </c>
      <c r="B3811">
        <v>0</v>
      </c>
      <c r="C3811">
        <v>3257</v>
      </c>
      <c r="D3811">
        <v>0</v>
      </c>
    </row>
    <row r="3812" spans="1:4">
      <c r="A3812">
        <v>123</v>
      </c>
      <c r="B3812">
        <v>0</v>
      </c>
      <c r="C3812">
        <v>3261</v>
      </c>
      <c r="D3812">
        <v>0</v>
      </c>
    </row>
    <row r="3813" spans="1:4">
      <c r="A3813">
        <v>123</v>
      </c>
      <c r="B3813">
        <v>0</v>
      </c>
      <c r="C3813">
        <v>3260</v>
      </c>
      <c r="D3813">
        <v>0</v>
      </c>
    </row>
    <row r="3814" spans="1:4">
      <c r="A3814">
        <v>123</v>
      </c>
      <c r="B3814">
        <v>0</v>
      </c>
      <c r="C3814">
        <v>3242</v>
      </c>
      <c r="D3814">
        <v>0</v>
      </c>
    </row>
    <row r="3815" spans="1:4">
      <c r="A3815">
        <v>123</v>
      </c>
      <c r="B3815">
        <v>0</v>
      </c>
      <c r="C3815">
        <v>3261</v>
      </c>
      <c r="D3815">
        <v>0</v>
      </c>
    </row>
    <row r="3816" spans="1:4">
      <c r="A3816">
        <v>124</v>
      </c>
      <c r="B3816">
        <v>0</v>
      </c>
      <c r="C3816">
        <v>3273</v>
      </c>
      <c r="D3816">
        <v>0</v>
      </c>
    </row>
    <row r="3817" spans="1:4">
      <c r="A3817">
        <v>124</v>
      </c>
      <c r="B3817">
        <v>0</v>
      </c>
      <c r="C3817">
        <v>3253</v>
      </c>
      <c r="D3817">
        <v>0</v>
      </c>
    </row>
    <row r="3818" spans="1:4">
      <c r="A3818">
        <v>124</v>
      </c>
      <c r="B3818">
        <v>0</v>
      </c>
      <c r="C3818">
        <v>3230</v>
      </c>
      <c r="D3818">
        <v>0</v>
      </c>
    </row>
    <row r="3819" spans="1:4">
      <c r="A3819">
        <v>124</v>
      </c>
      <c r="B3819">
        <v>0</v>
      </c>
      <c r="C3819">
        <v>3246</v>
      </c>
      <c r="D3819">
        <v>0</v>
      </c>
    </row>
    <row r="3820" spans="1:4">
      <c r="A3820">
        <v>124</v>
      </c>
      <c r="B3820">
        <v>0</v>
      </c>
      <c r="C3820">
        <v>3263</v>
      </c>
      <c r="D3820">
        <v>0</v>
      </c>
    </row>
    <row r="3821" spans="1:4">
      <c r="A3821">
        <v>124</v>
      </c>
      <c r="B3821">
        <v>0</v>
      </c>
      <c r="C3821">
        <v>3265</v>
      </c>
      <c r="D3821">
        <v>0</v>
      </c>
    </row>
    <row r="3822" spans="1:4">
      <c r="A3822">
        <v>124</v>
      </c>
      <c r="B3822">
        <v>0</v>
      </c>
      <c r="C3822">
        <v>3264</v>
      </c>
      <c r="D3822">
        <v>0</v>
      </c>
    </row>
    <row r="3823" spans="1:4">
      <c r="A3823">
        <v>124</v>
      </c>
      <c r="B3823">
        <v>0</v>
      </c>
      <c r="C3823">
        <v>3254</v>
      </c>
      <c r="D3823">
        <v>0</v>
      </c>
    </row>
    <row r="3824" spans="1:4">
      <c r="A3824">
        <v>124</v>
      </c>
      <c r="B3824">
        <v>0</v>
      </c>
      <c r="C3824">
        <v>3265</v>
      </c>
      <c r="D3824">
        <v>0</v>
      </c>
    </row>
    <row r="3825" spans="1:4">
      <c r="A3825">
        <v>124</v>
      </c>
      <c r="B3825">
        <v>0</v>
      </c>
      <c r="C3825">
        <v>3265</v>
      </c>
      <c r="D3825">
        <v>0</v>
      </c>
    </row>
    <row r="3826" spans="1:4">
      <c r="A3826">
        <v>124</v>
      </c>
      <c r="B3826">
        <v>0</v>
      </c>
      <c r="C3826">
        <v>3242</v>
      </c>
      <c r="D3826">
        <v>0</v>
      </c>
    </row>
    <row r="3827" spans="1:4">
      <c r="A3827">
        <v>124</v>
      </c>
      <c r="B3827">
        <v>0</v>
      </c>
      <c r="C3827">
        <v>3241</v>
      </c>
      <c r="D3827">
        <v>0</v>
      </c>
    </row>
    <row r="3828" spans="1:4">
      <c r="A3828">
        <v>124</v>
      </c>
      <c r="B3828">
        <v>0</v>
      </c>
      <c r="C3828">
        <v>3249</v>
      </c>
      <c r="D3828">
        <v>0</v>
      </c>
    </row>
    <row r="3829" spans="1:4">
      <c r="A3829">
        <v>124</v>
      </c>
      <c r="B3829">
        <v>0</v>
      </c>
      <c r="C3829">
        <v>3258</v>
      </c>
      <c r="D3829">
        <v>0</v>
      </c>
    </row>
    <row r="3830" spans="1:4">
      <c r="A3830">
        <v>124</v>
      </c>
      <c r="B3830">
        <v>0</v>
      </c>
      <c r="C3830">
        <v>3267</v>
      </c>
      <c r="D3830">
        <v>0</v>
      </c>
    </row>
    <row r="3831" spans="1:4">
      <c r="A3831">
        <v>124</v>
      </c>
      <c r="B3831">
        <v>0</v>
      </c>
      <c r="C3831">
        <v>3269</v>
      </c>
      <c r="D3831">
        <v>0</v>
      </c>
    </row>
    <row r="3832" spans="1:4">
      <c r="A3832">
        <v>124</v>
      </c>
      <c r="B3832">
        <v>0</v>
      </c>
      <c r="C3832">
        <v>3254</v>
      </c>
      <c r="D3832">
        <v>0</v>
      </c>
    </row>
    <row r="3833" spans="1:4">
      <c r="A3833">
        <v>124</v>
      </c>
      <c r="B3833">
        <v>0</v>
      </c>
      <c r="C3833">
        <v>3258</v>
      </c>
      <c r="D3833">
        <v>0</v>
      </c>
    </row>
    <row r="3834" spans="1:4">
      <c r="A3834">
        <v>124</v>
      </c>
      <c r="B3834">
        <v>0</v>
      </c>
      <c r="C3834">
        <v>3263</v>
      </c>
      <c r="D3834">
        <v>0</v>
      </c>
    </row>
    <row r="3835" spans="1:4">
      <c r="A3835">
        <v>124</v>
      </c>
      <c r="B3835">
        <v>0</v>
      </c>
      <c r="C3835">
        <v>3269</v>
      </c>
      <c r="D3835">
        <v>0</v>
      </c>
    </row>
    <row r="3836" spans="1:4">
      <c r="A3836">
        <v>124</v>
      </c>
      <c r="B3836">
        <v>0</v>
      </c>
      <c r="C3836">
        <v>3248</v>
      </c>
      <c r="D3836">
        <v>0</v>
      </c>
    </row>
    <row r="3837" spans="1:4">
      <c r="A3837">
        <v>124</v>
      </c>
      <c r="B3837">
        <v>0</v>
      </c>
      <c r="C3837">
        <v>3248</v>
      </c>
      <c r="D3837">
        <v>0</v>
      </c>
    </row>
    <row r="3838" spans="1:4">
      <c r="A3838">
        <v>124</v>
      </c>
      <c r="B3838">
        <v>0</v>
      </c>
      <c r="C3838">
        <v>3248</v>
      </c>
      <c r="D3838">
        <v>0</v>
      </c>
    </row>
    <row r="3839" spans="1:4">
      <c r="A3839">
        <v>124</v>
      </c>
      <c r="B3839">
        <v>0</v>
      </c>
      <c r="C3839">
        <v>3244</v>
      </c>
      <c r="D3839">
        <v>0</v>
      </c>
    </row>
    <row r="3840" spans="1:4">
      <c r="A3840">
        <v>124</v>
      </c>
      <c r="B3840">
        <v>0</v>
      </c>
      <c r="C3840">
        <v>3259</v>
      </c>
      <c r="D3840">
        <v>0</v>
      </c>
    </row>
    <row r="3841" spans="1:4">
      <c r="A3841">
        <v>124</v>
      </c>
      <c r="B3841">
        <v>0</v>
      </c>
      <c r="C3841">
        <v>3241</v>
      </c>
      <c r="D3841">
        <v>0</v>
      </c>
    </row>
    <row r="3842" spans="1:4">
      <c r="A3842">
        <v>124</v>
      </c>
      <c r="B3842">
        <v>0</v>
      </c>
      <c r="C3842">
        <v>3260</v>
      </c>
      <c r="D3842">
        <v>0</v>
      </c>
    </row>
    <row r="3843" spans="1:4">
      <c r="A3843">
        <v>124</v>
      </c>
      <c r="B3843">
        <v>0</v>
      </c>
      <c r="C3843">
        <v>3266</v>
      </c>
      <c r="D3843">
        <v>0</v>
      </c>
    </row>
    <row r="3844" spans="1:4">
      <c r="A3844">
        <v>124</v>
      </c>
      <c r="B3844">
        <v>0</v>
      </c>
      <c r="C3844">
        <v>3250</v>
      </c>
      <c r="D3844">
        <v>0</v>
      </c>
    </row>
    <row r="3845" spans="1:4">
      <c r="A3845">
        <v>124</v>
      </c>
      <c r="B3845">
        <v>0</v>
      </c>
      <c r="C3845">
        <v>3267</v>
      </c>
      <c r="D3845">
        <v>0</v>
      </c>
    </row>
    <row r="3846" spans="1:4">
      <c r="A3846">
        <v>124</v>
      </c>
      <c r="B3846">
        <v>0</v>
      </c>
      <c r="C3846">
        <v>3249</v>
      </c>
      <c r="D3846">
        <v>0</v>
      </c>
    </row>
    <row r="3847" spans="1:4">
      <c r="A3847">
        <v>125</v>
      </c>
      <c r="B3847">
        <v>0</v>
      </c>
      <c r="C3847">
        <v>3253</v>
      </c>
      <c r="D3847">
        <v>0</v>
      </c>
    </row>
    <row r="3848" spans="1:4">
      <c r="A3848">
        <v>125</v>
      </c>
      <c r="B3848">
        <v>0</v>
      </c>
      <c r="C3848">
        <v>3253</v>
      </c>
      <c r="D3848">
        <v>0</v>
      </c>
    </row>
    <row r="3849" spans="1:4">
      <c r="A3849">
        <v>125</v>
      </c>
      <c r="B3849">
        <v>0</v>
      </c>
      <c r="C3849">
        <v>3268</v>
      </c>
      <c r="D3849">
        <v>0</v>
      </c>
    </row>
    <row r="3850" spans="1:4">
      <c r="A3850">
        <v>125</v>
      </c>
      <c r="B3850">
        <v>0</v>
      </c>
      <c r="C3850">
        <v>3235</v>
      </c>
      <c r="D3850">
        <v>0</v>
      </c>
    </row>
    <row r="3851" spans="1:4">
      <c r="A3851">
        <v>125</v>
      </c>
      <c r="B3851">
        <v>0</v>
      </c>
      <c r="C3851">
        <v>3246</v>
      </c>
      <c r="D3851">
        <v>0</v>
      </c>
    </row>
    <row r="3852" spans="1:4">
      <c r="A3852">
        <v>125</v>
      </c>
      <c r="B3852">
        <v>0</v>
      </c>
      <c r="C3852">
        <v>3254</v>
      </c>
      <c r="D3852">
        <v>0</v>
      </c>
    </row>
    <row r="3853" spans="1:4">
      <c r="A3853">
        <v>125</v>
      </c>
      <c r="B3853">
        <v>0</v>
      </c>
      <c r="C3853">
        <v>3262</v>
      </c>
      <c r="D3853">
        <v>0</v>
      </c>
    </row>
    <row r="3854" spans="1:4">
      <c r="A3854">
        <v>125</v>
      </c>
      <c r="B3854">
        <v>0</v>
      </c>
      <c r="C3854">
        <v>3245</v>
      </c>
      <c r="D3854">
        <v>0</v>
      </c>
    </row>
    <row r="3855" spans="1:4">
      <c r="A3855">
        <v>125</v>
      </c>
      <c r="B3855">
        <v>0</v>
      </c>
      <c r="C3855">
        <v>3246</v>
      </c>
      <c r="D3855">
        <v>0</v>
      </c>
    </row>
    <row r="3856" spans="1:4">
      <c r="A3856">
        <v>125</v>
      </c>
      <c r="B3856">
        <v>0</v>
      </c>
      <c r="C3856">
        <v>3247</v>
      </c>
      <c r="D3856">
        <v>0</v>
      </c>
    </row>
    <row r="3857" spans="1:4">
      <c r="A3857">
        <v>125</v>
      </c>
      <c r="B3857">
        <v>0</v>
      </c>
      <c r="C3857">
        <v>3256</v>
      </c>
      <c r="D3857">
        <v>0</v>
      </c>
    </row>
    <row r="3858" spans="1:4">
      <c r="A3858">
        <v>125</v>
      </c>
      <c r="B3858">
        <v>0</v>
      </c>
      <c r="C3858">
        <v>3257</v>
      </c>
      <c r="D3858">
        <v>0</v>
      </c>
    </row>
    <row r="3859" spans="1:4">
      <c r="A3859">
        <v>125</v>
      </c>
      <c r="B3859">
        <v>714</v>
      </c>
      <c r="C3859">
        <v>3116</v>
      </c>
      <c r="D3859">
        <v>0</v>
      </c>
    </row>
    <row r="3860" spans="1:4">
      <c r="A3860">
        <v>125</v>
      </c>
      <c r="B3860">
        <v>0</v>
      </c>
      <c r="C3860">
        <v>3367</v>
      </c>
      <c r="D3860">
        <v>0</v>
      </c>
    </row>
    <row r="3861" spans="1:4">
      <c r="A3861">
        <v>125</v>
      </c>
      <c r="B3861">
        <v>0</v>
      </c>
      <c r="C3861">
        <v>3249</v>
      </c>
      <c r="D3861">
        <v>0</v>
      </c>
    </row>
    <row r="3862" spans="1:4">
      <c r="A3862">
        <v>125</v>
      </c>
      <c r="B3862">
        <v>0</v>
      </c>
      <c r="C3862">
        <v>3246</v>
      </c>
      <c r="D3862">
        <v>0</v>
      </c>
    </row>
    <row r="3863" spans="1:4">
      <c r="A3863">
        <v>125</v>
      </c>
      <c r="B3863">
        <v>0</v>
      </c>
      <c r="C3863">
        <v>3266</v>
      </c>
      <c r="D3863">
        <v>0</v>
      </c>
    </row>
    <row r="3864" spans="1:4">
      <c r="A3864">
        <v>125</v>
      </c>
      <c r="B3864">
        <v>0</v>
      </c>
      <c r="C3864">
        <v>3240</v>
      </c>
      <c r="D3864">
        <v>0</v>
      </c>
    </row>
    <row r="3865" spans="1:4">
      <c r="A3865">
        <v>125</v>
      </c>
      <c r="B3865">
        <v>0</v>
      </c>
      <c r="C3865">
        <v>3261</v>
      </c>
      <c r="D3865">
        <v>0</v>
      </c>
    </row>
    <row r="3866" spans="1:4">
      <c r="A3866">
        <v>125</v>
      </c>
      <c r="B3866">
        <v>0</v>
      </c>
      <c r="C3866">
        <v>3242</v>
      </c>
      <c r="D3866">
        <v>0</v>
      </c>
    </row>
    <row r="3867" spans="1:4">
      <c r="A3867">
        <v>125</v>
      </c>
      <c r="B3867">
        <v>0</v>
      </c>
      <c r="C3867">
        <v>3259</v>
      </c>
      <c r="D3867">
        <v>0</v>
      </c>
    </row>
    <row r="3868" spans="1:4">
      <c r="A3868">
        <v>125</v>
      </c>
      <c r="B3868">
        <v>0</v>
      </c>
      <c r="C3868">
        <v>3258</v>
      </c>
      <c r="D3868">
        <v>0</v>
      </c>
    </row>
    <row r="3869" spans="1:4">
      <c r="A3869">
        <v>125</v>
      </c>
      <c r="B3869">
        <v>0</v>
      </c>
      <c r="C3869">
        <v>3253</v>
      </c>
      <c r="D3869">
        <v>0</v>
      </c>
    </row>
    <row r="3870" spans="1:4">
      <c r="A3870">
        <v>125</v>
      </c>
      <c r="B3870">
        <v>0</v>
      </c>
      <c r="C3870">
        <v>3263</v>
      </c>
      <c r="D3870">
        <v>0</v>
      </c>
    </row>
    <row r="3871" spans="1:4">
      <c r="A3871">
        <v>125</v>
      </c>
      <c r="B3871">
        <v>0</v>
      </c>
      <c r="C3871">
        <v>3243</v>
      </c>
      <c r="D3871">
        <v>0</v>
      </c>
    </row>
    <row r="3872" spans="1:4">
      <c r="A3872">
        <v>125</v>
      </c>
      <c r="B3872">
        <v>0</v>
      </c>
      <c r="C3872">
        <v>3250</v>
      </c>
      <c r="D3872">
        <v>0</v>
      </c>
    </row>
    <row r="3873" spans="1:4">
      <c r="A3873">
        <v>125</v>
      </c>
      <c r="B3873">
        <v>0</v>
      </c>
      <c r="C3873">
        <v>3263</v>
      </c>
      <c r="D3873">
        <v>0</v>
      </c>
    </row>
    <row r="3874" spans="1:4">
      <c r="A3874">
        <v>125</v>
      </c>
      <c r="B3874">
        <v>0</v>
      </c>
      <c r="C3874">
        <v>3262</v>
      </c>
      <c r="D3874">
        <v>0</v>
      </c>
    </row>
    <row r="3875" spans="1:4">
      <c r="A3875">
        <v>125</v>
      </c>
      <c r="B3875">
        <v>0</v>
      </c>
      <c r="C3875">
        <v>3252</v>
      </c>
      <c r="D3875">
        <v>0</v>
      </c>
    </row>
    <row r="3876" spans="1:4">
      <c r="A3876">
        <v>125</v>
      </c>
      <c r="B3876">
        <v>0</v>
      </c>
      <c r="C3876">
        <v>3275</v>
      </c>
      <c r="D3876">
        <v>0</v>
      </c>
    </row>
    <row r="3877" spans="1:4">
      <c r="A3877">
        <v>125</v>
      </c>
      <c r="B3877">
        <v>0</v>
      </c>
      <c r="C3877">
        <v>3255</v>
      </c>
      <c r="D3877">
        <v>0</v>
      </c>
    </row>
    <row r="3878" spans="1:4">
      <c r="A3878">
        <v>126</v>
      </c>
      <c r="B3878">
        <v>0</v>
      </c>
      <c r="C3878">
        <v>3246</v>
      </c>
      <c r="D3878">
        <v>0</v>
      </c>
    </row>
    <row r="3879" spans="1:4">
      <c r="A3879">
        <v>126</v>
      </c>
      <c r="B3879">
        <v>0</v>
      </c>
      <c r="C3879">
        <v>3249</v>
      </c>
      <c r="D3879">
        <v>0</v>
      </c>
    </row>
    <row r="3880" spans="1:4">
      <c r="A3880">
        <v>126</v>
      </c>
      <c r="B3880">
        <v>0</v>
      </c>
      <c r="C3880">
        <v>3262</v>
      </c>
      <c r="D3880">
        <v>0</v>
      </c>
    </row>
    <row r="3881" spans="1:4">
      <c r="A3881">
        <v>126</v>
      </c>
      <c r="B3881">
        <v>0</v>
      </c>
      <c r="C3881">
        <v>3261</v>
      </c>
      <c r="D3881">
        <v>0</v>
      </c>
    </row>
    <row r="3882" spans="1:4">
      <c r="A3882">
        <v>126</v>
      </c>
      <c r="B3882">
        <v>0</v>
      </c>
      <c r="C3882">
        <v>3281</v>
      </c>
      <c r="D3882">
        <v>0</v>
      </c>
    </row>
    <row r="3883" spans="1:4">
      <c r="A3883">
        <v>126</v>
      </c>
      <c r="B3883">
        <v>0</v>
      </c>
      <c r="C3883">
        <v>3264</v>
      </c>
      <c r="D3883">
        <v>0</v>
      </c>
    </row>
    <row r="3884" spans="1:4">
      <c r="A3884">
        <v>126</v>
      </c>
      <c r="B3884">
        <v>0</v>
      </c>
      <c r="C3884">
        <v>3252</v>
      </c>
      <c r="D3884">
        <v>0</v>
      </c>
    </row>
    <row r="3885" spans="1:4">
      <c r="A3885">
        <v>126</v>
      </c>
      <c r="B3885">
        <v>0</v>
      </c>
      <c r="C3885">
        <v>3267</v>
      </c>
      <c r="D3885">
        <v>0</v>
      </c>
    </row>
    <row r="3886" spans="1:4">
      <c r="A3886">
        <v>126</v>
      </c>
      <c r="B3886">
        <v>0</v>
      </c>
      <c r="C3886">
        <v>3249</v>
      </c>
      <c r="D3886">
        <v>0</v>
      </c>
    </row>
    <row r="3887" spans="1:4">
      <c r="A3887">
        <v>126</v>
      </c>
      <c r="B3887">
        <v>0</v>
      </c>
      <c r="C3887">
        <v>3270</v>
      </c>
      <c r="D3887">
        <v>0</v>
      </c>
    </row>
    <row r="3888" spans="1:4">
      <c r="A3888">
        <v>126</v>
      </c>
      <c r="B3888">
        <v>0</v>
      </c>
      <c r="C3888">
        <v>3267</v>
      </c>
      <c r="D3888">
        <v>0</v>
      </c>
    </row>
    <row r="3889" spans="1:4">
      <c r="A3889">
        <v>126</v>
      </c>
      <c r="B3889">
        <v>0</v>
      </c>
      <c r="C3889">
        <v>3234</v>
      </c>
      <c r="D3889">
        <v>0</v>
      </c>
    </row>
    <row r="3890" spans="1:4">
      <c r="A3890">
        <v>126</v>
      </c>
      <c r="B3890">
        <v>0</v>
      </c>
      <c r="C3890">
        <v>3272</v>
      </c>
      <c r="D3890">
        <v>0</v>
      </c>
    </row>
    <row r="3891" spans="1:4">
      <c r="A3891">
        <v>126</v>
      </c>
      <c r="B3891">
        <v>0</v>
      </c>
      <c r="C3891">
        <v>3272</v>
      </c>
      <c r="D3891">
        <v>0</v>
      </c>
    </row>
    <row r="3892" spans="1:4">
      <c r="A3892">
        <v>126</v>
      </c>
      <c r="B3892">
        <v>0</v>
      </c>
      <c r="C3892">
        <v>3263</v>
      </c>
      <c r="D3892">
        <v>0</v>
      </c>
    </row>
    <row r="3893" spans="1:4">
      <c r="A3893">
        <v>126</v>
      </c>
      <c r="B3893">
        <v>0</v>
      </c>
      <c r="C3893">
        <v>3268</v>
      </c>
      <c r="D3893">
        <v>0</v>
      </c>
    </row>
    <row r="3894" spans="1:4">
      <c r="A3894">
        <v>126</v>
      </c>
      <c r="B3894">
        <v>0</v>
      </c>
      <c r="C3894">
        <v>3256</v>
      </c>
      <c r="D3894">
        <v>0</v>
      </c>
    </row>
    <row r="3895" spans="1:4">
      <c r="A3895">
        <v>126</v>
      </c>
      <c r="B3895">
        <v>0</v>
      </c>
      <c r="C3895">
        <v>3259</v>
      </c>
      <c r="D3895">
        <v>0</v>
      </c>
    </row>
    <row r="3896" spans="1:4">
      <c r="A3896">
        <v>126</v>
      </c>
      <c r="B3896">
        <v>0</v>
      </c>
      <c r="C3896">
        <v>3259</v>
      </c>
      <c r="D3896">
        <v>0</v>
      </c>
    </row>
    <row r="3897" spans="1:4">
      <c r="A3897">
        <v>126</v>
      </c>
      <c r="B3897">
        <v>0</v>
      </c>
      <c r="C3897">
        <v>3263</v>
      </c>
      <c r="D3897">
        <v>0</v>
      </c>
    </row>
    <row r="3898" spans="1:4">
      <c r="A3898">
        <v>126</v>
      </c>
      <c r="B3898">
        <v>0</v>
      </c>
      <c r="C3898">
        <v>3257</v>
      </c>
      <c r="D3898">
        <v>0</v>
      </c>
    </row>
    <row r="3899" spans="1:4">
      <c r="A3899">
        <v>126</v>
      </c>
      <c r="B3899">
        <v>0</v>
      </c>
      <c r="C3899">
        <v>3248</v>
      </c>
      <c r="D3899">
        <v>0</v>
      </c>
    </row>
    <row r="3900" spans="1:4">
      <c r="A3900">
        <v>126</v>
      </c>
      <c r="B3900">
        <v>0</v>
      </c>
      <c r="C3900">
        <v>3265</v>
      </c>
      <c r="D3900">
        <v>0</v>
      </c>
    </row>
    <row r="3901" spans="1:4">
      <c r="A3901">
        <v>126</v>
      </c>
      <c r="B3901">
        <v>0</v>
      </c>
      <c r="C3901">
        <v>3255</v>
      </c>
      <c r="D3901">
        <v>0</v>
      </c>
    </row>
    <row r="3902" spans="1:4">
      <c r="A3902">
        <v>126</v>
      </c>
      <c r="B3902">
        <v>0</v>
      </c>
      <c r="C3902">
        <v>3266</v>
      </c>
      <c r="D3902">
        <v>0</v>
      </c>
    </row>
    <row r="3903" spans="1:4">
      <c r="A3903">
        <v>126</v>
      </c>
      <c r="B3903">
        <v>0</v>
      </c>
      <c r="C3903">
        <v>3229</v>
      </c>
      <c r="D3903">
        <v>0</v>
      </c>
    </row>
    <row r="3904" spans="1:4">
      <c r="A3904">
        <v>126</v>
      </c>
      <c r="B3904">
        <v>0</v>
      </c>
      <c r="C3904">
        <v>3275</v>
      </c>
      <c r="D3904">
        <v>0</v>
      </c>
    </row>
    <row r="3905" spans="1:4">
      <c r="A3905">
        <v>126</v>
      </c>
      <c r="B3905">
        <v>0</v>
      </c>
      <c r="C3905">
        <v>3232</v>
      </c>
      <c r="D3905">
        <v>0</v>
      </c>
    </row>
    <row r="3906" spans="1:4">
      <c r="A3906">
        <v>126</v>
      </c>
      <c r="B3906">
        <v>0</v>
      </c>
      <c r="C3906">
        <v>3264</v>
      </c>
      <c r="D3906">
        <v>0</v>
      </c>
    </row>
    <row r="3907" spans="1:4">
      <c r="A3907">
        <v>126</v>
      </c>
      <c r="B3907">
        <v>0</v>
      </c>
      <c r="C3907">
        <v>3249</v>
      </c>
      <c r="D3907">
        <v>0</v>
      </c>
    </row>
    <row r="3908" spans="1:4">
      <c r="A3908">
        <v>126</v>
      </c>
      <c r="B3908">
        <v>0</v>
      </c>
      <c r="C3908">
        <v>3264</v>
      </c>
      <c r="D3908">
        <v>0</v>
      </c>
    </row>
    <row r="3909" spans="1:4">
      <c r="A3909">
        <v>127</v>
      </c>
      <c r="B3909">
        <v>0</v>
      </c>
      <c r="C3909">
        <v>3266</v>
      </c>
      <c r="D3909">
        <v>0</v>
      </c>
    </row>
    <row r="3910" spans="1:4">
      <c r="A3910">
        <v>127</v>
      </c>
      <c r="B3910">
        <v>0</v>
      </c>
      <c r="C3910">
        <v>3262</v>
      </c>
      <c r="D3910">
        <v>0</v>
      </c>
    </row>
    <row r="3911" spans="1:4">
      <c r="A3911">
        <v>127</v>
      </c>
      <c r="B3911">
        <v>0</v>
      </c>
      <c r="C3911">
        <v>3249</v>
      </c>
      <c r="D3911">
        <v>0</v>
      </c>
    </row>
    <row r="3912" spans="1:4">
      <c r="A3912">
        <v>127</v>
      </c>
      <c r="B3912">
        <v>0</v>
      </c>
      <c r="C3912">
        <v>3252</v>
      </c>
      <c r="D3912">
        <v>0</v>
      </c>
    </row>
    <row r="3913" spans="1:4">
      <c r="A3913">
        <v>127</v>
      </c>
      <c r="B3913">
        <v>0</v>
      </c>
      <c r="C3913">
        <v>3277</v>
      </c>
      <c r="D3913">
        <v>0</v>
      </c>
    </row>
    <row r="3914" spans="1:4">
      <c r="A3914">
        <v>127</v>
      </c>
      <c r="B3914">
        <v>0</v>
      </c>
      <c r="C3914">
        <v>3264</v>
      </c>
      <c r="D3914">
        <v>0</v>
      </c>
    </row>
    <row r="3915" spans="1:4">
      <c r="A3915">
        <v>127</v>
      </c>
      <c r="B3915">
        <v>0</v>
      </c>
      <c r="C3915">
        <v>3250</v>
      </c>
      <c r="D3915">
        <v>0</v>
      </c>
    </row>
    <row r="3916" spans="1:4">
      <c r="A3916">
        <v>127</v>
      </c>
      <c r="B3916">
        <v>0</v>
      </c>
      <c r="C3916">
        <v>3262</v>
      </c>
      <c r="D3916">
        <v>0</v>
      </c>
    </row>
    <row r="3917" spans="1:4">
      <c r="A3917">
        <v>127</v>
      </c>
      <c r="B3917">
        <v>0</v>
      </c>
      <c r="C3917">
        <v>3271</v>
      </c>
      <c r="D3917">
        <v>0</v>
      </c>
    </row>
    <row r="3918" spans="1:4">
      <c r="A3918">
        <v>127</v>
      </c>
      <c r="B3918">
        <v>0</v>
      </c>
      <c r="C3918">
        <v>3265</v>
      </c>
      <c r="D3918">
        <v>0</v>
      </c>
    </row>
    <row r="3919" spans="1:4">
      <c r="A3919">
        <v>127</v>
      </c>
      <c r="B3919">
        <v>505</v>
      </c>
      <c r="C3919">
        <v>3152</v>
      </c>
      <c r="D3919">
        <v>0</v>
      </c>
    </row>
    <row r="3920" spans="1:4">
      <c r="A3920">
        <v>127</v>
      </c>
      <c r="B3920">
        <v>0</v>
      </c>
      <c r="C3920">
        <v>3337</v>
      </c>
      <c r="D3920">
        <v>0</v>
      </c>
    </row>
    <row r="3921" spans="1:4">
      <c r="A3921">
        <v>127</v>
      </c>
      <c r="B3921">
        <v>0</v>
      </c>
      <c r="C3921">
        <v>3258</v>
      </c>
      <c r="D3921">
        <v>0</v>
      </c>
    </row>
    <row r="3922" spans="1:4">
      <c r="A3922">
        <v>127</v>
      </c>
      <c r="B3922">
        <v>0</v>
      </c>
      <c r="C3922">
        <v>3247</v>
      </c>
      <c r="D3922">
        <v>0</v>
      </c>
    </row>
    <row r="3923" spans="1:4">
      <c r="A3923">
        <v>127</v>
      </c>
      <c r="B3923">
        <v>0</v>
      </c>
      <c r="C3923">
        <v>3253</v>
      </c>
      <c r="D3923">
        <v>0</v>
      </c>
    </row>
    <row r="3924" spans="1:4">
      <c r="A3924">
        <v>127</v>
      </c>
      <c r="B3924">
        <v>0</v>
      </c>
      <c r="C3924">
        <v>3264</v>
      </c>
      <c r="D3924">
        <v>0</v>
      </c>
    </row>
    <row r="3925" spans="1:4">
      <c r="A3925">
        <v>127</v>
      </c>
      <c r="B3925">
        <v>0</v>
      </c>
      <c r="C3925">
        <v>3239</v>
      </c>
      <c r="D3925">
        <v>0</v>
      </c>
    </row>
    <row r="3926" spans="1:4">
      <c r="A3926">
        <v>127</v>
      </c>
      <c r="B3926">
        <v>0</v>
      </c>
      <c r="C3926">
        <v>3268</v>
      </c>
      <c r="D3926">
        <v>0</v>
      </c>
    </row>
    <row r="3927" spans="1:4">
      <c r="A3927">
        <v>127</v>
      </c>
      <c r="B3927">
        <v>0</v>
      </c>
      <c r="C3927">
        <v>3264</v>
      </c>
      <c r="D3927">
        <v>0</v>
      </c>
    </row>
    <row r="3928" spans="1:4">
      <c r="A3928">
        <v>127</v>
      </c>
      <c r="B3928">
        <v>0</v>
      </c>
      <c r="C3928">
        <v>3244</v>
      </c>
      <c r="D3928">
        <v>0</v>
      </c>
    </row>
    <row r="3929" spans="1:4">
      <c r="A3929">
        <v>127</v>
      </c>
      <c r="B3929">
        <v>0</v>
      </c>
      <c r="C3929">
        <v>3251</v>
      </c>
      <c r="D3929">
        <v>0</v>
      </c>
    </row>
    <row r="3930" spans="1:4">
      <c r="A3930">
        <v>127</v>
      </c>
      <c r="B3930">
        <v>0</v>
      </c>
      <c r="C3930">
        <v>3251</v>
      </c>
      <c r="D3930">
        <v>0</v>
      </c>
    </row>
    <row r="3931" spans="1:4">
      <c r="A3931">
        <v>127</v>
      </c>
      <c r="B3931">
        <v>0</v>
      </c>
      <c r="C3931">
        <v>3266</v>
      </c>
      <c r="D3931">
        <v>0</v>
      </c>
    </row>
    <row r="3932" spans="1:4">
      <c r="A3932">
        <v>127</v>
      </c>
      <c r="B3932">
        <v>0</v>
      </c>
      <c r="C3932">
        <v>3252</v>
      </c>
      <c r="D3932">
        <v>0</v>
      </c>
    </row>
    <row r="3933" spans="1:4">
      <c r="A3933">
        <v>127</v>
      </c>
      <c r="B3933">
        <v>0</v>
      </c>
      <c r="C3933">
        <v>3272</v>
      </c>
      <c r="D3933">
        <v>0</v>
      </c>
    </row>
    <row r="3934" spans="1:4">
      <c r="A3934">
        <v>127</v>
      </c>
      <c r="B3934">
        <v>0</v>
      </c>
      <c r="C3934">
        <v>3271</v>
      </c>
      <c r="D3934">
        <v>0</v>
      </c>
    </row>
    <row r="3935" spans="1:4">
      <c r="A3935">
        <v>127</v>
      </c>
      <c r="B3935">
        <v>0</v>
      </c>
      <c r="C3935">
        <v>3263</v>
      </c>
      <c r="D3935">
        <v>0</v>
      </c>
    </row>
    <row r="3936" spans="1:4">
      <c r="A3936">
        <v>127</v>
      </c>
      <c r="B3936">
        <v>0</v>
      </c>
      <c r="C3936">
        <v>3269</v>
      </c>
      <c r="D3936">
        <v>0</v>
      </c>
    </row>
    <row r="3937" spans="1:4">
      <c r="A3937">
        <v>127</v>
      </c>
      <c r="B3937">
        <v>0</v>
      </c>
      <c r="C3937">
        <v>3242</v>
      </c>
      <c r="D3937">
        <v>0</v>
      </c>
    </row>
    <row r="3938" spans="1:4">
      <c r="A3938">
        <v>127</v>
      </c>
      <c r="B3938">
        <v>0</v>
      </c>
      <c r="C3938">
        <v>3260</v>
      </c>
      <c r="D3938">
        <v>0</v>
      </c>
    </row>
    <row r="3939" spans="1:4">
      <c r="A3939">
        <v>127</v>
      </c>
      <c r="B3939">
        <v>0</v>
      </c>
      <c r="C3939">
        <v>3267</v>
      </c>
      <c r="D3939">
        <v>0</v>
      </c>
    </row>
    <row r="3940" spans="1:4">
      <c r="A3940">
        <v>128</v>
      </c>
      <c r="B3940">
        <v>0</v>
      </c>
      <c r="C3940">
        <v>3264</v>
      </c>
      <c r="D3940">
        <v>0</v>
      </c>
    </row>
    <row r="3941" spans="1:4">
      <c r="A3941">
        <v>128</v>
      </c>
      <c r="B3941">
        <v>0</v>
      </c>
      <c r="C3941">
        <v>3236</v>
      </c>
      <c r="D3941">
        <v>0</v>
      </c>
    </row>
    <row r="3942" spans="1:4">
      <c r="A3942">
        <v>128</v>
      </c>
      <c r="B3942">
        <v>0</v>
      </c>
      <c r="C3942">
        <v>3251</v>
      </c>
      <c r="D3942">
        <v>0</v>
      </c>
    </row>
    <row r="3943" spans="1:4">
      <c r="A3943">
        <v>128</v>
      </c>
      <c r="B3943">
        <v>0</v>
      </c>
      <c r="C3943">
        <v>3251</v>
      </c>
      <c r="D3943">
        <v>0</v>
      </c>
    </row>
    <row r="3944" spans="1:4">
      <c r="A3944">
        <v>128</v>
      </c>
      <c r="B3944">
        <v>0</v>
      </c>
      <c r="C3944">
        <v>3251</v>
      </c>
      <c r="D3944">
        <v>0</v>
      </c>
    </row>
    <row r="3945" spans="1:4">
      <c r="A3945">
        <v>128</v>
      </c>
      <c r="B3945">
        <v>0</v>
      </c>
      <c r="C3945">
        <v>3250</v>
      </c>
      <c r="D3945">
        <v>0</v>
      </c>
    </row>
    <row r="3946" spans="1:4">
      <c r="A3946">
        <v>128</v>
      </c>
      <c r="B3946">
        <v>0</v>
      </c>
      <c r="C3946">
        <v>3264</v>
      </c>
      <c r="D3946">
        <v>0</v>
      </c>
    </row>
    <row r="3947" spans="1:4">
      <c r="A3947">
        <v>128</v>
      </c>
      <c r="B3947">
        <v>0</v>
      </c>
      <c r="C3947">
        <v>3265</v>
      </c>
      <c r="D3947">
        <v>0</v>
      </c>
    </row>
    <row r="3948" spans="1:4">
      <c r="A3948">
        <v>128</v>
      </c>
      <c r="B3948">
        <v>0</v>
      </c>
      <c r="C3948">
        <v>3250</v>
      </c>
      <c r="D3948">
        <v>0</v>
      </c>
    </row>
    <row r="3949" spans="1:4">
      <c r="A3949">
        <v>128</v>
      </c>
      <c r="B3949">
        <v>0</v>
      </c>
      <c r="C3949">
        <v>3248</v>
      </c>
      <c r="D3949">
        <v>0</v>
      </c>
    </row>
    <row r="3950" spans="1:4">
      <c r="A3950">
        <v>128</v>
      </c>
      <c r="B3950">
        <v>0</v>
      </c>
      <c r="C3950">
        <v>3268</v>
      </c>
      <c r="D3950">
        <v>0</v>
      </c>
    </row>
    <row r="3951" spans="1:4">
      <c r="A3951">
        <v>128</v>
      </c>
      <c r="B3951">
        <v>0</v>
      </c>
      <c r="C3951">
        <v>3259</v>
      </c>
      <c r="D3951">
        <v>0</v>
      </c>
    </row>
    <row r="3952" spans="1:4">
      <c r="A3952">
        <v>128</v>
      </c>
      <c r="B3952">
        <v>0</v>
      </c>
      <c r="C3952">
        <v>3261</v>
      </c>
      <c r="D3952">
        <v>0</v>
      </c>
    </row>
    <row r="3953" spans="1:4">
      <c r="A3953">
        <v>128</v>
      </c>
      <c r="B3953">
        <v>0</v>
      </c>
      <c r="C3953">
        <v>3268</v>
      </c>
      <c r="D3953">
        <v>0</v>
      </c>
    </row>
    <row r="3954" spans="1:4">
      <c r="A3954">
        <v>128</v>
      </c>
      <c r="B3954">
        <v>0</v>
      </c>
      <c r="C3954">
        <v>3250</v>
      </c>
      <c r="D3954">
        <v>0</v>
      </c>
    </row>
    <row r="3955" spans="1:4">
      <c r="A3955">
        <v>128</v>
      </c>
      <c r="B3955">
        <v>0</v>
      </c>
      <c r="C3955">
        <v>3266</v>
      </c>
      <c r="D3955">
        <v>0</v>
      </c>
    </row>
    <row r="3956" spans="1:4">
      <c r="A3956">
        <v>128</v>
      </c>
      <c r="B3956">
        <v>0</v>
      </c>
      <c r="C3956">
        <v>3277</v>
      </c>
      <c r="D3956">
        <v>0</v>
      </c>
    </row>
    <row r="3957" spans="1:4">
      <c r="A3957">
        <v>128</v>
      </c>
      <c r="B3957">
        <v>0</v>
      </c>
      <c r="C3957">
        <v>3253</v>
      </c>
      <c r="D3957">
        <v>0</v>
      </c>
    </row>
    <row r="3958" spans="1:4">
      <c r="A3958">
        <v>128</v>
      </c>
      <c r="B3958">
        <v>0</v>
      </c>
      <c r="C3958">
        <v>3259</v>
      </c>
      <c r="D3958">
        <v>0</v>
      </c>
    </row>
    <row r="3959" spans="1:4">
      <c r="A3959">
        <v>128</v>
      </c>
      <c r="B3959">
        <v>0</v>
      </c>
      <c r="C3959">
        <v>3255</v>
      </c>
      <c r="D3959">
        <v>0</v>
      </c>
    </row>
    <row r="3960" spans="1:4">
      <c r="A3960">
        <v>128</v>
      </c>
      <c r="B3960">
        <v>0</v>
      </c>
      <c r="C3960">
        <v>3263</v>
      </c>
      <c r="D3960">
        <v>0</v>
      </c>
    </row>
    <row r="3961" spans="1:4">
      <c r="A3961">
        <v>128</v>
      </c>
      <c r="B3961">
        <v>0</v>
      </c>
      <c r="C3961">
        <v>3266</v>
      </c>
      <c r="D3961">
        <v>0</v>
      </c>
    </row>
    <row r="3962" spans="1:4">
      <c r="A3962">
        <v>128</v>
      </c>
      <c r="B3962">
        <v>0</v>
      </c>
      <c r="C3962">
        <v>3271</v>
      </c>
      <c r="D3962">
        <v>0</v>
      </c>
    </row>
    <row r="3963" spans="1:4">
      <c r="A3963">
        <v>128</v>
      </c>
      <c r="B3963">
        <v>0</v>
      </c>
      <c r="C3963">
        <v>3263</v>
      </c>
      <c r="D3963">
        <v>0</v>
      </c>
    </row>
    <row r="3964" spans="1:4">
      <c r="A3964">
        <v>128</v>
      </c>
      <c r="B3964">
        <v>0</v>
      </c>
      <c r="C3964">
        <v>3256</v>
      </c>
      <c r="D3964">
        <v>0</v>
      </c>
    </row>
    <row r="3965" spans="1:4">
      <c r="A3965">
        <v>128</v>
      </c>
      <c r="B3965">
        <v>0</v>
      </c>
      <c r="C3965">
        <v>3274</v>
      </c>
      <c r="D3965">
        <v>0</v>
      </c>
    </row>
    <row r="3966" spans="1:4">
      <c r="A3966">
        <v>128</v>
      </c>
      <c r="B3966">
        <v>0</v>
      </c>
      <c r="C3966">
        <v>3259</v>
      </c>
      <c r="D3966">
        <v>0</v>
      </c>
    </row>
    <row r="3967" spans="1:4">
      <c r="A3967">
        <v>128</v>
      </c>
      <c r="B3967">
        <v>0</v>
      </c>
      <c r="C3967">
        <v>3252</v>
      </c>
      <c r="D3967">
        <v>0</v>
      </c>
    </row>
    <row r="3968" spans="1:4">
      <c r="A3968">
        <v>128</v>
      </c>
      <c r="B3968">
        <v>0</v>
      </c>
      <c r="C3968">
        <v>3244</v>
      </c>
      <c r="D3968">
        <v>0</v>
      </c>
    </row>
    <row r="3969" spans="1:4">
      <c r="A3969">
        <v>128</v>
      </c>
      <c r="B3969">
        <v>0</v>
      </c>
      <c r="C3969">
        <v>3252</v>
      </c>
      <c r="D3969">
        <v>0</v>
      </c>
    </row>
    <row r="3970" spans="1:4">
      <c r="A3970">
        <v>128</v>
      </c>
      <c r="B3970">
        <v>0</v>
      </c>
      <c r="C3970">
        <v>3256</v>
      </c>
      <c r="D3970">
        <v>0</v>
      </c>
    </row>
    <row r="3971" spans="1:4">
      <c r="A3971">
        <v>129</v>
      </c>
      <c r="B3971">
        <v>0</v>
      </c>
      <c r="C3971">
        <v>3237</v>
      </c>
      <c r="D3971">
        <v>0</v>
      </c>
    </row>
    <row r="3972" spans="1:4">
      <c r="A3972">
        <v>129</v>
      </c>
      <c r="B3972">
        <v>0</v>
      </c>
      <c r="C3972">
        <v>3255</v>
      </c>
      <c r="D3972">
        <v>0</v>
      </c>
    </row>
    <row r="3973" spans="1:4">
      <c r="A3973">
        <v>129</v>
      </c>
      <c r="B3973">
        <v>0</v>
      </c>
      <c r="C3973">
        <v>3270</v>
      </c>
      <c r="D3973">
        <v>0</v>
      </c>
    </row>
    <row r="3974" spans="1:4">
      <c r="A3974">
        <v>129</v>
      </c>
      <c r="B3974">
        <v>0</v>
      </c>
      <c r="C3974">
        <v>3263</v>
      </c>
      <c r="D3974">
        <v>0</v>
      </c>
    </row>
    <row r="3975" spans="1:4">
      <c r="A3975">
        <v>129</v>
      </c>
      <c r="B3975">
        <v>0</v>
      </c>
      <c r="C3975">
        <v>3274</v>
      </c>
      <c r="D3975">
        <v>0</v>
      </c>
    </row>
    <row r="3976" spans="1:4">
      <c r="A3976">
        <v>129</v>
      </c>
      <c r="B3976">
        <v>0</v>
      </c>
      <c r="C3976">
        <v>3256</v>
      </c>
      <c r="D3976">
        <v>0</v>
      </c>
    </row>
    <row r="3977" spans="1:4">
      <c r="A3977">
        <v>129</v>
      </c>
      <c r="B3977">
        <v>0</v>
      </c>
      <c r="C3977">
        <v>3256</v>
      </c>
      <c r="D3977">
        <v>0</v>
      </c>
    </row>
    <row r="3978" spans="1:4">
      <c r="A3978">
        <v>129</v>
      </c>
      <c r="B3978">
        <v>0</v>
      </c>
      <c r="C3978">
        <v>3272</v>
      </c>
      <c r="D3978">
        <v>0</v>
      </c>
    </row>
    <row r="3979" spans="1:4">
      <c r="A3979">
        <v>129</v>
      </c>
      <c r="B3979">
        <v>67</v>
      </c>
      <c r="C3979">
        <v>3227</v>
      </c>
      <c r="D3979">
        <v>0</v>
      </c>
    </row>
    <row r="3980" spans="1:4">
      <c r="A3980">
        <v>129</v>
      </c>
      <c r="B3980">
        <v>0</v>
      </c>
      <c r="C3980">
        <v>3267</v>
      </c>
      <c r="D3980">
        <v>0</v>
      </c>
    </row>
    <row r="3981" spans="1:4">
      <c r="A3981">
        <v>129</v>
      </c>
      <c r="B3981">
        <v>0</v>
      </c>
      <c r="C3981">
        <v>3252</v>
      </c>
      <c r="D3981">
        <v>0</v>
      </c>
    </row>
    <row r="3982" spans="1:4">
      <c r="A3982">
        <v>129</v>
      </c>
      <c r="B3982">
        <v>0</v>
      </c>
      <c r="C3982">
        <v>3271</v>
      </c>
      <c r="D3982">
        <v>0</v>
      </c>
    </row>
    <row r="3983" spans="1:4">
      <c r="A3983">
        <v>129</v>
      </c>
      <c r="B3983">
        <v>0</v>
      </c>
      <c r="C3983">
        <v>3270</v>
      </c>
      <c r="D3983">
        <v>0</v>
      </c>
    </row>
    <row r="3984" spans="1:4">
      <c r="A3984">
        <v>129</v>
      </c>
      <c r="B3984">
        <v>0</v>
      </c>
      <c r="C3984">
        <v>3275</v>
      </c>
      <c r="D3984">
        <v>0</v>
      </c>
    </row>
    <row r="3985" spans="1:4">
      <c r="A3985">
        <v>129</v>
      </c>
      <c r="B3985">
        <v>0</v>
      </c>
      <c r="C3985">
        <v>3246</v>
      </c>
      <c r="D3985">
        <v>0</v>
      </c>
    </row>
    <row r="3986" spans="1:4">
      <c r="A3986">
        <v>129</v>
      </c>
      <c r="B3986">
        <v>0</v>
      </c>
      <c r="C3986">
        <v>3276</v>
      </c>
      <c r="D3986">
        <v>0</v>
      </c>
    </row>
    <row r="3987" spans="1:4">
      <c r="A3987">
        <v>129</v>
      </c>
      <c r="B3987">
        <v>0</v>
      </c>
      <c r="C3987">
        <v>3275</v>
      </c>
      <c r="D3987">
        <v>0</v>
      </c>
    </row>
    <row r="3988" spans="1:4">
      <c r="A3988">
        <v>129</v>
      </c>
      <c r="B3988">
        <v>0</v>
      </c>
      <c r="C3988">
        <v>3265</v>
      </c>
      <c r="D3988">
        <v>0</v>
      </c>
    </row>
    <row r="3989" spans="1:4">
      <c r="A3989">
        <v>129</v>
      </c>
      <c r="B3989">
        <v>0</v>
      </c>
      <c r="C3989">
        <v>3264</v>
      </c>
      <c r="D3989">
        <v>0</v>
      </c>
    </row>
    <row r="3990" spans="1:4">
      <c r="A3990">
        <v>129</v>
      </c>
      <c r="B3990">
        <v>0</v>
      </c>
      <c r="C3990">
        <v>3275</v>
      </c>
      <c r="D3990">
        <v>0</v>
      </c>
    </row>
    <row r="3991" spans="1:4">
      <c r="A3991">
        <v>129</v>
      </c>
      <c r="B3991">
        <v>0</v>
      </c>
      <c r="C3991">
        <v>3252</v>
      </c>
      <c r="D3991">
        <v>0</v>
      </c>
    </row>
    <row r="3992" spans="1:4">
      <c r="A3992">
        <v>129</v>
      </c>
      <c r="B3992">
        <v>0</v>
      </c>
      <c r="C3992">
        <v>3260</v>
      </c>
      <c r="D3992">
        <v>0</v>
      </c>
    </row>
    <row r="3993" spans="1:4">
      <c r="A3993">
        <v>129</v>
      </c>
      <c r="B3993">
        <v>0</v>
      </c>
      <c r="C3993">
        <v>3264</v>
      </c>
      <c r="D3993">
        <v>0</v>
      </c>
    </row>
    <row r="3994" spans="1:4">
      <c r="A3994">
        <v>129</v>
      </c>
      <c r="B3994">
        <v>0</v>
      </c>
      <c r="C3994">
        <v>3251</v>
      </c>
      <c r="D3994">
        <v>0</v>
      </c>
    </row>
    <row r="3995" spans="1:4">
      <c r="A3995">
        <v>129</v>
      </c>
      <c r="B3995">
        <v>0</v>
      </c>
      <c r="C3995">
        <v>3250</v>
      </c>
      <c r="D3995">
        <v>0</v>
      </c>
    </row>
    <row r="3996" spans="1:4">
      <c r="A3996">
        <v>129</v>
      </c>
      <c r="B3996">
        <v>0</v>
      </c>
      <c r="C3996">
        <v>3242</v>
      </c>
      <c r="D3996">
        <v>0</v>
      </c>
    </row>
    <row r="3997" spans="1:4">
      <c r="A3997">
        <v>129</v>
      </c>
      <c r="B3997">
        <v>0</v>
      </c>
      <c r="C3997">
        <v>3268</v>
      </c>
      <c r="D3997">
        <v>0</v>
      </c>
    </row>
    <row r="3998" spans="1:4">
      <c r="A3998">
        <v>129</v>
      </c>
      <c r="B3998">
        <v>0</v>
      </c>
      <c r="C3998">
        <v>3264</v>
      </c>
      <c r="D3998">
        <v>0</v>
      </c>
    </row>
    <row r="3999" spans="1:4">
      <c r="A3999">
        <v>129</v>
      </c>
      <c r="B3999">
        <v>0</v>
      </c>
      <c r="C3999">
        <v>3263</v>
      </c>
      <c r="D3999">
        <v>0</v>
      </c>
    </row>
    <row r="4000" spans="1:4">
      <c r="A4000">
        <v>129</v>
      </c>
      <c r="B4000">
        <v>0</v>
      </c>
      <c r="C4000">
        <v>3244</v>
      </c>
      <c r="D4000">
        <v>0</v>
      </c>
    </row>
    <row r="4001" spans="1:4">
      <c r="A4001">
        <v>129</v>
      </c>
      <c r="B4001">
        <v>0</v>
      </c>
      <c r="C4001">
        <v>3256</v>
      </c>
      <c r="D4001">
        <v>0</v>
      </c>
    </row>
    <row r="4002" spans="1:4">
      <c r="A4002">
        <v>130</v>
      </c>
      <c r="B4002">
        <v>0</v>
      </c>
      <c r="C4002">
        <v>3252</v>
      </c>
      <c r="D4002">
        <v>0</v>
      </c>
    </row>
    <row r="4003" spans="1:4">
      <c r="A4003">
        <v>130</v>
      </c>
      <c r="B4003">
        <v>0</v>
      </c>
      <c r="C4003">
        <v>3258</v>
      </c>
      <c r="D4003">
        <v>0</v>
      </c>
    </row>
    <row r="4004" spans="1:4">
      <c r="A4004">
        <v>130</v>
      </c>
      <c r="B4004">
        <v>0</v>
      </c>
      <c r="C4004">
        <v>3237</v>
      </c>
      <c r="D4004">
        <v>0</v>
      </c>
    </row>
    <row r="4005" spans="1:4">
      <c r="A4005">
        <v>130</v>
      </c>
      <c r="B4005">
        <v>0</v>
      </c>
      <c r="C4005">
        <v>3282</v>
      </c>
      <c r="D4005">
        <v>0</v>
      </c>
    </row>
    <row r="4006" spans="1:4">
      <c r="A4006">
        <v>130</v>
      </c>
      <c r="B4006">
        <v>0</v>
      </c>
      <c r="C4006">
        <v>3257</v>
      </c>
      <c r="D4006">
        <v>0</v>
      </c>
    </row>
    <row r="4007" spans="1:4">
      <c r="A4007">
        <v>130</v>
      </c>
      <c r="B4007">
        <v>0</v>
      </c>
      <c r="C4007">
        <v>3274</v>
      </c>
      <c r="D4007">
        <v>0</v>
      </c>
    </row>
    <row r="4008" spans="1:4">
      <c r="A4008">
        <v>130</v>
      </c>
      <c r="B4008">
        <v>0</v>
      </c>
      <c r="C4008">
        <v>3249</v>
      </c>
      <c r="D4008">
        <v>0</v>
      </c>
    </row>
    <row r="4009" spans="1:4">
      <c r="A4009">
        <v>130</v>
      </c>
      <c r="B4009">
        <v>0</v>
      </c>
      <c r="C4009">
        <v>3272</v>
      </c>
      <c r="D4009">
        <v>0</v>
      </c>
    </row>
    <row r="4010" spans="1:4">
      <c r="A4010">
        <v>130</v>
      </c>
      <c r="B4010">
        <v>0</v>
      </c>
      <c r="C4010">
        <v>3270</v>
      </c>
      <c r="D4010">
        <v>0</v>
      </c>
    </row>
    <row r="4011" spans="1:4">
      <c r="A4011">
        <v>130</v>
      </c>
      <c r="B4011">
        <v>0</v>
      </c>
      <c r="C4011">
        <v>3256</v>
      </c>
      <c r="D4011">
        <v>0</v>
      </c>
    </row>
    <row r="4012" spans="1:4">
      <c r="A4012">
        <v>130</v>
      </c>
      <c r="B4012">
        <v>0</v>
      </c>
      <c r="C4012">
        <v>3275</v>
      </c>
      <c r="D4012">
        <v>0</v>
      </c>
    </row>
    <row r="4013" spans="1:4">
      <c r="A4013">
        <v>130</v>
      </c>
      <c r="B4013">
        <v>0</v>
      </c>
      <c r="C4013">
        <v>3252</v>
      </c>
      <c r="D4013">
        <v>0</v>
      </c>
    </row>
    <row r="4014" spans="1:4">
      <c r="A4014">
        <v>130</v>
      </c>
      <c r="B4014">
        <v>0</v>
      </c>
      <c r="C4014">
        <v>3255</v>
      </c>
      <c r="D4014">
        <v>0</v>
      </c>
    </row>
    <row r="4015" spans="1:4">
      <c r="A4015">
        <v>130</v>
      </c>
      <c r="B4015">
        <v>0</v>
      </c>
      <c r="C4015">
        <v>3253</v>
      </c>
      <c r="D4015">
        <v>0</v>
      </c>
    </row>
    <row r="4016" spans="1:4">
      <c r="A4016">
        <v>130</v>
      </c>
      <c r="B4016">
        <v>0</v>
      </c>
      <c r="C4016">
        <v>3242</v>
      </c>
      <c r="D4016">
        <v>0</v>
      </c>
    </row>
    <row r="4017" spans="1:4">
      <c r="A4017">
        <v>130</v>
      </c>
      <c r="B4017">
        <v>0</v>
      </c>
      <c r="C4017">
        <v>3269</v>
      </c>
      <c r="D4017">
        <v>0</v>
      </c>
    </row>
    <row r="4018" spans="1:4">
      <c r="A4018">
        <v>130</v>
      </c>
      <c r="B4018">
        <v>0</v>
      </c>
      <c r="C4018">
        <v>3249</v>
      </c>
      <c r="D4018">
        <v>0</v>
      </c>
    </row>
    <row r="4019" spans="1:4">
      <c r="A4019">
        <v>130</v>
      </c>
      <c r="B4019">
        <v>0</v>
      </c>
      <c r="C4019">
        <v>3239</v>
      </c>
      <c r="D4019">
        <v>0</v>
      </c>
    </row>
    <row r="4020" spans="1:4">
      <c r="A4020">
        <v>130</v>
      </c>
      <c r="B4020">
        <v>0</v>
      </c>
      <c r="C4020">
        <v>3245</v>
      </c>
      <c r="D4020">
        <v>0</v>
      </c>
    </row>
    <row r="4021" spans="1:4">
      <c r="A4021">
        <v>130</v>
      </c>
      <c r="B4021">
        <v>0</v>
      </c>
      <c r="C4021">
        <v>3241</v>
      </c>
      <c r="D4021">
        <v>0</v>
      </c>
    </row>
    <row r="4022" spans="1:4">
      <c r="A4022">
        <v>130</v>
      </c>
      <c r="B4022">
        <v>0</v>
      </c>
      <c r="C4022">
        <v>3261</v>
      </c>
      <c r="D4022">
        <v>0</v>
      </c>
    </row>
    <row r="4023" spans="1:4">
      <c r="A4023">
        <v>130</v>
      </c>
      <c r="B4023">
        <v>0</v>
      </c>
      <c r="C4023">
        <v>3263</v>
      </c>
      <c r="D4023">
        <v>0</v>
      </c>
    </row>
    <row r="4024" spans="1:4">
      <c r="A4024">
        <v>130</v>
      </c>
      <c r="B4024">
        <v>0</v>
      </c>
      <c r="C4024">
        <v>3236</v>
      </c>
      <c r="D4024">
        <v>0</v>
      </c>
    </row>
    <row r="4025" spans="1:4">
      <c r="A4025">
        <v>130</v>
      </c>
      <c r="B4025">
        <v>0</v>
      </c>
      <c r="C4025">
        <v>3251</v>
      </c>
      <c r="D4025">
        <v>0</v>
      </c>
    </row>
    <row r="4026" spans="1:4">
      <c r="A4026">
        <v>130</v>
      </c>
      <c r="B4026">
        <v>0</v>
      </c>
      <c r="C4026">
        <v>3257</v>
      </c>
      <c r="D4026">
        <v>0</v>
      </c>
    </row>
    <row r="4027" spans="1:4">
      <c r="A4027">
        <v>130</v>
      </c>
      <c r="B4027">
        <v>0</v>
      </c>
      <c r="C4027">
        <v>3257</v>
      </c>
      <c r="D4027">
        <v>0</v>
      </c>
    </row>
    <row r="4028" spans="1:4">
      <c r="A4028">
        <v>130</v>
      </c>
      <c r="B4028">
        <v>0</v>
      </c>
      <c r="C4028">
        <v>3273</v>
      </c>
      <c r="D4028">
        <v>0</v>
      </c>
    </row>
    <row r="4029" spans="1:4">
      <c r="A4029">
        <v>130</v>
      </c>
      <c r="B4029">
        <v>0</v>
      </c>
      <c r="C4029">
        <v>3254</v>
      </c>
      <c r="D4029">
        <v>0</v>
      </c>
    </row>
    <row r="4030" spans="1:4">
      <c r="A4030">
        <v>130</v>
      </c>
      <c r="B4030">
        <v>0</v>
      </c>
      <c r="C4030">
        <v>3271</v>
      </c>
      <c r="D4030">
        <v>0</v>
      </c>
    </row>
    <row r="4031" spans="1:4">
      <c r="A4031">
        <v>130</v>
      </c>
      <c r="B4031">
        <v>0</v>
      </c>
      <c r="C4031">
        <v>3264</v>
      </c>
      <c r="D4031">
        <v>0</v>
      </c>
    </row>
    <row r="4032" spans="1:4">
      <c r="A4032">
        <v>130</v>
      </c>
      <c r="B4032">
        <v>0</v>
      </c>
      <c r="C4032">
        <v>3261</v>
      </c>
      <c r="D4032">
        <v>0</v>
      </c>
    </row>
    <row r="4033" spans="1:4">
      <c r="A4033">
        <v>131</v>
      </c>
      <c r="B4033">
        <v>0</v>
      </c>
      <c r="C4033">
        <v>3268</v>
      </c>
      <c r="D4033">
        <v>0</v>
      </c>
    </row>
    <row r="4034" spans="1:4">
      <c r="A4034">
        <v>131</v>
      </c>
      <c r="B4034">
        <v>0</v>
      </c>
      <c r="C4034">
        <v>3255</v>
      </c>
      <c r="D4034">
        <v>0</v>
      </c>
    </row>
    <row r="4035" spans="1:4">
      <c r="A4035">
        <v>131</v>
      </c>
      <c r="B4035">
        <v>0</v>
      </c>
      <c r="C4035">
        <v>3245</v>
      </c>
      <c r="D4035">
        <v>0</v>
      </c>
    </row>
    <row r="4036" spans="1:4">
      <c r="A4036">
        <v>131</v>
      </c>
      <c r="B4036">
        <v>0</v>
      </c>
      <c r="C4036">
        <v>3242</v>
      </c>
      <c r="D4036">
        <v>0</v>
      </c>
    </row>
    <row r="4037" spans="1:4">
      <c r="A4037">
        <v>131</v>
      </c>
      <c r="B4037">
        <v>0</v>
      </c>
      <c r="C4037">
        <v>3250</v>
      </c>
      <c r="D4037">
        <v>0</v>
      </c>
    </row>
    <row r="4038" spans="1:4">
      <c r="A4038">
        <v>131</v>
      </c>
      <c r="B4038">
        <v>0</v>
      </c>
      <c r="C4038">
        <v>3252</v>
      </c>
      <c r="D4038">
        <v>0</v>
      </c>
    </row>
    <row r="4039" spans="1:4">
      <c r="A4039">
        <v>131</v>
      </c>
      <c r="B4039">
        <v>368</v>
      </c>
      <c r="C4039">
        <v>3268</v>
      </c>
      <c r="D4039">
        <v>0</v>
      </c>
    </row>
    <row r="4040" spans="1:4">
      <c r="A4040">
        <v>131</v>
      </c>
      <c r="B4040">
        <v>0</v>
      </c>
      <c r="C4040">
        <v>3234</v>
      </c>
      <c r="D4040">
        <v>0</v>
      </c>
    </row>
    <row r="4041" spans="1:4">
      <c r="A4041">
        <v>131</v>
      </c>
      <c r="B4041">
        <v>0</v>
      </c>
      <c r="C4041">
        <v>3235</v>
      </c>
      <c r="D4041">
        <v>0</v>
      </c>
    </row>
    <row r="4042" spans="1:4">
      <c r="A4042">
        <v>131</v>
      </c>
      <c r="B4042">
        <v>0</v>
      </c>
      <c r="C4042">
        <v>3255</v>
      </c>
      <c r="D4042">
        <v>0</v>
      </c>
    </row>
    <row r="4043" spans="1:4">
      <c r="A4043">
        <v>131</v>
      </c>
      <c r="B4043">
        <v>0</v>
      </c>
      <c r="C4043">
        <v>3248</v>
      </c>
      <c r="D4043">
        <v>0</v>
      </c>
    </row>
    <row r="4044" spans="1:4">
      <c r="A4044">
        <v>131</v>
      </c>
      <c r="B4044">
        <v>0</v>
      </c>
      <c r="C4044">
        <v>3269</v>
      </c>
      <c r="D4044">
        <v>0</v>
      </c>
    </row>
    <row r="4045" spans="1:4">
      <c r="A4045">
        <v>131</v>
      </c>
      <c r="B4045">
        <v>0</v>
      </c>
      <c r="C4045">
        <v>3271</v>
      </c>
      <c r="D4045">
        <v>0</v>
      </c>
    </row>
    <row r="4046" spans="1:4">
      <c r="A4046">
        <v>131</v>
      </c>
      <c r="B4046">
        <v>0</v>
      </c>
      <c r="C4046">
        <v>3258</v>
      </c>
      <c r="D4046">
        <v>0</v>
      </c>
    </row>
    <row r="4047" spans="1:4">
      <c r="A4047">
        <v>131</v>
      </c>
      <c r="B4047">
        <v>0</v>
      </c>
      <c r="C4047">
        <v>3270</v>
      </c>
      <c r="D4047">
        <v>0</v>
      </c>
    </row>
    <row r="4048" spans="1:4">
      <c r="A4048">
        <v>131</v>
      </c>
      <c r="B4048">
        <v>0</v>
      </c>
      <c r="C4048">
        <v>3268</v>
      </c>
      <c r="D4048">
        <v>0</v>
      </c>
    </row>
    <row r="4049" spans="1:4">
      <c r="A4049">
        <v>131</v>
      </c>
      <c r="B4049">
        <v>0</v>
      </c>
      <c r="C4049">
        <v>3268</v>
      </c>
      <c r="D4049">
        <v>0</v>
      </c>
    </row>
    <row r="4050" spans="1:4">
      <c r="A4050">
        <v>131</v>
      </c>
      <c r="B4050">
        <v>0</v>
      </c>
      <c r="C4050">
        <v>3256</v>
      </c>
      <c r="D4050">
        <v>0</v>
      </c>
    </row>
    <row r="4051" spans="1:4">
      <c r="A4051">
        <v>131</v>
      </c>
      <c r="B4051">
        <v>0</v>
      </c>
      <c r="C4051">
        <v>3264</v>
      </c>
      <c r="D4051">
        <v>0</v>
      </c>
    </row>
    <row r="4052" spans="1:4">
      <c r="A4052">
        <v>131</v>
      </c>
      <c r="B4052">
        <v>0</v>
      </c>
      <c r="C4052">
        <v>3262</v>
      </c>
      <c r="D4052">
        <v>0</v>
      </c>
    </row>
    <row r="4053" spans="1:4">
      <c r="A4053">
        <v>131</v>
      </c>
      <c r="B4053">
        <v>0</v>
      </c>
      <c r="C4053">
        <v>3262</v>
      </c>
      <c r="D4053">
        <v>0</v>
      </c>
    </row>
    <row r="4054" spans="1:4">
      <c r="A4054">
        <v>131</v>
      </c>
      <c r="B4054">
        <v>0</v>
      </c>
      <c r="C4054">
        <v>3265</v>
      </c>
      <c r="D4054">
        <v>0</v>
      </c>
    </row>
    <row r="4055" spans="1:4">
      <c r="A4055">
        <v>131</v>
      </c>
      <c r="B4055">
        <v>0</v>
      </c>
      <c r="C4055">
        <v>3268</v>
      </c>
      <c r="D4055">
        <v>0</v>
      </c>
    </row>
    <row r="4056" spans="1:4">
      <c r="A4056">
        <v>131</v>
      </c>
      <c r="B4056">
        <v>0</v>
      </c>
      <c r="C4056">
        <v>3259</v>
      </c>
      <c r="D4056">
        <v>0</v>
      </c>
    </row>
    <row r="4057" spans="1:4">
      <c r="A4057">
        <v>131</v>
      </c>
      <c r="B4057">
        <v>0</v>
      </c>
      <c r="C4057">
        <v>3262</v>
      </c>
      <c r="D4057">
        <v>0</v>
      </c>
    </row>
    <row r="4058" spans="1:4">
      <c r="A4058">
        <v>131</v>
      </c>
      <c r="B4058">
        <v>0</v>
      </c>
      <c r="C4058">
        <v>3257</v>
      </c>
      <c r="D4058">
        <v>0</v>
      </c>
    </row>
    <row r="4059" spans="1:4">
      <c r="A4059">
        <v>131</v>
      </c>
      <c r="B4059">
        <v>0</v>
      </c>
      <c r="C4059">
        <v>3256</v>
      </c>
      <c r="D4059">
        <v>0</v>
      </c>
    </row>
    <row r="4060" spans="1:4">
      <c r="A4060">
        <v>131</v>
      </c>
      <c r="B4060">
        <v>0</v>
      </c>
      <c r="C4060">
        <v>3265</v>
      </c>
      <c r="D4060">
        <v>0</v>
      </c>
    </row>
    <row r="4061" spans="1:4">
      <c r="A4061">
        <v>131</v>
      </c>
      <c r="B4061">
        <v>0</v>
      </c>
      <c r="C4061">
        <v>3278</v>
      </c>
      <c r="D4061">
        <v>0</v>
      </c>
    </row>
    <row r="4062" spans="1:4">
      <c r="A4062">
        <v>131</v>
      </c>
      <c r="B4062">
        <v>0</v>
      </c>
      <c r="C4062">
        <v>3251</v>
      </c>
      <c r="D4062">
        <v>0</v>
      </c>
    </row>
    <row r="4063" spans="1:4">
      <c r="A4063">
        <v>131</v>
      </c>
      <c r="B4063">
        <v>0</v>
      </c>
      <c r="C4063">
        <v>3266</v>
      </c>
      <c r="D4063">
        <v>0</v>
      </c>
    </row>
    <row r="4064" spans="1:4">
      <c r="A4064">
        <v>132</v>
      </c>
      <c r="B4064">
        <v>0</v>
      </c>
      <c r="C4064">
        <v>3279</v>
      </c>
      <c r="D4064">
        <v>0</v>
      </c>
    </row>
    <row r="4065" spans="1:4">
      <c r="A4065">
        <v>132</v>
      </c>
      <c r="B4065">
        <v>0</v>
      </c>
      <c r="C4065">
        <v>3281</v>
      </c>
      <c r="D4065">
        <v>0</v>
      </c>
    </row>
    <row r="4066" spans="1:4">
      <c r="A4066">
        <v>132</v>
      </c>
      <c r="B4066">
        <v>0</v>
      </c>
      <c r="C4066">
        <v>3262</v>
      </c>
      <c r="D4066">
        <v>0</v>
      </c>
    </row>
    <row r="4067" spans="1:4">
      <c r="A4067">
        <v>132</v>
      </c>
      <c r="B4067">
        <v>0</v>
      </c>
      <c r="C4067">
        <v>3245</v>
      </c>
      <c r="D4067">
        <v>0</v>
      </c>
    </row>
    <row r="4068" spans="1:4">
      <c r="A4068">
        <v>132</v>
      </c>
      <c r="B4068">
        <v>0</v>
      </c>
      <c r="C4068">
        <v>3278</v>
      </c>
      <c r="D4068">
        <v>0</v>
      </c>
    </row>
    <row r="4069" spans="1:4">
      <c r="A4069">
        <v>132</v>
      </c>
      <c r="B4069">
        <v>0</v>
      </c>
      <c r="C4069">
        <v>3257</v>
      </c>
      <c r="D4069">
        <v>0</v>
      </c>
    </row>
    <row r="4070" spans="1:4">
      <c r="A4070">
        <v>132</v>
      </c>
      <c r="B4070">
        <v>0</v>
      </c>
      <c r="C4070">
        <v>3271</v>
      </c>
      <c r="D4070">
        <v>0</v>
      </c>
    </row>
    <row r="4071" spans="1:4">
      <c r="A4071">
        <v>132</v>
      </c>
      <c r="B4071">
        <v>0</v>
      </c>
      <c r="C4071">
        <v>3260</v>
      </c>
      <c r="D4071">
        <v>0</v>
      </c>
    </row>
    <row r="4072" spans="1:4">
      <c r="A4072">
        <v>132</v>
      </c>
      <c r="B4072">
        <v>0</v>
      </c>
      <c r="C4072">
        <v>3265</v>
      </c>
      <c r="D4072">
        <v>0</v>
      </c>
    </row>
    <row r="4073" spans="1:4">
      <c r="A4073">
        <v>132</v>
      </c>
      <c r="B4073">
        <v>0</v>
      </c>
      <c r="C4073">
        <v>3268</v>
      </c>
      <c r="D4073">
        <v>0</v>
      </c>
    </row>
    <row r="4074" spans="1:4">
      <c r="A4074">
        <v>132</v>
      </c>
      <c r="B4074">
        <v>0</v>
      </c>
      <c r="C4074">
        <v>3265</v>
      </c>
      <c r="D4074">
        <v>0</v>
      </c>
    </row>
    <row r="4075" spans="1:4">
      <c r="A4075">
        <v>132</v>
      </c>
      <c r="B4075">
        <v>0</v>
      </c>
      <c r="C4075">
        <v>3260</v>
      </c>
      <c r="D4075">
        <v>0</v>
      </c>
    </row>
    <row r="4076" spans="1:4">
      <c r="A4076">
        <v>132</v>
      </c>
      <c r="B4076">
        <v>0</v>
      </c>
      <c r="C4076">
        <v>3272</v>
      </c>
      <c r="D4076">
        <v>0</v>
      </c>
    </row>
    <row r="4077" spans="1:4">
      <c r="A4077">
        <v>132</v>
      </c>
      <c r="B4077">
        <v>0</v>
      </c>
      <c r="C4077">
        <v>3258</v>
      </c>
      <c r="D4077">
        <v>0</v>
      </c>
    </row>
    <row r="4078" spans="1:4">
      <c r="A4078">
        <v>132</v>
      </c>
      <c r="B4078">
        <v>0</v>
      </c>
      <c r="C4078">
        <v>3249</v>
      </c>
      <c r="D4078">
        <v>0</v>
      </c>
    </row>
    <row r="4079" spans="1:4">
      <c r="A4079">
        <v>132</v>
      </c>
      <c r="B4079">
        <v>0</v>
      </c>
      <c r="C4079">
        <v>3250</v>
      </c>
      <c r="D4079">
        <v>0</v>
      </c>
    </row>
    <row r="4080" spans="1:4">
      <c r="A4080">
        <v>132</v>
      </c>
      <c r="B4080">
        <v>0</v>
      </c>
      <c r="C4080">
        <v>3258</v>
      </c>
      <c r="D4080">
        <v>0</v>
      </c>
    </row>
    <row r="4081" spans="1:4">
      <c r="A4081">
        <v>132</v>
      </c>
      <c r="B4081">
        <v>0</v>
      </c>
      <c r="C4081">
        <v>3249</v>
      </c>
      <c r="D4081">
        <v>0</v>
      </c>
    </row>
    <row r="4082" spans="1:4">
      <c r="A4082">
        <v>132</v>
      </c>
      <c r="B4082">
        <v>0</v>
      </c>
      <c r="C4082">
        <v>3256</v>
      </c>
      <c r="D4082">
        <v>0</v>
      </c>
    </row>
    <row r="4083" spans="1:4">
      <c r="A4083">
        <v>132</v>
      </c>
      <c r="B4083">
        <v>0</v>
      </c>
      <c r="C4083">
        <v>3271</v>
      </c>
      <c r="D4083">
        <v>0</v>
      </c>
    </row>
    <row r="4084" spans="1:4">
      <c r="A4084">
        <v>132</v>
      </c>
      <c r="B4084">
        <v>0</v>
      </c>
      <c r="C4084">
        <v>3267</v>
      </c>
      <c r="D4084">
        <v>0</v>
      </c>
    </row>
    <row r="4085" spans="1:4">
      <c r="A4085">
        <v>132</v>
      </c>
      <c r="B4085">
        <v>0</v>
      </c>
      <c r="C4085">
        <v>3246</v>
      </c>
      <c r="D4085">
        <v>0</v>
      </c>
    </row>
    <row r="4086" spans="1:4">
      <c r="A4086">
        <v>132</v>
      </c>
      <c r="B4086">
        <v>0</v>
      </c>
      <c r="C4086">
        <v>3263</v>
      </c>
      <c r="D4086">
        <v>0</v>
      </c>
    </row>
    <row r="4087" spans="1:4">
      <c r="A4087">
        <v>132</v>
      </c>
      <c r="B4087">
        <v>0</v>
      </c>
      <c r="C4087">
        <v>3280</v>
      </c>
      <c r="D4087">
        <v>0</v>
      </c>
    </row>
    <row r="4088" spans="1:4">
      <c r="A4088">
        <v>132</v>
      </c>
      <c r="B4088">
        <v>0</v>
      </c>
      <c r="C4088">
        <v>3254</v>
      </c>
      <c r="D4088">
        <v>0</v>
      </c>
    </row>
    <row r="4089" spans="1:4">
      <c r="A4089">
        <v>132</v>
      </c>
      <c r="B4089">
        <v>0</v>
      </c>
      <c r="C4089">
        <v>3268</v>
      </c>
      <c r="D4089">
        <v>0</v>
      </c>
    </row>
    <row r="4090" spans="1:4">
      <c r="A4090">
        <v>132</v>
      </c>
      <c r="B4090">
        <v>0</v>
      </c>
      <c r="C4090">
        <v>3265</v>
      </c>
      <c r="D4090">
        <v>0</v>
      </c>
    </row>
    <row r="4091" spans="1:4">
      <c r="A4091">
        <v>132</v>
      </c>
      <c r="B4091">
        <v>0</v>
      </c>
      <c r="C4091">
        <v>3247</v>
      </c>
      <c r="D4091">
        <v>0</v>
      </c>
    </row>
    <row r="4092" spans="1:4">
      <c r="A4092">
        <v>132</v>
      </c>
      <c r="B4092">
        <v>0</v>
      </c>
      <c r="C4092">
        <v>3270</v>
      </c>
      <c r="D4092">
        <v>0</v>
      </c>
    </row>
    <row r="4093" spans="1:4">
      <c r="A4093">
        <v>132</v>
      </c>
      <c r="B4093">
        <v>0</v>
      </c>
      <c r="C4093">
        <v>3266</v>
      </c>
      <c r="D4093">
        <v>0</v>
      </c>
    </row>
    <row r="4094" spans="1:4">
      <c r="A4094">
        <v>132</v>
      </c>
      <c r="B4094">
        <v>0</v>
      </c>
      <c r="C4094">
        <v>3267</v>
      </c>
      <c r="D4094">
        <v>0</v>
      </c>
    </row>
    <row r="4095" spans="1:4">
      <c r="A4095">
        <v>133</v>
      </c>
      <c r="B4095">
        <v>0</v>
      </c>
      <c r="C4095">
        <v>3268</v>
      </c>
      <c r="D4095">
        <v>0</v>
      </c>
    </row>
    <row r="4096" spans="1:4">
      <c r="A4096">
        <v>133</v>
      </c>
      <c r="B4096">
        <v>0</v>
      </c>
      <c r="C4096">
        <v>3248</v>
      </c>
      <c r="D4096">
        <v>0</v>
      </c>
    </row>
    <row r="4097" spans="1:4">
      <c r="A4097">
        <v>133</v>
      </c>
      <c r="B4097">
        <v>0</v>
      </c>
      <c r="C4097">
        <v>3253</v>
      </c>
      <c r="D4097">
        <v>0</v>
      </c>
    </row>
    <row r="4098" spans="1:4">
      <c r="A4098">
        <v>133</v>
      </c>
      <c r="B4098">
        <v>0</v>
      </c>
      <c r="C4098">
        <v>3249</v>
      </c>
      <c r="D4098">
        <v>0</v>
      </c>
    </row>
    <row r="4099" spans="1:4">
      <c r="A4099">
        <v>133</v>
      </c>
      <c r="B4099">
        <v>0</v>
      </c>
      <c r="C4099">
        <v>3271</v>
      </c>
      <c r="D4099">
        <v>0</v>
      </c>
    </row>
    <row r="4100" spans="1:4">
      <c r="A4100">
        <v>133</v>
      </c>
      <c r="B4100">
        <v>0</v>
      </c>
      <c r="C4100">
        <v>3220</v>
      </c>
      <c r="D4100">
        <v>0</v>
      </c>
    </row>
    <row r="4101" spans="1:4">
      <c r="A4101">
        <v>133</v>
      </c>
      <c r="B4101">
        <v>0</v>
      </c>
      <c r="C4101">
        <v>3272</v>
      </c>
      <c r="D4101">
        <v>0</v>
      </c>
    </row>
    <row r="4102" spans="1:4">
      <c r="A4102">
        <v>133</v>
      </c>
      <c r="B4102">
        <v>0</v>
      </c>
      <c r="C4102">
        <v>3263</v>
      </c>
      <c r="D4102">
        <v>0</v>
      </c>
    </row>
    <row r="4103" spans="1:4">
      <c r="A4103">
        <v>133</v>
      </c>
      <c r="B4103">
        <v>0</v>
      </c>
      <c r="C4103">
        <v>3246</v>
      </c>
      <c r="D4103">
        <v>0</v>
      </c>
    </row>
    <row r="4104" spans="1:4">
      <c r="A4104">
        <v>133</v>
      </c>
      <c r="B4104">
        <v>0</v>
      </c>
      <c r="C4104">
        <v>3267</v>
      </c>
      <c r="D4104">
        <v>0</v>
      </c>
    </row>
    <row r="4105" spans="1:4">
      <c r="A4105">
        <v>133</v>
      </c>
      <c r="B4105">
        <v>0</v>
      </c>
      <c r="C4105">
        <v>3277</v>
      </c>
      <c r="D4105">
        <v>0</v>
      </c>
    </row>
    <row r="4106" spans="1:4">
      <c r="A4106">
        <v>133</v>
      </c>
      <c r="B4106">
        <v>0</v>
      </c>
      <c r="C4106">
        <v>3245</v>
      </c>
      <c r="D4106">
        <v>0</v>
      </c>
    </row>
    <row r="4107" spans="1:4">
      <c r="A4107">
        <v>133</v>
      </c>
      <c r="B4107">
        <v>0</v>
      </c>
      <c r="C4107">
        <v>3268</v>
      </c>
      <c r="D4107">
        <v>0</v>
      </c>
    </row>
    <row r="4108" spans="1:4">
      <c r="A4108">
        <v>133</v>
      </c>
      <c r="B4108">
        <v>0</v>
      </c>
      <c r="C4108">
        <v>3251</v>
      </c>
      <c r="D4108">
        <v>0</v>
      </c>
    </row>
    <row r="4109" spans="1:4">
      <c r="A4109">
        <v>133</v>
      </c>
      <c r="B4109">
        <v>0</v>
      </c>
      <c r="C4109">
        <v>3229</v>
      </c>
      <c r="D4109">
        <v>0</v>
      </c>
    </row>
    <row r="4110" spans="1:4">
      <c r="A4110">
        <v>133</v>
      </c>
      <c r="B4110">
        <v>0</v>
      </c>
      <c r="C4110">
        <v>3268</v>
      </c>
      <c r="D4110">
        <v>0</v>
      </c>
    </row>
    <row r="4111" spans="1:4">
      <c r="A4111">
        <v>133</v>
      </c>
      <c r="B4111">
        <v>0</v>
      </c>
      <c r="C4111">
        <v>3267</v>
      </c>
      <c r="D4111">
        <v>0</v>
      </c>
    </row>
    <row r="4112" spans="1:4">
      <c r="A4112">
        <v>133</v>
      </c>
      <c r="B4112">
        <v>0</v>
      </c>
      <c r="C4112">
        <v>3270</v>
      </c>
      <c r="D4112">
        <v>0</v>
      </c>
    </row>
    <row r="4113" spans="1:4">
      <c r="A4113">
        <v>133</v>
      </c>
      <c r="B4113">
        <v>0</v>
      </c>
      <c r="C4113">
        <v>3258</v>
      </c>
      <c r="D4113">
        <v>0</v>
      </c>
    </row>
    <row r="4114" spans="1:4">
      <c r="A4114">
        <v>133</v>
      </c>
      <c r="B4114">
        <v>0</v>
      </c>
      <c r="C4114">
        <v>3255</v>
      </c>
      <c r="D4114">
        <v>0</v>
      </c>
    </row>
    <row r="4115" spans="1:4">
      <c r="A4115">
        <v>133</v>
      </c>
      <c r="B4115">
        <v>0</v>
      </c>
      <c r="C4115">
        <v>3273</v>
      </c>
      <c r="D4115">
        <v>0</v>
      </c>
    </row>
    <row r="4116" spans="1:4">
      <c r="A4116">
        <v>133</v>
      </c>
      <c r="B4116">
        <v>0</v>
      </c>
      <c r="C4116">
        <v>3275</v>
      </c>
      <c r="D4116">
        <v>0</v>
      </c>
    </row>
    <row r="4117" spans="1:4">
      <c r="A4117">
        <v>133</v>
      </c>
      <c r="B4117">
        <v>0</v>
      </c>
      <c r="C4117">
        <v>3266</v>
      </c>
      <c r="D4117">
        <v>0</v>
      </c>
    </row>
    <row r="4118" spans="1:4">
      <c r="A4118">
        <v>133</v>
      </c>
      <c r="B4118">
        <v>0</v>
      </c>
      <c r="C4118">
        <v>3275</v>
      </c>
      <c r="D4118">
        <v>0</v>
      </c>
    </row>
    <row r="4119" spans="1:4">
      <c r="A4119">
        <v>133</v>
      </c>
      <c r="B4119">
        <v>0</v>
      </c>
      <c r="C4119">
        <v>3270</v>
      </c>
      <c r="D4119">
        <v>0</v>
      </c>
    </row>
    <row r="4120" spans="1:4">
      <c r="A4120">
        <v>133</v>
      </c>
      <c r="B4120">
        <v>0</v>
      </c>
      <c r="C4120">
        <v>3245</v>
      </c>
      <c r="D4120">
        <v>0</v>
      </c>
    </row>
    <row r="4121" spans="1:4">
      <c r="A4121">
        <v>133</v>
      </c>
      <c r="B4121">
        <v>0</v>
      </c>
      <c r="C4121">
        <v>3248</v>
      </c>
      <c r="D4121">
        <v>0</v>
      </c>
    </row>
    <row r="4122" spans="1:4">
      <c r="A4122">
        <v>133</v>
      </c>
      <c r="B4122">
        <v>0</v>
      </c>
      <c r="C4122">
        <v>3269</v>
      </c>
      <c r="D4122">
        <v>0</v>
      </c>
    </row>
    <row r="4123" spans="1:4">
      <c r="A4123">
        <v>133</v>
      </c>
      <c r="B4123">
        <v>0</v>
      </c>
      <c r="C4123">
        <v>3272</v>
      </c>
      <c r="D4123">
        <v>0</v>
      </c>
    </row>
    <row r="4124" spans="1:4">
      <c r="A4124">
        <v>133</v>
      </c>
      <c r="B4124">
        <v>0</v>
      </c>
      <c r="C4124">
        <v>3263</v>
      </c>
      <c r="D4124">
        <v>0</v>
      </c>
    </row>
    <row r="4125" spans="1:4">
      <c r="A4125">
        <v>133</v>
      </c>
      <c r="B4125">
        <v>0</v>
      </c>
      <c r="C4125">
        <v>3262</v>
      </c>
      <c r="D4125">
        <v>0</v>
      </c>
    </row>
    <row r="4126" spans="1:4">
      <c r="A4126">
        <v>134</v>
      </c>
      <c r="B4126">
        <v>0</v>
      </c>
      <c r="C4126">
        <v>3249</v>
      </c>
      <c r="D4126">
        <v>0</v>
      </c>
    </row>
    <row r="4127" spans="1:4">
      <c r="A4127">
        <v>134</v>
      </c>
      <c r="B4127">
        <v>0</v>
      </c>
      <c r="C4127">
        <v>3260</v>
      </c>
      <c r="D4127">
        <v>0</v>
      </c>
    </row>
    <row r="4128" spans="1:4">
      <c r="A4128">
        <v>134</v>
      </c>
      <c r="B4128">
        <v>0</v>
      </c>
      <c r="C4128">
        <v>3274</v>
      </c>
      <c r="D4128">
        <v>0</v>
      </c>
    </row>
    <row r="4129" spans="1:4">
      <c r="A4129">
        <v>134</v>
      </c>
      <c r="B4129">
        <v>0</v>
      </c>
      <c r="C4129">
        <v>3258</v>
      </c>
      <c r="D4129">
        <v>0</v>
      </c>
    </row>
    <row r="4130" spans="1:4">
      <c r="A4130">
        <v>134</v>
      </c>
      <c r="B4130">
        <v>0</v>
      </c>
      <c r="C4130">
        <v>3272</v>
      </c>
      <c r="D4130">
        <v>0</v>
      </c>
    </row>
    <row r="4131" spans="1:4">
      <c r="A4131">
        <v>134</v>
      </c>
      <c r="B4131">
        <v>0</v>
      </c>
      <c r="C4131">
        <v>3261</v>
      </c>
      <c r="D4131">
        <v>0</v>
      </c>
    </row>
    <row r="4132" spans="1:4">
      <c r="A4132">
        <v>134</v>
      </c>
      <c r="B4132">
        <v>0</v>
      </c>
      <c r="C4132">
        <v>3270</v>
      </c>
      <c r="D4132">
        <v>0</v>
      </c>
    </row>
    <row r="4133" spans="1:4">
      <c r="A4133">
        <v>134</v>
      </c>
      <c r="B4133">
        <v>0</v>
      </c>
      <c r="C4133">
        <v>3261</v>
      </c>
      <c r="D4133">
        <v>0</v>
      </c>
    </row>
    <row r="4134" spans="1:4">
      <c r="A4134">
        <v>134</v>
      </c>
      <c r="B4134">
        <v>0</v>
      </c>
      <c r="C4134">
        <v>3276</v>
      </c>
      <c r="D4134">
        <v>0</v>
      </c>
    </row>
    <row r="4135" spans="1:4">
      <c r="A4135">
        <v>134</v>
      </c>
      <c r="B4135">
        <v>0</v>
      </c>
      <c r="C4135">
        <v>3271</v>
      </c>
      <c r="D4135">
        <v>0</v>
      </c>
    </row>
    <row r="4136" spans="1:4">
      <c r="A4136">
        <v>134</v>
      </c>
      <c r="B4136">
        <v>0</v>
      </c>
      <c r="C4136">
        <v>3266</v>
      </c>
      <c r="D4136">
        <v>0</v>
      </c>
    </row>
    <row r="4137" spans="1:4">
      <c r="A4137">
        <v>134</v>
      </c>
      <c r="B4137">
        <v>0</v>
      </c>
      <c r="C4137">
        <v>3254</v>
      </c>
      <c r="D4137">
        <v>0</v>
      </c>
    </row>
    <row r="4138" spans="1:4">
      <c r="A4138">
        <v>134</v>
      </c>
      <c r="B4138">
        <v>0</v>
      </c>
      <c r="C4138">
        <v>3250</v>
      </c>
      <c r="D4138">
        <v>0</v>
      </c>
    </row>
    <row r="4139" spans="1:4">
      <c r="A4139">
        <v>134</v>
      </c>
      <c r="B4139">
        <v>0</v>
      </c>
      <c r="C4139">
        <v>3250</v>
      </c>
      <c r="D4139">
        <v>0</v>
      </c>
    </row>
    <row r="4140" spans="1:4">
      <c r="A4140">
        <v>134</v>
      </c>
      <c r="B4140">
        <v>0</v>
      </c>
      <c r="C4140">
        <v>3249</v>
      </c>
      <c r="D4140">
        <v>0</v>
      </c>
    </row>
    <row r="4141" spans="1:4">
      <c r="A4141">
        <v>134</v>
      </c>
      <c r="B4141">
        <v>0</v>
      </c>
      <c r="C4141">
        <v>3260</v>
      </c>
      <c r="D4141">
        <v>0</v>
      </c>
    </row>
    <row r="4142" spans="1:4">
      <c r="A4142">
        <v>134</v>
      </c>
      <c r="B4142">
        <v>0</v>
      </c>
      <c r="C4142">
        <v>3256</v>
      </c>
      <c r="D4142">
        <v>0</v>
      </c>
    </row>
    <row r="4143" spans="1:4">
      <c r="A4143">
        <v>134</v>
      </c>
      <c r="B4143">
        <v>0</v>
      </c>
      <c r="C4143">
        <v>3256</v>
      </c>
      <c r="D4143">
        <v>0</v>
      </c>
    </row>
    <row r="4144" spans="1:4">
      <c r="A4144">
        <v>134</v>
      </c>
      <c r="B4144">
        <v>0</v>
      </c>
      <c r="C4144">
        <v>3259</v>
      </c>
      <c r="D4144">
        <v>0</v>
      </c>
    </row>
    <row r="4145" spans="1:4">
      <c r="A4145">
        <v>134</v>
      </c>
      <c r="B4145">
        <v>0</v>
      </c>
      <c r="C4145">
        <v>3244</v>
      </c>
      <c r="D4145">
        <v>0</v>
      </c>
    </row>
    <row r="4146" spans="1:4">
      <c r="A4146">
        <v>134</v>
      </c>
      <c r="B4146">
        <v>0</v>
      </c>
      <c r="C4146">
        <v>3270</v>
      </c>
      <c r="D4146">
        <v>0</v>
      </c>
    </row>
    <row r="4147" spans="1:4">
      <c r="A4147">
        <v>134</v>
      </c>
      <c r="B4147">
        <v>0</v>
      </c>
      <c r="C4147">
        <v>3257</v>
      </c>
      <c r="D4147">
        <v>0</v>
      </c>
    </row>
    <row r="4148" spans="1:4">
      <c r="A4148">
        <v>134</v>
      </c>
      <c r="B4148">
        <v>0</v>
      </c>
      <c r="C4148">
        <v>3269</v>
      </c>
      <c r="D4148">
        <v>0</v>
      </c>
    </row>
    <row r="4149" spans="1:4">
      <c r="A4149">
        <v>134</v>
      </c>
      <c r="B4149">
        <v>0</v>
      </c>
      <c r="C4149">
        <v>3276</v>
      </c>
      <c r="D4149">
        <v>0</v>
      </c>
    </row>
    <row r="4150" spans="1:4">
      <c r="A4150">
        <v>134</v>
      </c>
      <c r="B4150">
        <v>0</v>
      </c>
      <c r="C4150">
        <v>3253</v>
      </c>
      <c r="D4150">
        <v>0</v>
      </c>
    </row>
    <row r="4151" spans="1:4">
      <c r="A4151">
        <v>134</v>
      </c>
      <c r="B4151">
        <v>0</v>
      </c>
      <c r="C4151">
        <v>3279</v>
      </c>
      <c r="D4151">
        <v>0</v>
      </c>
    </row>
    <row r="4152" spans="1:4">
      <c r="A4152">
        <v>134</v>
      </c>
      <c r="B4152">
        <v>0</v>
      </c>
      <c r="C4152">
        <v>3258</v>
      </c>
      <c r="D4152">
        <v>0</v>
      </c>
    </row>
    <row r="4153" spans="1:4">
      <c r="A4153">
        <v>134</v>
      </c>
      <c r="B4153">
        <v>0</v>
      </c>
      <c r="C4153">
        <v>3268</v>
      </c>
      <c r="D4153">
        <v>0</v>
      </c>
    </row>
    <row r="4154" spans="1:4">
      <c r="A4154">
        <v>134</v>
      </c>
      <c r="B4154">
        <v>0</v>
      </c>
      <c r="C4154">
        <v>3251</v>
      </c>
      <c r="D4154">
        <v>0</v>
      </c>
    </row>
    <row r="4155" spans="1:4">
      <c r="A4155">
        <v>134</v>
      </c>
      <c r="B4155">
        <v>0</v>
      </c>
      <c r="C4155">
        <v>3258</v>
      </c>
      <c r="D4155">
        <v>0</v>
      </c>
    </row>
    <row r="4156" spans="1:4">
      <c r="A4156">
        <v>134</v>
      </c>
      <c r="B4156">
        <v>0</v>
      </c>
      <c r="C4156">
        <v>3247</v>
      </c>
      <c r="D4156">
        <v>0</v>
      </c>
    </row>
    <row r="4157" spans="1:4">
      <c r="A4157">
        <v>135</v>
      </c>
      <c r="B4157">
        <v>0</v>
      </c>
      <c r="C4157">
        <v>3253</v>
      </c>
      <c r="D4157">
        <v>0</v>
      </c>
    </row>
    <row r="4158" spans="1:4">
      <c r="A4158">
        <v>135</v>
      </c>
      <c r="B4158">
        <v>0</v>
      </c>
      <c r="C4158">
        <v>3259</v>
      </c>
      <c r="D4158">
        <v>0</v>
      </c>
    </row>
    <row r="4159" spans="1:4">
      <c r="A4159">
        <v>135</v>
      </c>
      <c r="B4159">
        <v>0</v>
      </c>
      <c r="C4159">
        <v>3265</v>
      </c>
      <c r="D4159">
        <v>0</v>
      </c>
    </row>
    <row r="4160" spans="1:4">
      <c r="A4160">
        <v>135</v>
      </c>
      <c r="B4160">
        <v>0</v>
      </c>
      <c r="C4160">
        <v>3248</v>
      </c>
      <c r="D4160">
        <v>0</v>
      </c>
    </row>
    <row r="4161" spans="1:4">
      <c r="A4161">
        <v>135</v>
      </c>
      <c r="B4161">
        <v>0</v>
      </c>
      <c r="C4161">
        <v>3251</v>
      </c>
      <c r="D4161">
        <v>0</v>
      </c>
    </row>
    <row r="4162" spans="1:4">
      <c r="A4162">
        <v>135</v>
      </c>
      <c r="B4162">
        <v>0</v>
      </c>
      <c r="C4162">
        <v>3250</v>
      </c>
      <c r="D4162">
        <v>0</v>
      </c>
    </row>
    <row r="4163" spans="1:4">
      <c r="A4163">
        <v>135</v>
      </c>
      <c r="B4163">
        <v>0</v>
      </c>
      <c r="C4163">
        <v>3259</v>
      </c>
      <c r="D4163">
        <v>0</v>
      </c>
    </row>
    <row r="4164" spans="1:4">
      <c r="A4164">
        <v>135</v>
      </c>
      <c r="B4164">
        <v>0</v>
      </c>
      <c r="C4164">
        <v>3272</v>
      </c>
      <c r="D4164">
        <v>0</v>
      </c>
    </row>
    <row r="4165" spans="1:4">
      <c r="A4165">
        <v>135</v>
      </c>
      <c r="B4165">
        <v>0</v>
      </c>
      <c r="C4165">
        <v>3267</v>
      </c>
      <c r="D4165">
        <v>0</v>
      </c>
    </row>
    <row r="4166" spans="1:4">
      <c r="A4166">
        <v>135</v>
      </c>
      <c r="B4166">
        <v>0</v>
      </c>
      <c r="C4166">
        <v>3279</v>
      </c>
      <c r="D4166">
        <v>0</v>
      </c>
    </row>
    <row r="4167" spans="1:4">
      <c r="A4167">
        <v>135</v>
      </c>
      <c r="B4167">
        <v>0</v>
      </c>
      <c r="C4167">
        <v>3274</v>
      </c>
      <c r="D4167">
        <v>0</v>
      </c>
    </row>
    <row r="4168" spans="1:4">
      <c r="A4168">
        <v>135</v>
      </c>
      <c r="B4168">
        <v>0</v>
      </c>
      <c r="C4168">
        <v>3258</v>
      </c>
      <c r="D4168">
        <v>0</v>
      </c>
    </row>
    <row r="4169" spans="1:4">
      <c r="A4169">
        <v>135</v>
      </c>
      <c r="B4169">
        <v>0</v>
      </c>
      <c r="C4169">
        <v>3264</v>
      </c>
      <c r="D4169">
        <v>0</v>
      </c>
    </row>
    <row r="4170" spans="1:4">
      <c r="A4170">
        <v>135</v>
      </c>
      <c r="B4170">
        <v>0</v>
      </c>
      <c r="C4170">
        <v>3261</v>
      </c>
      <c r="D4170">
        <v>0</v>
      </c>
    </row>
    <row r="4171" spans="1:4">
      <c r="A4171">
        <v>135</v>
      </c>
      <c r="B4171">
        <v>0</v>
      </c>
      <c r="C4171">
        <v>3267</v>
      </c>
      <c r="D4171">
        <v>0</v>
      </c>
    </row>
    <row r="4172" spans="1:4">
      <c r="A4172">
        <v>135</v>
      </c>
      <c r="B4172">
        <v>0</v>
      </c>
      <c r="C4172">
        <v>3256</v>
      </c>
      <c r="D4172">
        <v>0</v>
      </c>
    </row>
    <row r="4173" spans="1:4">
      <c r="A4173">
        <v>135</v>
      </c>
      <c r="B4173">
        <v>0</v>
      </c>
      <c r="C4173">
        <v>3262</v>
      </c>
      <c r="D4173">
        <v>0</v>
      </c>
    </row>
    <row r="4174" spans="1:4">
      <c r="A4174">
        <v>135</v>
      </c>
      <c r="B4174">
        <v>0</v>
      </c>
      <c r="C4174">
        <v>3277</v>
      </c>
      <c r="D4174">
        <v>0</v>
      </c>
    </row>
    <row r="4175" spans="1:4">
      <c r="A4175">
        <v>135</v>
      </c>
      <c r="B4175">
        <v>0</v>
      </c>
      <c r="C4175">
        <v>3265</v>
      </c>
      <c r="D4175">
        <v>0</v>
      </c>
    </row>
    <row r="4176" spans="1:4">
      <c r="A4176">
        <v>135</v>
      </c>
      <c r="B4176">
        <v>0</v>
      </c>
      <c r="C4176">
        <v>3267</v>
      </c>
      <c r="D4176">
        <v>0</v>
      </c>
    </row>
    <row r="4177" spans="1:4">
      <c r="A4177">
        <v>135</v>
      </c>
      <c r="B4177">
        <v>0</v>
      </c>
      <c r="C4177">
        <v>3256</v>
      </c>
      <c r="D4177">
        <v>0</v>
      </c>
    </row>
    <row r="4178" spans="1:4">
      <c r="A4178">
        <v>135</v>
      </c>
      <c r="B4178">
        <v>0</v>
      </c>
      <c r="C4178">
        <v>3278</v>
      </c>
      <c r="D4178">
        <v>0</v>
      </c>
    </row>
    <row r="4179" spans="1:4">
      <c r="A4179">
        <v>135</v>
      </c>
      <c r="B4179">
        <v>0</v>
      </c>
      <c r="C4179">
        <v>3278</v>
      </c>
      <c r="D4179">
        <v>0</v>
      </c>
    </row>
    <row r="4180" spans="1:4">
      <c r="A4180">
        <v>135</v>
      </c>
      <c r="B4180">
        <v>0</v>
      </c>
      <c r="C4180">
        <v>3273</v>
      </c>
      <c r="D4180">
        <v>0</v>
      </c>
    </row>
    <row r="4181" spans="1:4">
      <c r="A4181">
        <v>135</v>
      </c>
      <c r="B4181">
        <v>0</v>
      </c>
      <c r="C4181">
        <v>3266</v>
      </c>
      <c r="D4181">
        <v>0</v>
      </c>
    </row>
    <row r="4182" spans="1:4">
      <c r="A4182">
        <v>135</v>
      </c>
      <c r="B4182">
        <v>0</v>
      </c>
      <c r="C4182">
        <v>3259</v>
      </c>
      <c r="D4182">
        <v>0</v>
      </c>
    </row>
    <row r="4183" spans="1:4">
      <c r="A4183">
        <v>135</v>
      </c>
      <c r="B4183">
        <v>0</v>
      </c>
      <c r="C4183">
        <v>3274</v>
      </c>
      <c r="D4183">
        <v>0</v>
      </c>
    </row>
    <row r="4184" spans="1:4">
      <c r="A4184">
        <v>135</v>
      </c>
      <c r="B4184">
        <v>0</v>
      </c>
      <c r="C4184">
        <v>3276</v>
      </c>
      <c r="D4184">
        <v>0</v>
      </c>
    </row>
    <row r="4185" spans="1:4">
      <c r="A4185">
        <v>135</v>
      </c>
      <c r="B4185">
        <v>0</v>
      </c>
      <c r="C4185">
        <v>3262</v>
      </c>
      <c r="D4185">
        <v>0</v>
      </c>
    </row>
    <row r="4186" spans="1:4">
      <c r="A4186">
        <v>135</v>
      </c>
      <c r="B4186">
        <v>0</v>
      </c>
      <c r="C4186">
        <v>3267</v>
      </c>
      <c r="D4186">
        <v>0</v>
      </c>
    </row>
    <row r="4187" spans="1:4">
      <c r="A4187">
        <v>135</v>
      </c>
      <c r="B4187">
        <v>0</v>
      </c>
      <c r="C4187">
        <v>3274</v>
      </c>
      <c r="D4187">
        <v>0</v>
      </c>
    </row>
    <row r="4188" spans="1:4">
      <c r="A4188">
        <v>136</v>
      </c>
      <c r="B4188">
        <v>0</v>
      </c>
      <c r="C4188">
        <v>3243</v>
      </c>
      <c r="D4188">
        <v>0</v>
      </c>
    </row>
    <row r="4189" spans="1:4">
      <c r="A4189">
        <v>136</v>
      </c>
      <c r="B4189">
        <v>0</v>
      </c>
      <c r="C4189">
        <v>3259</v>
      </c>
      <c r="D4189">
        <v>0</v>
      </c>
    </row>
    <row r="4190" spans="1:4">
      <c r="A4190">
        <v>136</v>
      </c>
      <c r="B4190">
        <v>0</v>
      </c>
      <c r="C4190">
        <v>3267</v>
      </c>
      <c r="D4190">
        <v>0</v>
      </c>
    </row>
    <row r="4191" spans="1:4">
      <c r="A4191">
        <v>136</v>
      </c>
      <c r="B4191">
        <v>0</v>
      </c>
      <c r="C4191">
        <v>3250</v>
      </c>
      <c r="D4191">
        <v>0</v>
      </c>
    </row>
    <row r="4192" spans="1:4">
      <c r="A4192">
        <v>136</v>
      </c>
      <c r="B4192">
        <v>0</v>
      </c>
      <c r="C4192">
        <v>3274</v>
      </c>
      <c r="D4192">
        <v>0</v>
      </c>
    </row>
    <row r="4193" spans="1:4">
      <c r="A4193">
        <v>136</v>
      </c>
      <c r="B4193">
        <v>0</v>
      </c>
      <c r="C4193">
        <v>3256</v>
      </c>
      <c r="D4193">
        <v>0</v>
      </c>
    </row>
    <row r="4194" spans="1:4">
      <c r="A4194">
        <v>136</v>
      </c>
      <c r="B4194">
        <v>0</v>
      </c>
      <c r="C4194">
        <v>3265</v>
      </c>
      <c r="D4194">
        <v>0</v>
      </c>
    </row>
    <row r="4195" spans="1:4">
      <c r="A4195">
        <v>136</v>
      </c>
      <c r="B4195">
        <v>0</v>
      </c>
      <c r="C4195">
        <v>3258</v>
      </c>
      <c r="D4195">
        <v>0</v>
      </c>
    </row>
    <row r="4196" spans="1:4">
      <c r="A4196">
        <v>136</v>
      </c>
      <c r="B4196">
        <v>0</v>
      </c>
      <c r="C4196">
        <v>3270</v>
      </c>
      <c r="D4196">
        <v>0</v>
      </c>
    </row>
    <row r="4197" spans="1:4">
      <c r="A4197">
        <v>136</v>
      </c>
      <c r="B4197">
        <v>0</v>
      </c>
      <c r="C4197">
        <v>3263</v>
      </c>
      <c r="D4197">
        <v>0</v>
      </c>
    </row>
    <row r="4198" spans="1:4">
      <c r="A4198">
        <v>136</v>
      </c>
      <c r="B4198">
        <v>0</v>
      </c>
      <c r="C4198">
        <v>3276</v>
      </c>
      <c r="D4198">
        <v>0</v>
      </c>
    </row>
    <row r="4199" spans="1:4">
      <c r="A4199">
        <v>136</v>
      </c>
      <c r="B4199">
        <v>0</v>
      </c>
      <c r="C4199">
        <v>3262</v>
      </c>
      <c r="D4199">
        <v>0</v>
      </c>
    </row>
    <row r="4200" spans="1:4">
      <c r="A4200">
        <v>136</v>
      </c>
      <c r="B4200">
        <v>0</v>
      </c>
      <c r="C4200">
        <v>3272</v>
      </c>
      <c r="D4200">
        <v>0</v>
      </c>
    </row>
    <row r="4201" spans="1:4">
      <c r="A4201">
        <v>136</v>
      </c>
      <c r="B4201">
        <v>0</v>
      </c>
      <c r="C4201">
        <v>3254</v>
      </c>
      <c r="D4201">
        <v>0</v>
      </c>
    </row>
    <row r="4202" spans="1:4">
      <c r="A4202">
        <v>136</v>
      </c>
      <c r="B4202">
        <v>0</v>
      </c>
      <c r="C4202">
        <v>3271</v>
      </c>
      <c r="D4202">
        <v>0</v>
      </c>
    </row>
    <row r="4203" spans="1:4">
      <c r="A4203">
        <v>136</v>
      </c>
      <c r="B4203">
        <v>0</v>
      </c>
      <c r="C4203">
        <v>3275</v>
      </c>
      <c r="D4203">
        <v>0</v>
      </c>
    </row>
    <row r="4204" spans="1:4">
      <c r="A4204">
        <v>136</v>
      </c>
      <c r="B4204">
        <v>0</v>
      </c>
      <c r="C4204">
        <v>3265</v>
      </c>
      <c r="D4204">
        <v>0</v>
      </c>
    </row>
    <row r="4205" spans="1:4">
      <c r="A4205">
        <v>136</v>
      </c>
      <c r="B4205">
        <v>0</v>
      </c>
      <c r="C4205">
        <v>3246</v>
      </c>
      <c r="D4205">
        <v>0</v>
      </c>
    </row>
    <row r="4206" spans="1:4">
      <c r="A4206">
        <v>136</v>
      </c>
      <c r="B4206">
        <v>0</v>
      </c>
      <c r="C4206">
        <v>3273</v>
      </c>
      <c r="D4206">
        <v>0</v>
      </c>
    </row>
    <row r="4207" spans="1:4">
      <c r="A4207">
        <v>136</v>
      </c>
      <c r="B4207">
        <v>0</v>
      </c>
      <c r="C4207">
        <v>3272</v>
      </c>
      <c r="D4207">
        <v>0</v>
      </c>
    </row>
    <row r="4208" spans="1:4">
      <c r="A4208">
        <v>136</v>
      </c>
      <c r="B4208">
        <v>0</v>
      </c>
      <c r="C4208">
        <v>3264</v>
      </c>
      <c r="D4208">
        <v>0</v>
      </c>
    </row>
    <row r="4209" spans="1:4">
      <c r="A4209">
        <v>136</v>
      </c>
      <c r="B4209">
        <v>0</v>
      </c>
      <c r="C4209">
        <v>3266</v>
      </c>
      <c r="D4209">
        <v>0</v>
      </c>
    </row>
    <row r="4210" spans="1:4">
      <c r="A4210">
        <v>136</v>
      </c>
      <c r="B4210">
        <v>0</v>
      </c>
      <c r="C4210">
        <v>3268</v>
      </c>
      <c r="D4210">
        <v>0</v>
      </c>
    </row>
    <row r="4211" spans="1:4">
      <c r="A4211">
        <v>136</v>
      </c>
      <c r="B4211">
        <v>0</v>
      </c>
      <c r="C4211">
        <v>3267</v>
      </c>
      <c r="D4211">
        <v>0</v>
      </c>
    </row>
    <row r="4212" spans="1:4">
      <c r="A4212">
        <v>136</v>
      </c>
      <c r="B4212">
        <v>0</v>
      </c>
      <c r="C4212">
        <v>3234</v>
      </c>
      <c r="D4212">
        <v>0</v>
      </c>
    </row>
    <row r="4213" spans="1:4">
      <c r="A4213">
        <v>136</v>
      </c>
      <c r="B4213">
        <v>0</v>
      </c>
      <c r="C4213">
        <v>3265</v>
      </c>
      <c r="D4213">
        <v>0</v>
      </c>
    </row>
    <row r="4214" spans="1:4">
      <c r="A4214">
        <v>136</v>
      </c>
      <c r="B4214">
        <v>0</v>
      </c>
      <c r="C4214">
        <v>3248</v>
      </c>
      <c r="D4214">
        <v>0</v>
      </c>
    </row>
    <row r="4215" spans="1:4">
      <c r="A4215">
        <v>136</v>
      </c>
      <c r="B4215">
        <v>0</v>
      </c>
      <c r="C4215">
        <v>3257</v>
      </c>
      <c r="D4215">
        <v>0</v>
      </c>
    </row>
    <row r="4216" spans="1:4">
      <c r="A4216">
        <v>136</v>
      </c>
      <c r="B4216">
        <v>0</v>
      </c>
      <c r="C4216">
        <v>3259</v>
      </c>
      <c r="D4216">
        <v>0</v>
      </c>
    </row>
    <row r="4217" spans="1:4">
      <c r="A4217">
        <v>136</v>
      </c>
      <c r="B4217">
        <v>0</v>
      </c>
      <c r="C4217">
        <v>3273</v>
      </c>
      <c r="D4217">
        <v>0</v>
      </c>
    </row>
    <row r="4218" spans="1:4">
      <c r="A4218">
        <v>136</v>
      </c>
      <c r="B4218">
        <v>0</v>
      </c>
      <c r="C4218">
        <v>3273</v>
      </c>
      <c r="D4218">
        <v>0</v>
      </c>
    </row>
    <row r="4219" spans="1:4">
      <c r="A4219">
        <v>137</v>
      </c>
      <c r="B4219">
        <v>0</v>
      </c>
      <c r="C4219">
        <v>3251</v>
      </c>
      <c r="D4219">
        <v>0</v>
      </c>
    </row>
    <row r="4220" spans="1:4">
      <c r="A4220">
        <v>137</v>
      </c>
      <c r="B4220">
        <v>0</v>
      </c>
      <c r="C4220">
        <v>3240</v>
      </c>
      <c r="D4220">
        <v>0</v>
      </c>
    </row>
    <row r="4221" spans="1:4">
      <c r="A4221">
        <v>137</v>
      </c>
      <c r="B4221">
        <v>0</v>
      </c>
      <c r="C4221">
        <v>3247</v>
      </c>
      <c r="D4221">
        <v>0</v>
      </c>
    </row>
    <row r="4222" spans="1:4">
      <c r="A4222">
        <v>137</v>
      </c>
      <c r="B4222">
        <v>0</v>
      </c>
      <c r="C4222">
        <v>3244</v>
      </c>
      <c r="D4222">
        <v>0</v>
      </c>
    </row>
    <row r="4223" spans="1:4">
      <c r="A4223">
        <v>137</v>
      </c>
      <c r="B4223">
        <v>0</v>
      </c>
      <c r="C4223">
        <v>3255</v>
      </c>
      <c r="D4223">
        <v>0</v>
      </c>
    </row>
    <row r="4224" spans="1:4">
      <c r="A4224">
        <v>137</v>
      </c>
      <c r="B4224">
        <v>0</v>
      </c>
      <c r="C4224">
        <v>3270</v>
      </c>
      <c r="D4224">
        <v>0</v>
      </c>
    </row>
    <row r="4225" spans="1:4">
      <c r="A4225">
        <v>137</v>
      </c>
      <c r="B4225">
        <v>0</v>
      </c>
      <c r="C4225">
        <v>3268</v>
      </c>
      <c r="D4225">
        <v>0</v>
      </c>
    </row>
    <row r="4226" spans="1:4">
      <c r="A4226">
        <v>137</v>
      </c>
      <c r="B4226">
        <v>0</v>
      </c>
      <c r="C4226">
        <v>3253</v>
      </c>
      <c r="D4226">
        <v>0</v>
      </c>
    </row>
    <row r="4227" spans="1:4">
      <c r="A4227">
        <v>137</v>
      </c>
      <c r="B4227">
        <v>0</v>
      </c>
      <c r="C4227">
        <v>3270</v>
      </c>
      <c r="D4227">
        <v>0</v>
      </c>
    </row>
    <row r="4228" spans="1:4">
      <c r="A4228">
        <v>137</v>
      </c>
      <c r="B4228">
        <v>0</v>
      </c>
      <c r="C4228">
        <v>3247</v>
      </c>
      <c r="D4228">
        <v>0</v>
      </c>
    </row>
    <row r="4229" spans="1:4">
      <c r="A4229">
        <v>137</v>
      </c>
      <c r="B4229">
        <v>0</v>
      </c>
      <c r="C4229">
        <v>3248</v>
      </c>
      <c r="D4229">
        <v>0</v>
      </c>
    </row>
    <row r="4230" spans="1:4">
      <c r="A4230">
        <v>137</v>
      </c>
      <c r="B4230">
        <v>0</v>
      </c>
      <c r="C4230">
        <v>3268</v>
      </c>
      <c r="D4230">
        <v>0</v>
      </c>
    </row>
    <row r="4231" spans="1:4">
      <c r="A4231">
        <v>137</v>
      </c>
      <c r="B4231">
        <v>0</v>
      </c>
      <c r="C4231">
        <v>3257</v>
      </c>
      <c r="D4231">
        <v>0</v>
      </c>
    </row>
    <row r="4232" spans="1:4">
      <c r="A4232">
        <v>137</v>
      </c>
      <c r="B4232">
        <v>0</v>
      </c>
      <c r="C4232">
        <v>3257</v>
      </c>
      <c r="D4232">
        <v>0</v>
      </c>
    </row>
    <row r="4233" spans="1:4">
      <c r="A4233">
        <v>137</v>
      </c>
      <c r="B4233">
        <v>0</v>
      </c>
      <c r="C4233">
        <v>3281</v>
      </c>
      <c r="D4233">
        <v>0</v>
      </c>
    </row>
    <row r="4234" spans="1:4">
      <c r="A4234">
        <v>137</v>
      </c>
      <c r="B4234">
        <v>0</v>
      </c>
      <c r="C4234">
        <v>3262</v>
      </c>
      <c r="D4234">
        <v>0</v>
      </c>
    </row>
    <row r="4235" spans="1:4">
      <c r="A4235">
        <v>137</v>
      </c>
      <c r="B4235">
        <v>0</v>
      </c>
      <c r="C4235">
        <v>3252</v>
      </c>
      <c r="D4235">
        <v>0</v>
      </c>
    </row>
    <row r="4236" spans="1:4">
      <c r="A4236">
        <v>137</v>
      </c>
      <c r="B4236">
        <v>0</v>
      </c>
      <c r="C4236">
        <v>3267</v>
      </c>
      <c r="D4236">
        <v>0</v>
      </c>
    </row>
    <row r="4237" spans="1:4">
      <c r="A4237">
        <v>137</v>
      </c>
      <c r="B4237">
        <v>0</v>
      </c>
      <c r="C4237">
        <v>3274</v>
      </c>
      <c r="D4237">
        <v>0</v>
      </c>
    </row>
    <row r="4238" spans="1:4">
      <c r="A4238">
        <v>137</v>
      </c>
      <c r="B4238">
        <v>0</v>
      </c>
      <c r="C4238">
        <v>3251</v>
      </c>
      <c r="D4238">
        <v>0</v>
      </c>
    </row>
    <row r="4239" spans="1:4">
      <c r="A4239">
        <v>137</v>
      </c>
      <c r="B4239">
        <v>0</v>
      </c>
      <c r="C4239">
        <v>3269</v>
      </c>
      <c r="D4239">
        <v>0</v>
      </c>
    </row>
    <row r="4240" spans="1:4">
      <c r="A4240">
        <v>137</v>
      </c>
      <c r="B4240">
        <v>0</v>
      </c>
      <c r="C4240">
        <v>3246</v>
      </c>
      <c r="D4240">
        <v>0</v>
      </c>
    </row>
    <row r="4241" spans="1:4">
      <c r="A4241">
        <v>137</v>
      </c>
      <c r="B4241">
        <v>0</v>
      </c>
      <c r="C4241">
        <v>3246</v>
      </c>
      <c r="D4241">
        <v>0</v>
      </c>
    </row>
    <row r="4242" spans="1:4">
      <c r="A4242">
        <v>137</v>
      </c>
      <c r="B4242">
        <v>0</v>
      </c>
      <c r="C4242">
        <v>3280</v>
      </c>
      <c r="D4242">
        <v>0</v>
      </c>
    </row>
    <row r="4243" spans="1:4">
      <c r="A4243">
        <v>137</v>
      </c>
      <c r="B4243">
        <v>0</v>
      </c>
      <c r="C4243">
        <v>3252</v>
      </c>
      <c r="D4243">
        <v>0</v>
      </c>
    </row>
    <row r="4244" spans="1:4">
      <c r="A4244">
        <v>137</v>
      </c>
      <c r="B4244">
        <v>0</v>
      </c>
      <c r="C4244">
        <v>3273</v>
      </c>
      <c r="D4244">
        <v>0</v>
      </c>
    </row>
    <row r="4245" spans="1:4">
      <c r="A4245">
        <v>137</v>
      </c>
      <c r="B4245">
        <v>0</v>
      </c>
      <c r="C4245">
        <v>3273</v>
      </c>
      <c r="D4245">
        <v>0</v>
      </c>
    </row>
    <row r="4246" spans="1:4">
      <c r="A4246">
        <v>137</v>
      </c>
      <c r="B4246">
        <v>0</v>
      </c>
      <c r="C4246">
        <v>3271</v>
      </c>
      <c r="D4246">
        <v>0</v>
      </c>
    </row>
    <row r="4247" spans="1:4">
      <c r="A4247">
        <v>137</v>
      </c>
      <c r="B4247">
        <v>0</v>
      </c>
      <c r="C4247">
        <v>3274</v>
      </c>
      <c r="D4247">
        <v>0</v>
      </c>
    </row>
    <row r="4248" spans="1:4">
      <c r="A4248">
        <v>137</v>
      </c>
      <c r="B4248">
        <v>0</v>
      </c>
      <c r="C4248">
        <v>3259</v>
      </c>
      <c r="D4248">
        <v>0</v>
      </c>
    </row>
    <row r="4249" spans="1:4">
      <c r="A4249">
        <v>137</v>
      </c>
      <c r="B4249">
        <v>0</v>
      </c>
      <c r="C4249">
        <v>3246</v>
      </c>
      <c r="D4249">
        <v>0</v>
      </c>
    </row>
    <row r="4250" spans="1:4">
      <c r="A4250">
        <v>138</v>
      </c>
      <c r="B4250">
        <v>0</v>
      </c>
      <c r="C4250">
        <v>3232</v>
      </c>
      <c r="D4250">
        <v>0</v>
      </c>
    </row>
    <row r="4251" spans="1:4">
      <c r="A4251">
        <v>138</v>
      </c>
      <c r="B4251">
        <v>0</v>
      </c>
      <c r="C4251">
        <v>3246</v>
      </c>
      <c r="D4251">
        <v>0</v>
      </c>
    </row>
    <row r="4252" spans="1:4">
      <c r="A4252">
        <v>138</v>
      </c>
      <c r="B4252">
        <v>0</v>
      </c>
      <c r="C4252">
        <v>3269</v>
      </c>
      <c r="D4252">
        <v>0</v>
      </c>
    </row>
    <row r="4253" spans="1:4">
      <c r="A4253">
        <v>138</v>
      </c>
      <c r="B4253">
        <v>0</v>
      </c>
      <c r="C4253">
        <v>3262</v>
      </c>
      <c r="D4253">
        <v>0</v>
      </c>
    </row>
    <row r="4254" spans="1:4">
      <c r="A4254">
        <v>138</v>
      </c>
      <c r="B4254">
        <v>0</v>
      </c>
      <c r="C4254">
        <v>3277</v>
      </c>
      <c r="D4254">
        <v>0</v>
      </c>
    </row>
    <row r="4255" spans="1:4">
      <c r="A4255">
        <v>138</v>
      </c>
      <c r="B4255">
        <v>0</v>
      </c>
      <c r="C4255">
        <v>3271</v>
      </c>
      <c r="D4255">
        <v>0</v>
      </c>
    </row>
    <row r="4256" spans="1:4">
      <c r="A4256">
        <v>138</v>
      </c>
      <c r="B4256">
        <v>0</v>
      </c>
      <c r="C4256">
        <v>3287</v>
      </c>
      <c r="D4256">
        <v>0</v>
      </c>
    </row>
    <row r="4257" spans="1:4">
      <c r="A4257">
        <v>138</v>
      </c>
      <c r="B4257">
        <v>0</v>
      </c>
      <c r="C4257">
        <v>3247</v>
      </c>
      <c r="D4257">
        <v>0</v>
      </c>
    </row>
    <row r="4258" spans="1:4">
      <c r="A4258">
        <v>138</v>
      </c>
      <c r="B4258">
        <v>0</v>
      </c>
      <c r="C4258">
        <v>3261</v>
      </c>
      <c r="D4258">
        <v>0</v>
      </c>
    </row>
    <row r="4259" spans="1:4">
      <c r="A4259">
        <v>138</v>
      </c>
      <c r="B4259">
        <v>0</v>
      </c>
      <c r="C4259">
        <v>3260</v>
      </c>
      <c r="D4259">
        <v>0</v>
      </c>
    </row>
    <row r="4260" spans="1:4">
      <c r="A4260">
        <v>138</v>
      </c>
      <c r="B4260">
        <v>0</v>
      </c>
      <c r="C4260">
        <v>3259</v>
      </c>
      <c r="D4260">
        <v>0</v>
      </c>
    </row>
    <row r="4261" spans="1:4">
      <c r="A4261">
        <v>138</v>
      </c>
      <c r="B4261">
        <v>0</v>
      </c>
      <c r="C4261">
        <v>3264</v>
      </c>
      <c r="D4261">
        <v>0</v>
      </c>
    </row>
    <row r="4262" spans="1:4">
      <c r="A4262">
        <v>138</v>
      </c>
      <c r="B4262">
        <v>0</v>
      </c>
      <c r="C4262">
        <v>3278</v>
      </c>
      <c r="D4262">
        <v>0</v>
      </c>
    </row>
    <row r="4263" spans="1:4">
      <c r="A4263">
        <v>138</v>
      </c>
      <c r="B4263">
        <v>0</v>
      </c>
      <c r="C4263">
        <v>3242</v>
      </c>
      <c r="D4263">
        <v>0</v>
      </c>
    </row>
    <row r="4264" spans="1:4">
      <c r="A4264">
        <v>138</v>
      </c>
      <c r="B4264">
        <v>0</v>
      </c>
      <c r="C4264">
        <v>3267</v>
      </c>
      <c r="D4264">
        <v>0</v>
      </c>
    </row>
    <row r="4265" spans="1:4">
      <c r="A4265">
        <v>138</v>
      </c>
      <c r="B4265">
        <v>0</v>
      </c>
      <c r="C4265">
        <v>3269</v>
      </c>
      <c r="D4265">
        <v>0</v>
      </c>
    </row>
    <row r="4266" spans="1:4">
      <c r="A4266">
        <v>138</v>
      </c>
      <c r="B4266">
        <v>0</v>
      </c>
      <c r="C4266">
        <v>3245</v>
      </c>
      <c r="D4266">
        <v>0</v>
      </c>
    </row>
    <row r="4267" spans="1:4">
      <c r="A4267">
        <v>138</v>
      </c>
      <c r="B4267">
        <v>0</v>
      </c>
      <c r="C4267">
        <v>3274</v>
      </c>
      <c r="D4267">
        <v>0</v>
      </c>
    </row>
    <row r="4268" spans="1:4">
      <c r="A4268">
        <v>138</v>
      </c>
      <c r="B4268">
        <v>0</v>
      </c>
      <c r="C4268">
        <v>3278</v>
      </c>
      <c r="D4268">
        <v>0</v>
      </c>
    </row>
    <row r="4269" spans="1:4">
      <c r="A4269">
        <v>138</v>
      </c>
      <c r="B4269">
        <v>0</v>
      </c>
      <c r="C4269">
        <v>3274</v>
      </c>
      <c r="D4269">
        <v>0</v>
      </c>
    </row>
    <row r="4270" spans="1:4">
      <c r="A4270">
        <v>138</v>
      </c>
      <c r="B4270">
        <v>0</v>
      </c>
      <c r="C4270">
        <v>3245</v>
      </c>
      <c r="D4270">
        <v>0</v>
      </c>
    </row>
    <row r="4271" spans="1:4">
      <c r="A4271">
        <v>138</v>
      </c>
      <c r="B4271">
        <v>0</v>
      </c>
      <c r="C4271">
        <v>3271</v>
      </c>
      <c r="D4271">
        <v>0</v>
      </c>
    </row>
    <row r="4272" spans="1:4">
      <c r="A4272">
        <v>138</v>
      </c>
      <c r="B4272">
        <v>0</v>
      </c>
      <c r="C4272">
        <v>3251</v>
      </c>
      <c r="D4272">
        <v>0</v>
      </c>
    </row>
    <row r="4273" spans="1:4">
      <c r="A4273">
        <v>138</v>
      </c>
      <c r="B4273">
        <v>0</v>
      </c>
      <c r="C4273">
        <v>3264</v>
      </c>
      <c r="D4273">
        <v>0</v>
      </c>
    </row>
    <row r="4274" spans="1:4">
      <c r="A4274">
        <v>138</v>
      </c>
      <c r="B4274">
        <v>0</v>
      </c>
      <c r="C4274">
        <v>3258</v>
      </c>
      <c r="D4274">
        <v>0</v>
      </c>
    </row>
    <row r="4275" spans="1:4">
      <c r="A4275">
        <v>138</v>
      </c>
      <c r="B4275">
        <v>0</v>
      </c>
      <c r="C4275">
        <v>3252</v>
      </c>
      <c r="D4275">
        <v>0</v>
      </c>
    </row>
    <row r="4276" spans="1:4">
      <c r="A4276">
        <v>138</v>
      </c>
      <c r="B4276">
        <v>0</v>
      </c>
      <c r="C4276">
        <v>3275</v>
      </c>
      <c r="D4276">
        <v>0</v>
      </c>
    </row>
    <row r="4277" spans="1:4">
      <c r="A4277">
        <v>138</v>
      </c>
      <c r="B4277">
        <v>0</v>
      </c>
      <c r="C4277">
        <v>3226</v>
      </c>
      <c r="D4277">
        <v>0</v>
      </c>
    </row>
    <row r="4278" spans="1:4">
      <c r="A4278">
        <v>138</v>
      </c>
      <c r="B4278">
        <v>0</v>
      </c>
      <c r="C4278">
        <v>3255</v>
      </c>
      <c r="D4278">
        <v>0</v>
      </c>
    </row>
    <row r="4279" spans="1:4">
      <c r="A4279">
        <v>138</v>
      </c>
      <c r="B4279">
        <v>0</v>
      </c>
      <c r="C4279">
        <v>3262</v>
      </c>
      <c r="D4279">
        <v>0</v>
      </c>
    </row>
    <row r="4280" spans="1:4">
      <c r="A4280">
        <v>138</v>
      </c>
      <c r="B4280">
        <v>0</v>
      </c>
      <c r="C4280">
        <v>3234</v>
      </c>
      <c r="D4280">
        <v>0</v>
      </c>
    </row>
    <row r="4281" spans="1:4">
      <c r="A4281">
        <v>139</v>
      </c>
      <c r="B4281">
        <v>0</v>
      </c>
      <c r="C4281">
        <v>3274</v>
      </c>
      <c r="D4281">
        <v>0</v>
      </c>
    </row>
    <row r="4282" spans="1:4">
      <c r="A4282">
        <v>139</v>
      </c>
      <c r="B4282">
        <v>0</v>
      </c>
      <c r="C4282">
        <v>3246</v>
      </c>
      <c r="D4282">
        <v>0</v>
      </c>
    </row>
    <row r="4283" spans="1:4">
      <c r="A4283">
        <v>139</v>
      </c>
      <c r="B4283">
        <v>0</v>
      </c>
      <c r="C4283">
        <v>3273</v>
      </c>
      <c r="D4283">
        <v>0</v>
      </c>
    </row>
    <row r="4284" spans="1:4">
      <c r="A4284">
        <v>139</v>
      </c>
      <c r="B4284">
        <v>0</v>
      </c>
      <c r="C4284">
        <v>3254</v>
      </c>
      <c r="D4284">
        <v>0</v>
      </c>
    </row>
    <row r="4285" spans="1:4">
      <c r="A4285">
        <v>139</v>
      </c>
      <c r="B4285">
        <v>0</v>
      </c>
      <c r="C4285">
        <v>3251</v>
      </c>
      <c r="D4285">
        <v>0</v>
      </c>
    </row>
    <row r="4286" spans="1:4">
      <c r="A4286">
        <v>139</v>
      </c>
      <c r="B4286">
        <v>0</v>
      </c>
      <c r="C4286">
        <v>3269</v>
      </c>
      <c r="D4286">
        <v>0</v>
      </c>
    </row>
    <row r="4287" spans="1:4">
      <c r="A4287">
        <v>139</v>
      </c>
      <c r="B4287">
        <v>0</v>
      </c>
      <c r="C4287">
        <v>3266</v>
      </c>
      <c r="D4287">
        <v>0</v>
      </c>
    </row>
    <row r="4288" spans="1:4">
      <c r="A4288">
        <v>139</v>
      </c>
      <c r="B4288">
        <v>0</v>
      </c>
      <c r="C4288">
        <v>3263</v>
      </c>
      <c r="D4288">
        <v>0</v>
      </c>
    </row>
    <row r="4289" spans="1:4">
      <c r="A4289">
        <v>139</v>
      </c>
      <c r="B4289">
        <v>0</v>
      </c>
      <c r="C4289">
        <v>3286</v>
      </c>
      <c r="D4289">
        <v>0</v>
      </c>
    </row>
    <row r="4290" spans="1:4">
      <c r="A4290">
        <v>139</v>
      </c>
      <c r="B4290">
        <v>0</v>
      </c>
      <c r="C4290">
        <v>3251</v>
      </c>
      <c r="D4290">
        <v>0</v>
      </c>
    </row>
    <row r="4291" spans="1:4">
      <c r="A4291">
        <v>139</v>
      </c>
      <c r="B4291">
        <v>0</v>
      </c>
      <c r="C4291">
        <v>3242</v>
      </c>
      <c r="D4291">
        <v>0</v>
      </c>
    </row>
    <row r="4292" spans="1:4">
      <c r="A4292">
        <v>139</v>
      </c>
      <c r="B4292">
        <v>0</v>
      </c>
      <c r="C4292">
        <v>3258</v>
      </c>
      <c r="D4292">
        <v>0</v>
      </c>
    </row>
    <row r="4293" spans="1:4">
      <c r="A4293">
        <v>139</v>
      </c>
      <c r="B4293">
        <v>0</v>
      </c>
      <c r="C4293">
        <v>3275</v>
      </c>
      <c r="D4293">
        <v>0</v>
      </c>
    </row>
    <row r="4294" spans="1:4">
      <c r="A4294">
        <v>139</v>
      </c>
      <c r="B4294">
        <v>0</v>
      </c>
      <c r="C4294">
        <v>3258</v>
      </c>
      <c r="D4294">
        <v>0</v>
      </c>
    </row>
    <row r="4295" spans="1:4">
      <c r="A4295">
        <v>139</v>
      </c>
      <c r="B4295">
        <v>0</v>
      </c>
      <c r="C4295">
        <v>3253</v>
      </c>
      <c r="D4295">
        <v>0</v>
      </c>
    </row>
    <row r="4296" spans="1:4">
      <c r="A4296">
        <v>139</v>
      </c>
      <c r="B4296">
        <v>0</v>
      </c>
      <c r="C4296">
        <v>3271</v>
      </c>
      <c r="D4296">
        <v>0</v>
      </c>
    </row>
    <row r="4297" spans="1:4">
      <c r="A4297">
        <v>139</v>
      </c>
      <c r="B4297">
        <v>0</v>
      </c>
      <c r="C4297">
        <v>3273</v>
      </c>
      <c r="D4297">
        <v>0</v>
      </c>
    </row>
    <row r="4298" spans="1:4">
      <c r="A4298">
        <v>139</v>
      </c>
      <c r="B4298">
        <v>0</v>
      </c>
      <c r="C4298">
        <v>3283</v>
      </c>
      <c r="D4298">
        <v>0</v>
      </c>
    </row>
    <row r="4299" spans="1:4">
      <c r="A4299">
        <v>139</v>
      </c>
      <c r="B4299">
        <v>0</v>
      </c>
      <c r="C4299">
        <v>3282</v>
      </c>
      <c r="D4299">
        <v>0</v>
      </c>
    </row>
    <row r="4300" spans="1:4">
      <c r="A4300">
        <v>139</v>
      </c>
      <c r="B4300">
        <v>0</v>
      </c>
      <c r="C4300">
        <v>3253</v>
      </c>
      <c r="D4300">
        <v>0</v>
      </c>
    </row>
    <row r="4301" spans="1:4">
      <c r="A4301">
        <v>139</v>
      </c>
      <c r="B4301">
        <v>0</v>
      </c>
      <c r="C4301">
        <v>3253</v>
      </c>
      <c r="D4301">
        <v>0</v>
      </c>
    </row>
    <row r="4302" spans="1:4">
      <c r="A4302">
        <v>139</v>
      </c>
      <c r="B4302">
        <v>0</v>
      </c>
      <c r="C4302">
        <v>3248</v>
      </c>
      <c r="D4302">
        <v>0</v>
      </c>
    </row>
    <row r="4303" spans="1:4">
      <c r="A4303">
        <v>139</v>
      </c>
      <c r="B4303">
        <v>0</v>
      </c>
      <c r="C4303">
        <v>3240</v>
      </c>
      <c r="D4303">
        <v>0</v>
      </c>
    </row>
    <row r="4304" spans="1:4">
      <c r="A4304">
        <v>139</v>
      </c>
      <c r="B4304">
        <v>0</v>
      </c>
      <c r="C4304">
        <v>3271</v>
      </c>
      <c r="D4304">
        <v>0</v>
      </c>
    </row>
    <row r="4305" spans="1:4">
      <c r="A4305">
        <v>139</v>
      </c>
      <c r="B4305">
        <v>0</v>
      </c>
      <c r="C4305">
        <v>3269</v>
      </c>
      <c r="D4305">
        <v>0</v>
      </c>
    </row>
    <row r="4306" spans="1:4">
      <c r="A4306">
        <v>139</v>
      </c>
      <c r="B4306">
        <v>0</v>
      </c>
      <c r="C4306">
        <v>3273</v>
      </c>
      <c r="D4306">
        <v>0</v>
      </c>
    </row>
    <row r="4307" spans="1:4">
      <c r="A4307">
        <v>139</v>
      </c>
      <c r="B4307">
        <v>0</v>
      </c>
      <c r="C4307">
        <v>3266</v>
      </c>
      <c r="D4307">
        <v>0</v>
      </c>
    </row>
    <row r="4308" spans="1:4">
      <c r="A4308">
        <v>139</v>
      </c>
      <c r="B4308">
        <v>0</v>
      </c>
      <c r="C4308">
        <v>3259</v>
      </c>
      <c r="D4308">
        <v>0</v>
      </c>
    </row>
    <row r="4309" spans="1:4">
      <c r="A4309">
        <v>139</v>
      </c>
      <c r="B4309">
        <v>0</v>
      </c>
      <c r="C4309">
        <v>3266</v>
      </c>
      <c r="D4309">
        <v>0</v>
      </c>
    </row>
    <row r="4310" spans="1:4">
      <c r="A4310">
        <v>139</v>
      </c>
      <c r="B4310">
        <v>0</v>
      </c>
      <c r="C4310">
        <v>3280</v>
      </c>
      <c r="D4310">
        <v>0</v>
      </c>
    </row>
    <row r="4311" spans="1:4">
      <c r="A4311">
        <v>139</v>
      </c>
      <c r="B4311">
        <v>0</v>
      </c>
      <c r="C4311">
        <v>3246</v>
      </c>
      <c r="D4311">
        <v>0</v>
      </c>
    </row>
    <row r="4312" spans="1:4">
      <c r="A4312">
        <v>140</v>
      </c>
      <c r="B4312">
        <v>0</v>
      </c>
      <c r="C4312">
        <v>3258</v>
      </c>
      <c r="D4312">
        <v>0</v>
      </c>
    </row>
    <row r="4313" spans="1:4">
      <c r="A4313">
        <v>140</v>
      </c>
      <c r="B4313">
        <v>0</v>
      </c>
      <c r="C4313">
        <v>3273</v>
      </c>
      <c r="D4313">
        <v>0</v>
      </c>
    </row>
    <row r="4314" spans="1:4">
      <c r="A4314">
        <v>140</v>
      </c>
      <c r="B4314">
        <v>0</v>
      </c>
      <c r="C4314">
        <v>3265</v>
      </c>
      <c r="D4314">
        <v>0</v>
      </c>
    </row>
    <row r="4315" spans="1:4">
      <c r="A4315">
        <v>140</v>
      </c>
      <c r="B4315">
        <v>0</v>
      </c>
      <c r="C4315">
        <v>3255</v>
      </c>
      <c r="D4315">
        <v>0</v>
      </c>
    </row>
    <row r="4316" spans="1:4">
      <c r="A4316">
        <v>140</v>
      </c>
      <c r="B4316">
        <v>0</v>
      </c>
      <c r="C4316">
        <v>3272</v>
      </c>
      <c r="D4316">
        <v>0</v>
      </c>
    </row>
    <row r="4317" spans="1:4">
      <c r="A4317">
        <v>140</v>
      </c>
      <c r="B4317">
        <v>0</v>
      </c>
      <c r="C4317">
        <v>3279</v>
      </c>
      <c r="D4317">
        <v>0</v>
      </c>
    </row>
    <row r="4318" spans="1:4">
      <c r="A4318">
        <v>140</v>
      </c>
      <c r="B4318">
        <v>0</v>
      </c>
      <c r="C4318">
        <v>3241</v>
      </c>
      <c r="D4318">
        <v>0</v>
      </c>
    </row>
    <row r="4319" spans="1:4">
      <c r="A4319">
        <v>140</v>
      </c>
      <c r="B4319">
        <v>0</v>
      </c>
      <c r="C4319">
        <v>3271</v>
      </c>
      <c r="D4319">
        <v>0</v>
      </c>
    </row>
    <row r="4320" spans="1:4">
      <c r="A4320">
        <v>140</v>
      </c>
      <c r="B4320">
        <v>0</v>
      </c>
      <c r="C4320">
        <v>3265</v>
      </c>
      <c r="D4320">
        <v>0</v>
      </c>
    </row>
    <row r="4321" spans="1:4">
      <c r="A4321">
        <v>140</v>
      </c>
      <c r="B4321">
        <v>0</v>
      </c>
      <c r="C4321">
        <v>3271</v>
      </c>
      <c r="D4321">
        <v>0</v>
      </c>
    </row>
    <row r="4322" spans="1:4">
      <c r="A4322">
        <v>140</v>
      </c>
      <c r="B4322">
        <v>0</v>
      </c>
      <c r="C4322">
        <v>3285</v>
      </c>
      <c r="D4322">
        <v>0</v>
      </c>
    </row>
    <row r="4323" spans="1:4">
      <c r="A4323">
        <v>140</v>
      </c>
      <c r="B4323">
        <v>0</v>
      </c>
      <c r="C4323">
        <v>3266</v>
      </c>
      <c r="D4323">
        <v>0</v>
      </c>
    </row>
    <row r="4324" spans="1:4">
      <c r="A4324">
        <v>140</v>
      </c>
      <c r="B4324">
        <v>0</v>
      </c>
      <c r="C4324">
        <v>3239</v>
      </c>
      <c r="D4324">
        <v>0</v>
      </c>
    </row>
    <row r="4325" spans="1:4">
      <c r="A4325">
        <v>140</v>
      </c>
      <c r="B4325">
        <v>0</v>
      </c>
      <c r="C4325">
        <v>3239</v>
      </c>
      <c r="D4325">
        <v>0</v>
      </c>
    </row>
    <row r="4326" spans="1:4">
      <c r="A4326">
        <v>140</v>
      </c>
      <c r="B4326">
        <v>0</v>
      </c>
      <c r="C4326">
        <v>3252</v>
      </c>
      <c r="D4326">
        <v>0</v>
      </c>
    </row>
    <row r="4327" spans="1:4">
      <c r="A4327">
        <v>140</v>
      </c>
      <c r="B4327">
        <v>0</v>
      </c>
      <c r="C4327">
        <v>3248</v>
      </c>
      <c r="D4327">
        <v>0</v>
      </c>
    </row>
    <row r="4328" spans="1:4">
      <c r="A4328">
        <v>140</v>
      </c>
      <c r="B4328">
        <v>0</v>
      </c>
      <c r="C4328">
        <v>3249</v>
      </c>
      <c r="D4328">
        <v>0</v>
      </c>
    </row>
    <row r="4329" spans="1:4">
      <c r="A4329">
        <v>140</v>
      </c>
      <c r="B4329">
        <v>0</v>
      </c>
      <c r="C4329">
        <v>3249</v>
      </c>
      <c r="D4329">
        <v>0</v>
      </c>
    </row>
    <row r="4330" spans="1:4">
      <c r="A4330">
        <v>140</v>
      </c>
      <c r="B4330">
        <v>0</v>
      </c>
      <c r="C4330">
        <v>3267</v>
      </c>
      <c r="D4330">
        <v>0</v>
      </c>
    </row>
    <row r="4331" spans="1:4">
      <c r="A4331">
        <v>140</v>
      </c>
      <c r="B4331">
        <v>0</v>
      </c>
      <c r="C4331">
        <v>3274</v>
      </c>
      <c r="D4331">
        <v>0</v>
      </c>
    </row>
    <row r="4332" spans="1:4">
      <c r="A4332">
        <v>140</v>
      </c>
      <c r="B4332">
        <v>0</v>
      </c>
      <c r="C4332">
        <v>3279</v>
      </c>
      <c r="D4332">
        <v>0</v>
      </c>
    </row>
    <row r="4333" spans="1:4">
      <c r="A4333">
        <v>140</v>
      </c>
      <c r="B4333">
        <v>0</v>
      </c>
      <c r="C4333">
        <v>3274</v>
      </c>
      <c r="D4333">
        <v>0</v>
      </c>
    </row>
    <row r="4334" spans="1:4">
      <c r="A4334">
        <v>140</v>
      </c>
      <c r="B4334">
        <v>0</v>
      </c>
      <c r="C4334">
        <v>3257</v>
      </c>
      <c r="D4334">
        <v>0</v>
      </c>
    </row>
    <row r="4335" spans="1:4">
      <c r="A4335">
        <v>140</v>
      </c>
      <c r="B4335">
        <v>0</v>
      </c>
      <c r="C4335">
        <v>3252</v>
      </c>
      <c r="D4335">
        <v>0</v>
      </c>
    </row>
    <row r="4336" spans="1:4">
      <c r="A4336">
        <v>140</v>
      </c>
      <c r="B4336">
        <v>0</v>
      </c>
      <c r="C4336">
        <v>3247</v>
      </c>
      <c r="D4336">
        <v>0</v>
      </c>
    </row>
    <row r="4337" spans="1:4">
      <c r="A4337">
        <v>140</v>
      </c>
      <c r="B4337">
        <v>0</v>
      </c>
      <c r="C4337">
        <v>3263</v>
      </c>
      <c r="D4337">
        <v>0</v>
      </c>
    </row>
    <row r="4338" spans="1:4">
      <c r="A4338">
        <v>140</v>
      </c>
      <c r="B4338">
        <v>0</v>
      </c>
      <c r="C4338">
        <v>3260</v>
      </c>
      <c r="D4338">
        <v>0</v>
      </c>
    </row>
    <row r="4339" spans="1:4">
      <c r="A4339">
        <v>140</v>
      </c>
      <c r="B4339">
        <v>0</v>
      </c>
      <c r="C4339">
        <v>3265</v>
      </c>
      <c r="D4339">
        <v>0</v>
      </c>
    </row>
    <row r="4340" spans="1:4">
      <c r="A4340">
        <v>140</v>
      </c>
      <c r="B4340">
        <v>0</v>
      </c>
      <c r="C4340">
        <v>3232</v>
      </c>
      <c r="D4340">
        <v>0</v>
      </c>
    </row>
    <row r="4341" spans="1:4">
      <c r="A4341">
        <v>140</v>
      </c>
      <c r="B4341">
        <v>0</v>
      </c>
      <c r="C4341">
        <v>3279</v>
      </c>
      <c r="D4341">
        <v>0</v>
      </c>
    </row>
    <row r="4342" spans="1:4">
      <c r="A4342">
        <v>140</v>
      </c>
      <c r="B4342">
        <v>0</v>
      </c>
      <c r="C4342">
        <v>3275</v>
      </c>
      <c r="D4342">
        <v>0</v>
      </c>
    </row>
    <row r="4343" spans="1:4">
      <c r="A4343">
        <v>141</v>
      </c>
      <c r="B4343">
        <v>0</v>
      </c>
      <c r="C4343">
        <v>3253</v>
      </c>
      <c r="D4343">
        <v>0</v>
      </c>
    </row>
    <row r="4344" spans="1:4">
      <c r="A4344">
        <v>141</v>
      </c>
      <c r="B4344">
        <v>0</v>
      </c>
      <c r="C4344">
        <v>3269</v>
      </c>
      <c r="D4344">
        <v>0</v>
      </c>
    </row>
    <row r="4345" spans="1:4">
      <c r="A4345">
        <v>141</v>
      </c>
      <c r="B4345">
        <v>0</v>
      </c>
      <c r="C4345">
        <v>3276</v>
      </c>
      <c r="D4345">
        <v>0</v>
      </c>
    </row>
    <row r="4346" spans="1:4">
      <c r="A4346">
        <v>141</v>
      </c>
      <c r="B4346">
        <v>0</v>
      </c>
      <c r="C4346">
        <v>3258</v>
      </c>
      <c r="D4346">
        <v>0</v>
      </c>
    </row>
    <row r="4347" spans="1:4">
      <c r="A4347">
        <v>141</v>
      </c>
      <c r="B4347">
        <v>0</v>
      </c>
      <c r="C4347">
        <v>3264</v>
      </c>
      <c r="D4347">
        <v>0</v>
      </c>
    </row>
    <row r="4348" spans="1:4">
      <c r="A4348">
        <v>141</v>
      </c>
      <c r="B4348">
        <v>0</v>
      </c>
      <c r="C4348">
        <v>3269</v>
      </c>
      <c r="D4348">
        <v>0</v>
      </c>
    </row>
    <row r="4349" spans="1:4">
      <c r="A4349">
        <v>141</v>
      </c>
      <c r="B4349">
        <v>0</v>
      </c>
      <c r="C4349">
        <v>3259</v>
      </c>
      <c r="D4349">
        <v>0</v>
      </c>
    </row>
    <row r="4350" spans="1:4">
      <c r="A4350">
        <v>141</v>
      </c>
      <c r="B4350">
        <v>0</v>
      </c>
      <c r="C4350">
        <v>3264</v>
      </c>
      <c r="D4350">
        <v>0</v>
      </c>
    </row>
    <row r="4351" spans="1:4">
      <c r="A4351">
        <v>141</v>
      </c>
      <c r="B4351">
        <v>0</v>
      </c>
      <c r="C4351">
        <v>3262</v>
      </c>
      <c r="D4351">
        <v>0</v>
      </c>
    </row>
    <row r="4352" spans="1:4">
      <c r="A4352">
        <v>141</v>
      </c>
      <c r="B4352">
        <v>0</v>
      </c>
      <c r="C4352">
        <v>3275</v>
      </c>
      <c r="D4352">
        <v>0</v>
      </c>
    </row>
    <row r="4353" spans="1:4">
      <c r="A4353">
        <v>141</v>
      </c>
      <c r="B4353">
        <v>0</v>
      </c>
      <c r="C4353">
        <v>3257</v>
      </c>
      <c r="D4353">
        <v>0</v>
      </c>
    </row>
    <row r="4354" spans="1:4">
      <c r="A4354">
        <v>141</v>
      </c>
      <c r="B4354">
        <v>0</v>
      </c>
      <c r="C4354">
        <v>3258</v>
      </c>
      <c r="D4354">
        <v>0</v>
      </c>
    </row>
    <row r="4355" spans="1:4">
      <c r="A4355">
        <v>141</v>
      </c>
      <c r="B4355">
        <v>0</v>
      </c>
      <c r="C4355">
        <v>3268</v>
      </c>
      <c r="D4355">
        <v>0</v>
      </c>
    </row>
    <row r="4356" spans="1:4">
      <c r="A4356">
        <v>141</v>
      </c>
      <c r="B4356">
        <v>0</v>
      </c>
      <c r="C4356">
        <v>3281</v>
      </c>
      <c r="D4356">
        <v>0</v>
      </c>
    </row>
    <row r="4357" spans="1:4">
      <c r="A4357">
        <v>141</v>
      </c>
      <c r="B4357">
        <v>0</v>
      </c>
      <c r="C4357">
        <v>3256</v>
      </c>
      <c r="D4357">
        <v>0</v>
      </c>
    </row>
    <row r="4358" spans="1:4">
      <c r="A4358">
        <v>141</v>
      </c>
      <c r="B4358">
        <v>0</v>
      </c>
      <c r="C4358">
        <v>3250</v>
      </c>
      <c r="D4358">
        <v>0</v>
      </c>
    </row>
    <row r="4359" spans="1:4">
      <c r="A4359">
        <v>141</v>
      </c>
      <c r="B4359">
        <v>0</v>
      </c>
      <c r="C4359">
        <v>3248</v>
      </c>
      <c r="D4359">
        <v>0</v>
      </c>
    </row>
    <row r="4360" spans="1:4">
      <c r="A4360">
        <v>141</v>
      </c>
      <c r="B4360">
        <v>0</v>
      </c>
      <c r="C4360">
        <v>3239</v>
      </c>
      <c r="D4360">
        <v>0</v>
      </c>
    </row>
    <row r="4361" spans="1:4">
      <c r="A4361">
        <v>141</v>
      </c>
      <c r="B4361">
        <v>0</v>
      </c>
      <c r="C4361">
        <v>3261</v>
      </c>
      <c r="D4361">
        <v>0</v>
      </c>
    </row>
    <row r="4362" spans="1:4">
      <c r="A4362">
        <v>141</v>
      </c>
      <c r="B4362">
        <v>0</v>
      </c>
      <c r="C4362">
        <v>3246</v>
      </c>
      <c r="D4362">
        <v>0</v>
      </c>
    </row>
    <row r="4363" spans="1:4">
      <c r="A4363">
        <v>141</v>
      </c>
      <c r="B4363">
        <v>0</v>
      </c>
      <c r="C4363">
        <v>3244</v>
      </c>
      <c r="D4363">
        <v>0</v>
      </c>
    </row>
    <row r="4364" spans="1:4">
      <c r="A4364">
        <v>141</v>
      </c>
      <c r="B4364">
        <v>0</v>
      </c>
      <c r="C4364">
        <v>3284</v>
      </c>
      <c r="D4364">
        <v>0</v>
      </c>
    </row>
    <row r="4365" spans="1:4">
      <c r="A4365">
        <v>141</v>
      </c>
      <c r="B4365">
        <v>0</v>
      </c>
      <c r="C4365">
        <v>3248</v>
      </c>
      <c r="D4365">
        <v>0</v>
      </c>
    </row>
    <row r="4366" spans="1:4">
      <c r="A4366">
        <v>141</v>
      </c>
      <c r="B4366">
        <v>0</v>
      </c>
      <c r="C4366">
        <v>3263</v>
      </c>
      <c r="D4366">
        <v>0</v>
      </c>
    </row>
    <row r="4367" spans="1:4">
      <c r="A4367">
        <v>141</v>
      </c>
      <c r="B4367">
        <v>0</v>
      </c>
      <c r="C4367">
        <v>3252</v>
      </c>
      <c r="D4367">
        <v>0</v>
      </c>
    </row>
    <row r="4368" spans="1:4">
      <c r="A4368">
        <v>141</v>
      </c>
      <c r="B4368">
        <v>0</v>
      </c>
      <c r="C4368">
        <v>3248</v>
      </c>
      <c r="D4368">
        <v>0</v>
      </c>
    </row>
    <row r="4369" spans="1:4">
      <c r="A4369">
        <v>141</v>
      </c>
      <c r="B4369">
        <v>0</v>
      </c>
      <c r="C4369">
        <v>3266</v>
      </c>
      <c r="D4369">
        <v>0</v>
      </c>
    </row>
    <row r="4370" spans="1:4">
      <c r="A4370">
        <v>141</v>
      </c>
      <c r="B4370">
        <v>0</v>
      </c>
      <c r="C4370">
        <v>3259</v>
      </c>
      <c r="D4370">
        <v>0</v>
      </c>
    </row>
    <row r="4371" spans="1:4">
      <c r="A4371">
        <v>141</v>
      </c>
      <c r="B4371">
        <v>0</v>
      </c>
      <c r="C4371">
        <v>3271</v>
      </c>
      <c r="D4371">
        <v>0</v>
      </c>
    </row>
    <row r="4372" spans="1:4">
      <c r="A4372">
        <v>141</v>
      </c>
      <c r="B4372">
        <v>0</v>
      </c>
      <c r="C4372">
        <v>3253</v>
      </c>
      <c r="D4372">
        <v>0</v>
      </c>
    </row>
    <row r="4373" spans="1:4">
      <c r="A4373">
        <v>141</v>
      </c>
      <c r="B4373">
        <v>0</v>
      </c>
      <c r="C4373">
        <v>3272</v>
      </c>
      <c r="D4373">
        <v>0</v>
      </c>
    </row>
    <row r="4374" spans="1:4">
      <c r="A4374">
        <v>142</v>
      </c>
      <c r="B4374">
        <v>0</v>
      </c>
      <c r="C4374">
        <v>3241</v>
      </c>
      <c r="D4374">
        <v>0</v>
      </c>
    </row>
    <row r="4375" spans="1:4">
      <c r="A4375">
        <v>142</v>
      </c>
      <c r="B4375">
        <v>0</v>
      </c>
      <c r="C4375">
        <v>3263</v>
      </c>
      <c r="D4375">
        <v>0</v>
      </c>
    </row>
    <row r="4376" spans="1:4">
      <c r="A4376">
        <v>142</v>
      </c>
      <c r="B4376">
        <v>0</v>
      </c>
      <c r="C4376">
        <v>3266</v>
      </c>
      <c r="D4376">
        <v>0</v>
      </c>
    </row>
    <row r="4377" spans="1:4">
      <c r="A4377">
        <v>142</v>
      </c>
      <c r="B4377">
        <v>0</v>
      </c>
      <c r="C4377">
        <v>3274</v>
      </c>
      <c r="D4377">
        <v>0</v>
      </c>
    </row>
    <row r="4378" spans="1:4">
      <c r="A4378">
        <v>142</v>
      </c>
      <c r="B4378">
        <v>0</v>
      </c>
      <c r="C4378">
        <v>3246</v>
      </c>
      <c r="D4378">
        <v>0</v>
      </c>
    </row>
    <row r="4379" spans="1:4">
      <c r="A4379">
        <v>142</v>
      </c>
      <c r="B4379">
        <v>0</v>
      </c>
      <c r="C4379">
        <v>3274</v>
      </c>
      <c r="D4379">
        <v>0</v>
      </c>
    </row>
    <row r="4380" spans="1:4">
      <c r="A4380">
        <v>142</v>
      </c>
      <c r="B4380">
        <v>0</v>
      </c>
      <c r="C4380">
        <v>3272</v>
      </c>
      <c r="D4380">
        <v>0</v>
      </c>
    </row>
    <row r="4381" spans="1:4">
      <c r="A4381">
        <v>142</v>
      </c>
      <c r="B4381">
        <v>0</v>
      </c>
      <c r="C4381">
        <v>3258</v>
      </c>
      <c r="D4381">
        <v>0</v>
      </c>
    </row>
    <row r="4382" spans="1:4">
      <c r="A4382">
        <v>142</v>
      </c>
      <c r="B4382">
        <v>0</v>
      </c>
      <c r="C4382">
        <v>3246</v>
      </c>
      <c r="D4382">
        <v>0</v>
      </c>
    </row>
    <row r="4383" spans="1:4">
      <c r="A4383">
        <v>142</v>
      </c>
      <c r="B4383">
        <v>0</v>
      </c>
      <c r="C4383">
        <v>3260</v>
      </c>
      <c r="D4383">
        <v>0</v>
      </c>
    </row>
    <row r="4384" spans="1:4">
      <c r="A4384">
        <v>142</v>
      </c>
      <c r="B4384">
        <v>0</v>
      </c>
      <c r="C4384">
        <v>3278</v>
      </c>
      <c r="D4384">
        <v>0</v>
      </c>
    </row>
    <row r="4385" spans="1:4">
      <c r="A4385">
        <v>142</v>
      </c>
      <c r="B4385">
        <v>0</v>
      </c>
      <c r="C4385">
        <v>3263</v>
      </c>
      <c r="D4385">
        <v>0</v>
      </c>
    </row>
    <row r="4386" spans="1:4">
      <c r="A4386">
        <v>142</v>
      </c>
      <c r="B4386">
        <v>0</v>
      </c>
      <c r="C4386">
        <v>3267</v>
      </c>
      <c r="D4386">
        <v>0</v>
      </c>
    </row>
    <row r="4387" spans="1:4">
      <c r="A4387">
        <v>142</v>
      </c>
      <c r="B4387">
        <v>0</v>
      </c>
      <c r="C4387">
        <v>3248</v>
      </c>
      <c r="D4387">
        <v>0</v>
      </c>
    </row>
    <row r="4388" spans="1:4">
      <c r="A4388">
        <v>142</v>
      </c>
      <c r="B4388">
        <v>0</v>
      </c>
      <c r="C4388">
        <v>3283</v>
      </c>
      <c r="D4388">
        <v>0</v>
      </c>
    </row>
    <row r="4389" spans="1:4">
      <c r="A4389">
        <v>142</v>
      </c>
      <c r="B4389">
        <v>0</v>
      </c>
      <c r="C4389">
        <v>3252</v>
      </c>
      <c r="D4389">
        <v>0</v>
      </c>
    </row>
    <row r="4390" spans="1:4">
      <c r="A4390">
        <v>142</v>
      </c>
      <c r="B4390">
        <v>0</v>
      </c>
      <c r="C4390">
        <v>3261</v>
      </c>
      <c r="D4390">
        <v>0</v>
      </c>
    </row>
    <row r="4391" spans="1:4">
      <c r="A4391">
        <v>142</v>
      </c>
      <c r="B4391">
        <v>0</v>
      </c>
      <c r="C4391">
        <v>3258</v>
      </c>
      <c r="D4391">
        <v>0</v>
      </c>
    </row>
    <row r="4392" spans="1:4">
      <c r="A4392">
        <v>142</v>
      </c>
      <c r="B4392">
        <v>0</v>
      </c>
      <c r="C4392">
        <v>3279</v>
      </c>
      <c r="D4392">
        <v>0</v>
      </c>
    </row>
    <row r="4393" spans="1:4">
      <c r="A4393">
        <v>142</v>
      </c>
      <c r="B4393">
        <v>0</v>
      </c>
      <c r="C4393">
        <v>3276</v>
      </c>
      <c r="D4393">
        <v>0</v>
      </c>
    </row>
    <row r="4394" spans="1:4">
      <c r="A4394">
        <v>142</v>
      </c>
      <c r="B4394">
        <v>0</v>
      </c>
      <c r="C4394">
        <v>3262</v>
      </c>
      <c r="D4394">
        <v>0</v>
      </c>
    </row>
    <row r="4395" spans="1:4">
      <c r="A4395">
        <v>142</v>
      </c>
      <c r="B4395">
        <v>0</v>
      </c>
      <c r="C4395">
        <v>3250</v>
      </c>
      <c r="D4395">
        <v>0</v>
      </c>
    </row>
    <row r="4396" spans="1:4">
      <c r="A4396">
        <v>142</v>
      </c>
      <c r="B4396">
        <v>0</v>
      </c>
      <c r="C4396">
        <v>3268</v>
      </c>
      <c r="D4396">
        <v>0</v>
      </c>
    </row>
    <row r="4397" spans="1:4">
      <c r="A4397">
        <v>142</v>
      </c>
      <c r="B4397">
        <v>0</v>
      </c>
      <c r="C4397">
        <v>3274</v>
      </c>
      <c r="D4397">
        <v>0</v>
      </c>
    </row>
    <row r="4398" spans="1:4">
      <c r="A4398">
        <v>142</v>
      </c>
      <c r="B4398">
        <v>0</v>
      </c>
      <c r="C4398">
        <v>3255</v>
      </c>
      <c r="D4398">
        <v>0</v>
      </c>
    </row>
    <row r="4399" spans="1:4">
      <c r="A4399">
        <v>142</v>
      </c>
      <c r="B4399">
        <v>0</v>
      </c>
      <c r="C4399">
        <v>3247</v>
      </c>
      <c r="D4399">
        <v>0</v>
      </c>
    </row>
    <row r="4400" spans="1:4">
      <c r="A4400">
        <v>142</v>
      </c>
      <c r="B4400">
        <v>0</v>
      </c>
      <c r="C4400">
        <v>3251</v>
      </c>
      <c r="D4400">
        <v>0</v>
      </c>
    </row>
    <row r="4401" spans="1:4">
      <c r="A4401">
        <v>142</v>
      </c>
      <c r="B4401">
        <v>0</v>
      </c>
      <c r="C4401">
        <v>3278</v>
      </c>
      <c r="D4401">
        <v>0</v>
      </c>
    </row>
    <row r="4402" spans="1:4">
      <c r="A4402">
        <v>142</v>
      </c>
      <c r="B4402">
        <v>0</v>
      </c>
      <c r="C4402">
        <v>3235</v>
      </c>
      <c r="D4402">
        <v>0</v>
      </c>
    </row>
    <row r="4403" spans="1:4">
      <c r="A4403">
        <v>142</v>
      </c>
      <c r="B4403">
        <v>0</v>
      </c>
      <c r="C4403">
        <v>3280</v>
      </c>
      <c r="D4403">
        <v>0</v>
      </c>
    </row>
    <row r="4404" spans="1:4">
      <c r="A4404">
        <v>142</v>
      </c>
      <c r="B4404">
        <v>0</v>
      </c>
      <c r="C4404">
        <v>3274</v>
      </c>
      <c r="D4404">
        <v>0</v>
      </c>
    </row>
    <row r="4405" spans="1:4">
      <c r="A4405">
        <v>143</v>
      </c>
      <c r="B4405">
        <v>0</v>
      </c>
      <c r="C4405">
        <v>3281</v>
      </c>
      <c r="D4405">
        <v>0</v>
      </c>
    </row>
    <row r="4406" spans="1:4">
      <c r="A4406">
        <v>143</v>
      </c>
      <c r="B4406">
        <v>0</v>
      </c>
      <c r="C4406">
        <v>3273</v>
      </c>
      <c r="D4406">
        <v>0</v>
      </c>
    </row>
    <row r="4407" spans="1:4">
      <c r="A4407">
        <v>143</v>
      </c>
      <c r="B4407">
        <v>0</v>
      </c>
      <c r="C4407">
        <v>3245</v>
      </c>
      <c r="D4407">
        <v>0</v>
      </c>
    </row>
    <row r="4408" spans="1:4">
      <c r="A4408">
        <v>143</v>
      </c>
      <c r="B4408">
        <v>0</v>
      </c>
      <c r="C4408">
        <v>3270</v>
      </c>
      <c r="D4408">
        <v>0</v>
      </c>
    </row>
    <row r="4409" spans="1:4">
      <c r="A4409">
        <v>143</v>
      </c>
      <c r="B4409">
        <v>0</v>
      </c>
      <c r="C4409">
        <v>3269</v>
      </c>
      <c r="D4409">
        <v>0</v>
      </c>
    </row>
    <row r="4410" spans="1:4">
      <c r="A4410">
        <v>143</v>
      </c>
      <c r="B4410">
        <v>0</v>
      </c>
      <c r="C4410">
        <v>3275</v>
      </c>
      <c r="D4410">
        <v>0</v>
      </c>
    </row>
    <row r="4411" spans="1:4">
      <c r="A4411">
        <v>143</v>
      </c>
      <c r="B4411">
        <v>0</v>
      </c>
      <c r="C4411">
        <v>3252</v>
      </c>
      <c r="D4411">
        <v>0</v>
      </c>
    </row>
    <row r="4412" spans="1:4">
      <c r="A4412">
        <v>143</v>
      </c>
      <c r="B4412">
        <v>0</v>
      </c>
      <c r="C4412">
        <v>3259</v>
      </c>
      <c r="D4412">
        <v>0</v>
      </c>
    </row>
    <row r="4413" spans="1:4">
      <c r="A4413">
        <v>143</v>
      </c>
      <c r="B4413">
        <v>0</v>
      </c>
      <c r="C4413">
        <v>3249</v>
      </c>
      <c r="D4413">
        <v>0</v>
      </c>
    </row>
    <row r="4414" spans="1:4">
      <c r="A4414">
        <v>143</v>
      </c>
      <c r="B4414">
        <v>0</v>
      </c>
      <c r="C4414">
        <v>3265</v>
      </c>
      <c r="D4414">
        <v>0</v>
      </c>
    </row>
    <row r="4415" spans="1:4">
      <c r="A4415">
        <v>143</v>
      </c>
      <c r="B4415">
        <v>0</v>
      </c>
      <c r="C4415">
        <v>3258</v>
      </c>
      <c r="D4415">
        <v>0</v>
      </c>
    </row>
    <row r="4416" spans="1:4">
      <c r="A4416">
        <v>143</v>
      </c>
      <c r="B4416">
        <v>0</v>
      </c>
      <c r="C4416">
        <v>3279</v>
      </c>
      <c r="D4416">
        <v>0</v>
      </c>
    </row>
    <row r="4417" spans="1:4">
      <c r="A4417">
        <v>143</v>
      </c>
      <c r="B4417">
        <v>0</v>
      </c>
      <c r="C4417">
        <v>3238</v>
      </c>
      <c r="D4417">
        <v>0</v>
      </c>
    </row>
    <row r="4418" spans="1:4">
      <c r="A4418">
        <v>143</v>
      </c>
      <c r="B4418">
        <v>0</v>
      </c>
      <c r="C4418">
        <v>3261</v>
      </c>
      <c r="D4418">
        <v>0</v>
      </c>
    </row>
    <row r="4419" spans="1:4">
      <c r="A4419">
        <v>143</v>
      </c>
      <c r="B4419">
        <v>0</v>
      </c>
      <c r="C4419">
        <v>3253</v>
      </c>
      <c r="D4419">
        <v>0</v>
      </c>
    </row>
    <row r="4420" spans="1:4">
      <c r="A4420">
        <v>143</v>
      </c>
      <c r="B4420">
        <v>0</v>
      </c>
      <c r="C4420">
        <v>3262</v>
      </c>
      <c r="D4420">
        <v>0</v>
      </c>
    </row>
    <row r="4421" spans="1:4">
      <c r="A4421">
        <v>143</v>
      </c>
      <c r="B4421">
        <v>0</v>
      </c>
      <c r="C4421">
        <v>3231</v>
      </c>
      <c r="D4421">
        <v>0</v>
      </c>
    </row>
    <row r="4422" spans="1:4">
      <c r="A4422">
        <v>143</v>
      </c>
      <c r="B4422">
        <v>0</v>
      </c>
      <c r="C4422">
        <v>3262</v>
      </c>
      <c r="D4422">
        <v>0</v>
      </c>
    </row>
    <row r="4423" spans="1:4">
      <c r="A4423">
        <v>143</v>
      </c>
      <c r="B4423">
        <v>0</v>
      </c>
      <c r="C4423">
        <v>3252</v>
      </c>
      <c r="D4423">
        <v>0</v>
      </c>
    </row>
    <row r="4424" spans="1:4">
      <c r="A4424">
        <v>143</v>
      </c>
      <c r="B4424">
        <v>0</v>
      </c>
      <c r="C4424">
        <v>3253</v>
      </c>
      <c r="D4424">
        <v>0</v>
      </c>
    </row>
    <row r="4425" spans="1:4">
      <c r="A4425">
        <v>143</v>
      </c>
      <c r="B4425">
        <v>0</v>
      </c>
      <c r="C4425">
        <v>3260</v>
      </c>
      <c r="D4425">
        <v>0</v>
      </c>
    </row>
    <row r="4426" spans="1:4">
      <c r="A4426">
        <v>143</v>
      </c>
      <c r="B4426">
        <v>0</v>
      </c>
      <c r="C4426">
        <v>3258</v>
      </c>
      <c r="D4426">
        <v>0</v>
      </c>
    </row>
    <row r="4427" spans="1:4">
      <c r="A4427">
        <v>143</v>
      </c>
      <c r="B4427">
        <v>0</v>
      </c>
      <c r="C4427">
        <v>3262</v>
      </c>
      <c r="D4427">
        <v>0</v>
      </c>
    </row>
    <row r="4428" spans="1:4">
      <c r="A4428">
        <v>143</v>
      </c>
      <c r="B4428">
        <v>0</v>
      </c>
      <c r="C4428">
        <v>3231</v>
      </c>
      <c r="D4428">
        <v>0</v>
      </c>
    </row>
    <row r="4429" spans="1:4">
      <c r="A4429">
        <v>143</v>
      </c>
      <c r="B4429">
        <v>0</v>
      </c>
      <c r="C4429">
        <v>3262</v>
      </c>
      <c r="D4429">
        <v>0</v>
      </c>
    </row>
    <row r="4430" spans="1:4">
      <c r="A4430">
        <v>143</v>
      </c>
      <c r="B4430">
        <v>0</v>
      </c>
      <c r="C4430">
        <v>3255</v>
      </c>
      <c r="D4430">
        <v>0</v>
      </c>
    </row>
    <row r="4431" spans="1:4">
      <c r="A4431">
        <v>143</v>
      </c>
      <c r="B4431">
        <v>0</v>
      </c>
      <c r="C4431">
        <v>3253</v>
      </c>
      <c r="D4431">
        <v>0</v>
      </c>
    </row>
    <row r="4432" spans="1:4">
      <c r="A4432">
        <v>143</v>
      </c>
      <c r="B4432">
        <v>0</v>
      </c>
      <c r="C4432">
        <v>3266</v>
      </c>
      <c r="D4432">
        <v>0</v>
      </c>
    </row>
    <row r="4433" spans="1:4">
      <c r="A4433">
        <v>143</v>
      </c>
      <c r="B4433">
        <v>0</v>
      </c>
      <c r="C4433">
        <v>3243</v>
      </c>
      <c r="D4433">
        <v>0</v>
      </c>
    </row>
    <row r="4434" spans="1:4">
      <c r="A4434">
        <v>143</v>
      </c>
      <c r="B4434">
        <v>0</v>
      </c>
      <c r="C4434">
        <v>3269</v>
      </c>
      <c r="D4434">
        <v>0</v>
      </c>
    </row>
    <row r="4435" spans="1:4">
      <c r="A4435">
        <v>143</v>
      </c>
      <c r="B4435">
        <v>0</v>
      </c>
      <c r="C4435">
        <v>3269</v>
      </c>
      <c r="D4435">
        <v>0</v>
      </c>
    </row>
    <row r="4436" spans="1:4">
      <c r="A4436">
        <v>144</v>
      </c>
      <c r="B4436">
        <v>0</v>
      </c>
      <c r="C4436">
        <v>3239</v>
      </c>
      <c r="D4436">
        <v>0</v>
      </c>
    </row>
    <row r="4437" spans="1:4">
      <c r="A4437">
        <v>144</v>
      </c>
      <c r="B4437">
        <v>0</v>
      </c>
      <c r="C4437">
        <v>3252</v>
      </c>
      <c r="D4437">
        <v>0</v>
      </c>
    </row>
    <row r="4438" spans="1:4">
      <c r="A4438">
        <v>144</v>
      </c>
      <c r="B4438">
        <v>0</v>
      </c>
      <c r="C4438">
        <v>3250</v>
      </c>
      <c r="D4438">
        <v>0</v>
      </c>
    </row>
    <row r="4439" spans="1:4">
      <c r="A4439">
        <v>144</v>
      </c>
      <c r="B4439">
        <v>0</v>
      </c>
      <c r="C4439">
        <v>3254</v>
      </c>
      <c r="D4439">
        <v>0</v>
      </c>
    </row>
    <row r="4440" spans="1:4">
      <c r="A4440">
        <v>144</v>
      </c>
      <c r="B4440">
        <v>0</v>
      </c>
      <c r="C4440">
        <v>3257</v>
      </c>
      <c r="D4440">
        <v>0</v>
      </c>
    </row>
    <row r="4441" spans="1:4">
      <c r="A4441">
        <v>144</v>
      </c>
      <c r="B4441">
        <v>0</v>
      </c>
      <c r="C4441">
        <v>3268</v>
      </c>
      <c r="D4441">
        <v>0</v>
      </c>
    </row>
    <row r="4442" spans="1:4">
      <c r="A4442">
        <v>144</v>
      </c>
      <c r="B4442">
        <v>0</v>
      </c>
      <c r="C4442">
        <v>3268</v>
      </c>
      <c r="D4442">
        <v>0</v>
      </c>
    </row>
    <row r="4443" spans="1:4">
      <c r="A4443">
        <v>144</v>
      </c>
      <c r="B4443">
        <v>0</v>
      </c>
      <c r="C4443">
        <v>3246</v>
      </c>
      <c r="D4443">
        <v>0</v>
      </c>
    </row>
    <row r="4444" spans="1:4">
      <c r="A4444">
        <v>144</v>
      </c>
      <c r="B4444">
        <v>0</v>
      </c>
      <c r="C4444">
        <v>3235</v>
      </c>
      <c r="D4444">
        <v>0</v>
      </c>
    </row>
    <row r="4445" spans="1:4">
      <c r="A4445">
        <v>144</v>
      </c>
      <c r="B4445">
        <v>0</v>
      </c>
      <c r="C4445">
        <v>3269</v>
      </c>
      <c r="D4445">
        <v>0</v>
      </c>
    </row>
    <row r="4446" spans="1:4">
      <c r="A4446">
        <v>144</v>
      </c>
      <c r="B4446">
        <v>0</v>
      </c>
      <c r="C4446">
        <v>3242</v>
      </c>
      <c r="D4446">
        <v>0</v>
      </c>
    </row>
    <row r="4447" spans="1:4">
      <c r="A4447">
        <v>144</v>
      </c>
      <c r="B4447">
        <v>0</v>
      </c>
      <c r="C4447">
        <v>3269</v>
      </c>
      <c r="D4447">
        <v>0</v>
      </c>
    </row>
    <row r="4448" spans="1:4">
      <c r="A4448">
        <v>144</v>
      </c>
      <c r="B4448">
        <v>0</v>
      </c>
      <c r="C4448">
        <v>3248</v>
      </c>
      <c r="D4448">
        <v>0</v>
      </c>
    </row>
    <row r="4449" spans="1:4">
      <c r="A4449">
        <v>144</v>
      </c>
      <c r="B4449">
        <v>0</v>
      </c>
      <c r="C4449">
        <v>3234</v>
      </c>
      <c r="D4449">
        <v>0</v>
      </c>
    </row>
    <row r="4450" spans="1:4">
      <c r="A4450">
        <v>144</v>
      </c>
      <c r="B4450">
        <v>0</v>
      </c>
      <c r="C4450">
        <v>3260</v>
      </c>
      <c r="D4450">
        <v>0</v>
      </c>
    </row>
    <row r="4451" spans="1:4">
      <c r="A4451">
        <v>144</v>
      </c>
      <c r="B4451">
        <v>0</v>
      </c>
      <c r="C4451">
        <v>3277</v>
      </c>
      <c r="D4451">
        <v>0</v>
      </c>
    </row>
    <row r="4452" spans="1:4">
      <c r="A4452">
        <v>144</v>
      </c>
      <c r="B4452">
        <v>0</v>
      </c>
      <c r="C4452">
        <v>3250</v>
      </c>
      <c r="D4452">
        <v>0</v>
      </c>
    </row>
    <row r="4453" spans="1:4">
      <c r="A4453">
        <v>144</v>
      </c>
      <c r="B4453">
        <v>0</v>
      </c>
      <c r="C4453">
        <v>3256</v>
      </c>
      <c r="D4453">
        <v>0</v>
      </c>
    </row>
    <row r="4454" spans="1:4">
      <c r="A4454">
        <v>144</v>
      </c>
      <c r="B4454">
        <v>0</v>
      </c>
      <c r="C4454">
        <v>3266</v>
      </c>
      <c r="D4454">
        <v>0</v>
      </c>
    </row>
    <row r="4455" spans="1:4">
      <c r="A4455">
        <v>144</v>
      </c>
      <c r="B4455">
        <v>0</v>
      </c>
      <c r="C4455">
        <v>3269</v>
      </c>
      <c r="D4455">
        <v>0</v>
      </c>
    </row>
    <row r="4456" spans="1:4">
      <c r="A4456">
        <v>144</v>
      </c>
      <c r="B4456">
        <v>0</v>
      </c>
      <c r="C4456">
        <v>3269</v>
      </c>
      <c r="D4456">
        <v>0</v>
      </c>
    </row>
    <row r="4457" spans="1:4">
      <c r="A4457">
        <v>144</v>
      </c>
      <c r="B4457">
        <v>0</v>
      </c>
      <c r="C4457">
        <v>3253</v>
      </c>
      <c r="D4457">
        <v>0</v>
      </c>
    </row>
    <row r="4458" spans="1:4">
      <c r="A4458">
        <v>144</v>
      </c>
      <c r="B4458">
        <v>0</v>
      </c>
      <c r="C4458">
        <v>3252</v>
      </c>
      <c r="D4458">
        <v>0</v>
      </c>
    </row>
    <row r="4459" spans="1:4">
      <c r="A4459">
        <v>144</v>
      </c>
      <c r="B4459">
        <v>0</v>
      </c>
      <c r="C4459">
        <v>3270</v>
      </c>
      <c r="D4459">
        <v>0</v>
      </c>
    </row>
    <row r="4460" spans="1:4">
      <c r="A4460">
        <v>144</v>
      </c>
      <c r="B4460">
        <v>0</v>
      </c>
      <c r="C4460">
        <v>3248</v>
      </c>
      <c r="D4460">
        <v>0</v>
      </c>
    </row>
    <row r="4461" spans="1:4">
      <c r="A4461">
        <v>144</v>
      </c>
      <c r="B4461">
        <v>0</v>
      </c>
      <c r="C4461">
        <v>3250</v>
      </c>
      <c r="D4461">
        <v>0</v>
      </c>
    </row>
    <row r="4462" spans="1:4">
      <c r="A4462">
        <v>144</v>
      </c>
      <c r="B4462">
        <v>0</v>
      </c>
      <c r="C4462">
        <v>3276</v>
      </c>
      <c r="D4462">
        <v>0</v>
      </c>
    </row>
    <row r="4463" spans="1:4">
      <c r="A4463">
        <v>144</v>
      </c>
      <c r="B4463">
        <v>0</v>
      </c>
      <c r="C4463">
        <v>3262</v>
      </c>
      <c r="D4463">
        <v>0</v>
      </c>
    </row>
    <row r="4464" spans="1:4">
      <c r="A4464">
        <v>144</v>
      </c>
      <c r="B4464">
        <v>0</v>
      </c>
      <c r="C4464">
        <v>3260</v>
      </c>
      <c r="D4464">
        <v>0</v>
      </c>
    </row>
    <row r="4465" spans="1:4">
      <c r="A4465">
        <v>144</v>
      </c>
      <c r="B4465">
        <v>0</v>
      </c>
      <c r="C4465">
        <v>3227</v>
      </c>
      <c r="D4465">
        <v>0</v>
      </c>
    </row>
    <row r="4466" spans="1:4">
      <c r="A4466">
        <v>144</v>
      </c>
      <c r="B4466">
        <v>0</v>
      </c>
      <c r="C4466">
        <v>3263</v>
      </c>
      <c r="D4466">
        <v>0</v>
      </c>
    </row>
    <row r="4467" spans="1:4">
      <c r="A4467">
        <v>145</v>
      </c>
      <c r="B4467">
        <v>0</v>
      </c>
      <c r="C4467">
        <v>3263</v>
      </c>
      <c r="D4467">
        <v>0</v>
      </c>
    </row>
    <row r="4468" spans="1:4">
      <c r="A4468">
        <v>145</v>
      </c>
      <c r="B4468">
        <v>0</v>
      </c>
      <c r="C4468">
        <v>3270</v>
      </c>
      <c r="D4468">
        <v>0</v>
      </c>
    </row>
    <row r="4469" spans="1:4">
      <c r="A4469">
        <v>145</v>
      </c>
      <c r="B4469">
        <v>0</v>
      </c>
      <c r="C4469">
        <v>3236</v>
      </c>
      <c r="D4469">
        <v>0</v>
      </c>
    </row>
    <row r="4470" spans="1:4">
      <c r="A4470">
        <v>145</v>
      </c>
      <c r="B4470">
        <v>0</v>
      </c>
      <c r="C4470">
        <v>3270</v>
      </c>
      <c r="D4470">
        <v>0</v>
      </c>
    </row>
    <row r="4471" spans="1:4">
      <c r="A4471">
        <v>145</v>
      </c>
      <c r="B4471">
        <v>0</v>
      </c>
      <c r="C4471">
        <v>3263</v>
      </c>
      <c r="D4471">
        <v>0</v>
      </c>
    </row>
    <row r="4472" spans="1:4">
      <c r="A4472">
        <v>145</v>
      </c>
      <c r="B4472">
        <v>0</v>
      </c>
      <c r="C4472">
        <v>3269</v>
      </c>
      <c r="D4472">
        <v>0</v>
      </c>
    </row>
    <row r="4473" spans="1:4">
      <c r="A4473">
        <v>145</v>
      </c>
      <c r="B4473">
        <v>0</v>
      </c>
      <c r="C4473">
        <v>3274</v>
      </c>
      <c r="D4473">
        <v>0</v>
      </c>
    </row>
    <row r="4474" spans="1:4">
      <c r="A4474">
        <v>145</v>
      </c>
      <c r="B4474">
        <v>0</v>
      </c>
      <c r="C4474">
        <v>3264</v>
      </c>
      <c r="D4474">
        <v>0</v>
      </c>
    </row>
    <row r="4475" spans="1:4">
      <c r="A4475">
        <v>145</v>
      </c>
      <c r="B4475">
        <v>0</v>
      </c>
      <c r="C4475">
        <v>3241</v>
      </c>
      <c r="D4475">
        <v>0</v>
      </c>
    </row>
    <row r="4476" spans="1:4">
      <c r="A4476">
        <v>145</v>
      </c>
      <c r="B4476">
        <v>0</v>
      </c>
      <c r="C4476">
        <v>3257</v>
      </c>
      <c r="D4476">
        <v>0</v>
      </c>
    </row>
    <row r="4477" spans="1:4">
      <c r="A4477">
        <v>145</v>
      </c>
      <c r="B4477">
        <v>0</v>
      </c>
      <c r="C4477">
        <v>3262</v>
      </c>
      <c r="D4477">
        <v>0</v>
      </c>
    </row>
    <row r="4478" spans="1:4">
      <c r="A4478">
        <v>145</v>
      </c>
      <c r="B4478">
        <v>0</v>
      </c>
      <c r="C4478">
        <v>3265</v>
      </c>
      <c r="D4478">
        <v>0</v>
      </c>
    </row>
    <row r="4479" spans="1:4">
      <c r="A4479">
        <v>145</v>
      </c>
      <c r="B4479">
        <v>0</v>
      </c>
      <c r="C4479">
        <v>3260</v>
      </c>
      <c r="D4479">
        <v>0</v>
      </c>
    </row>
    <row r="4480" spans="1:4">
      <c r="A4480">
        <v>145</v>
      </c>
      <c r="B4480">
        <v>0</v>
      </c>
      <c r="C4480">
        <v>3263</v>
      </c>
      <c r="D4480">
        <v>0</v>
      </c>
    </row>
    <row r="4481" spans="1:4">
      <c r="A4481">
        <v>145</v>
      </c>
      <c r="B4481">
        <v>0</v>
      </c>
      <c r="C4481">
        <v>3246</v>
      </c>
      <c r="D4481">
        <v>0</v>
      </c>
    </row>
    <row r="4482" spans="1:4">
      <c r="A4482">
        <v>145</v>
      </c>
      <c r="B4482">
        <v>0</v>
      </c>
      <c r="C4482">
        <v>3249</v>
      </c>
      <c r="D4482">
        <v>0</v>
      </c>
    </row>
    <row r="4483" spans="1:4">
      <c r="A4483">
        <v>145</v>
      </c>
      <c r="B4483">
        <v>0</v>
      </c>
      <c r="C4483">
        <v>3244</v>
      </c>
      <c r="D4483">
        <v>0</v>
      </c>
    </row>
    <row r="4484" spans="1:4">
      <c r="A4484">
        <v>145</v>
      </c>
      <c r="B4484">
        <v>0</v>
      </c>
      <c r="C4484">
        <v>3259</v>
      </c>
      <c r="D4484">
        <v>0</v>
      </c>
    </row>
    <row r="4485" spans="1:4">
      <c r="A4485">
        <v>145</v>
      </c>
      <c r="B4485">
        <v>0</v>
      </c>
      <c r="C4485">
        <v>3253</v>
      </c>
      <c r="D4485">
        <v>0</v>
      </c>
    </row>
    <row r="4486" spans="1:4">
      <c r="A4486">
        <v>145</v>
      </c>
      <c r="B4486">
        <v>0</v>
      </c>
      <c r="C4486">
        <v>3267</v>
      </c>
      <c r="D4486">
        <v>0</v>
      </c>
    </row>
    <row r="4487" spans="1:4">
      <c r="A4487">
        <v>145</v>
      </c>
      <c r="B4487">
        <v>0</v>
      </c>
      <c r="C4487">
        <v>3240</v>
      </c>
      <c r="D4487">
        <v>0</v>
      </c>
    </row>
    <row r="4488" spans="1:4">
      <c r="A4488">
        <v>145</v>
      </c>
      <c r="B4488">
        <v>0</v>
      </c>
      <c r="C4488">
        <v>3272</v>
      </c>
      <c r="D4488">
        <v>0</v>
      </c>
    </row>
    <row r="4489" spans="1:4">
      <c r="A4489">
        <v>145</v>
      </c>
      <c r="B4489">
        <v>0</v>
      </c>
      <c r="C4489">
        <v>3266</v>
      </c>
      <c r="D4489">
        <v>0</v>
      </c>
    </row>
    <row r="4490" spans="1:4">
      <c r="A4490">
        <v>145</v>
      </c>
      <c r="B4490">
        <v>0</v>
      </c>
      <c r="C4490">
        <v>3252</v>
      </c>
      <c r="D4490">
        <v>0</v>
      </c>
    </row>
    <row r="4491" spans="1:4">
      <c r="A4491">
        <v>145</v>
      </c>
      <c r="B4491">
        <v>0</v>
      </c>
      <c r="C4491">
        <v>3253</v>
      </c>
      <c r="D4491">
        <v>0</v>
      </c>
    </row>
    <row r="4492" spans="1:4">
      <c r="A4492">
        <v>145</v>
      </c>
      <c r="B4492">
        <v>0</v>
      </c>
      <c r="C4492">
        <v>3261</v>
      </c>
      <c r="D4492">
        <v>0</v>
      </c>
    </row>
    <row r="4493" spans="1:4">
      <c r="A4493">
        <v>145</v>
      </c>
      <c r="B4493">
        <v>0</v>
      </c>
      <c r="C4493">
        <v>3273</v>
      </c>
      <c r="D4493">
        <v>0</v>
      </c>
    </row>
    <row r="4494" spans="1:4">
      <c r="A4494">
        <v>145</v>
      </c>
      <c r="B4494">
        <v>0</v>
      </c>
      <c r="C4494">
        <v>3260</v>
      </c>
      <c r="D4494">
        <v>0</v>
      </c>
    </row>
    <row r="4495" spans="1:4">
      <c r="A4495">
        <v>145</v>
      </c>
      <c r="B4495">
        <v>0</v>
      </c>
      <c r="C4495">
        <v>3261</v>
      </c>
      <c r="D4495">
        <v>0</v>
      </c>
    </row>
    <row r="4496" spans="1:4">
      <c r="A4496">
        <v>145</v>
      </c>
      <c r="B4496">
        <v>0</v>
      </c>
      <c r="C4496">
        <v>3251</v>
      </c>
      <c r="D4496">
        <v>0</v>
      </c>
    </row>
    <row r="4497" spans="1:4">
      <c r="A4497">
        <v>145</v>
      </c>
      <c r="B4497">
        <v>0</v>
      </c>
      <c r="C4497">
        <v>3275</v>
      </c>
      <c r="D4497">
        <v>0</v>
      </c>
    </row>
    <row r="4498" spans="1:4">
      <c r="A4498">
        <v>146</v>
      </c>
      <c r="B4498">
        <v>0</v>
      </c>
      <c r="C4498">
        <v>3264</v>
      </c>
      <c r="D4498">
        <v>0</v>
      </c>
    </row>
    <row r="4499" spans="1:4">
      <c r="A4499">
        <v>146</v>
      </c>
      <c r="B4499">
        <v>0</v>
      </c>
      <c r="C4499">
        <v>3268</v>
      </c>
      <c r="D4499">
        <v>0</v>
      </c>
    </row>
    <row r="4500" spans="1:4">
      <c r="A4500">
        <v>146</v>
      </c>
      <c r="B4500">
        <v>0</v>
      </c>
      <c r="C4500">
        <v>3263</v>
      </c>
      <c r="D4500">
        <v>0</v>
      </c>
    </row>
    <row r="4501" spans="1:4">
      <c r="A4501">
        <v>146</v>
      </c>
      <c r="B4501">
        <v>0</v>
      </c>
      <c r="C4501">
        <v>3248</v>
      </c>
      <c r="D4501">
        <v>0</v>
      </c>
    </row>
    <row r="4502" spans="1:4">
      <c r="A4502">
        <v>146</v>
      </c>
      <c r="B4502">
        <v>0</v>
      </c>
      <c r="C4502">
        <v>3253</v>
      </c>
      <c r="D4502">
        <v>0</v>
      </c>
    </row>
    <row r="4503" spans="1:4">
      <c r="A4503">
        <v>146</v>
      </c>
      <c r="B4503">
        <v>0</v>
      </c>
      <c r="C4503">
        <v>3261</v>
      </c>
      <c r="D4503">
        <v>0</v>
      </c>
    </row>
    <row r="4504" spans="1:4">
      <c r="A4504">
        <v>146</v>
      </c>
      <c r="B4504">
        <v>0</v>
      </c>
      <c r="C4504">
        <v>3273</v>
      </c>
      <c r="D4504">
        <v>0</v>
      </c>
    </row>
    <row r="4505" spans="1:4">
      <c r="A4505">
        <v>146</v>
      </c>
      <c r="B4505">
        <v>0</v>
      </c>
      <c r="C4505">
        <v>3276</v>
      </c>
      <c r="D4505">
        <v>0</v>
      </c>
    </row>
    <row r="4506" spans="1:4">
      <c r="A4506">
        <v>146</v>
      </c>
      <c r="B4506">
        <v>107</v>
      </c>
      <c r="C4506">
        <v>3229</v>
      </c>
      <c r="D4506">
        <v>0</v>
      </c>
    </row>
    <row r="4507" spans="1:4">
      <c r="A4507">
        <v>146</v>
      </c>
      <c r="B4507">
        <v>0</v>
      </c>
      <c r="C4507">
        <v>3299</v>
      </c>
      <c r="D4507">
        <v>0</v>
      </c>
    </row>
    <row r="4508" spans="1:4">
      <c r="A4508">
        <v>146</v>
      </c>
      <c r="B4508">
        <v>0</v>
      </c>
      <c r="C4508">
        <v>3262</v>
      </c>
      <c r="D4508">
        <v>0</v>
      </c>
    </row>
    <row r="4509" spans="1:4">
      <c r="A4509">
        <v>146</v>
      </c>
      <c r="B4509">
        <v>0</v>
      </c>
      <c r="C4509">
        <v>3254</v>
      </c>
      <c r="D4509">
        <v>0</v>
      </c>
    </row>
    <row r="4510" spans="1:4">
      <c r="A4510">
        <v>146</v>
      </c>
      <c r="B4510">
        <v>0</v>
      </c>
      <c r="C4510">
        <v>3261</v>
      </c>
      <c r="D4510">
        <v>0</v>
      </c>
    </row>
    <row r="4511" spans="1:4">
      <c r="A4511">
        <v>146</v>
      </c>
      <c r="B4511">
        <v>0</v>
      </c>
      <c r="C4511">
        <v>3263</v>
      </c>
      <c r="D4511">
        <v>0</v>
      </c>
    </row>
    <row r="4512" spans="1:4">
      <c r="A4512">
        <v>146</v>
      </c>
      <c r="B4512">
        <v>0</v>
      </c>
      <c r="C4512">
        <v>3266</v>
      </c>
      <c r="D4512">
        <v>0</v>
      </c>
    </row>
    <row r="4513" spans="1:4">
      <c r="A4513">
        <v>146</v>
      </c>
      <c r="B4513">
        <v>0</v>
      </c>
      <c r="C4513">
        <v>3245</v>
      </c>
      <c r="D4513">
        <v>0</v>
      </c>
    </row>
    <row r="4514" spans="1:4">
      <c r="A4514">
        <v>146</v>
      </c>
      <c r="B4514">
        <v>0</v>
      </c>
      <c r="C4514">
        <v>3252</v>
      </c>
      <c r="D4514">
        <v>0</v>
      </c>
    </row>
    <row r="4515" spans="1:4">
      <c r="A4515">
        <v>146</v>
      </c>
      <c r="B4515">
        <v>0</v>
      </c>
      <c r="C4515">
        <v>3259</v>
      </c>
      <c r="D4515">
        <v>0</v>
      </c>
    </row>
    <row r="4516" spans="1:4">
      <c r="A4516">
        <v>146</v>
      </c>
      <c r="B4516">
        <v>0</v>
      </c>
      <c r="C4516">
        <v>3241</v>
      </c>
      <c r="D4516">
        <v>0</v>
      </c>
    </row>
    <row r="4517" spans="1:4">
      <c r="A4517">
        <v>146</v>
      </c>
      <c r="B4517">
        <v>0</v>
      </c>
      <c r="C4517">
        <v>3269</v>
      </c>
      <c r="D4517">
        <v>0</v>
      </c>
    </row>
    <row r="4518" spans="1:4">
      <c r="A4518">
        <v>146</v>
      </c>
      <c r="B4518">
        <v>0</v>
      </c>
      <c r="C4518">
        <v>3247</v>
      </c>
      <c r="D4518">
        <v>0</v>
      </c>
    </row>
    <row r="4519" spans="1:4">
      <c r="A4519">
        <v>146</v>
      </c>
      <c r="B4519">
        <v>0</v>
      </c>
      <c r="C4519">
        <v>3259</v>
      </c>
      <c r="D4519">
        <v>0</v>
      </c>
    </row>
    <row r="4520" spans="1:4">
      <c r="A4520">
        <v>146</v>
      </c>
      <c r="B4520">
        <v>0</v>
      </c>
      <c r="C4520">
        <v>3231</v>
      </c>
      <c r="D4520">
        <v>0</v>
      </c>
    </row>
    <row r="4521" spans="1:4">
      <c r="A4521">
        <v>146</v>
      </c>
      <c r="B4521">
        <v>0</v>
      </c>
      <c r="C4521">
        <v>3239</v>
      </c>
      <c r="D4521">
        <v>0</v>
      </c>
    </row>
    <row r="4522" spans="1:4">
      <c r="A4522">
        <v>146</v>
      </c>
      <c r="B4522">
        <v>0</v>
      </c>
      <c r="C4522">
        <v>3273</v>
      </c>
      <c r="D4522">
        <v>0</v>
      </c>
    </row>
    <row r="4523" spans="1:4">
      <c r="A4523">
        <v>146</v>
      </c>
      <c r="B4523">
        <v>0</v>
      </c>
      <c r="C4523">
        <v>3251</v>
      </c>
      <c r="D4523">
        <v>0</v>
      </c>
    </row>
    <row r="4524" spans="1:4">
      <c r="A4524">
        <v>146</v>
      </c>
      <c r="B4524">
        <v>0</v>
      </c>
      <c r="C4524">
        <v>3253</v>
      </c>
      <c r="D4524">
        <v>0</v>
      </c>
    </row>
    <row r="4525" spans="1:4">
      <c r="A4525">
        <v>146</v>
      </c>
      <c r="B4525">
        <v>0</v>
      </c>
      <c r="C4525">
        <v>3251</v>
      </c>
      <c r="D4525">
        <v>0</v>
      </c>
    </row>
    <row r="4526" spans="1:4">
      <c r="A4526">
        <v>146</v>
      </c>
      <c r="B4526">
        <v>0</v>
      </c>
      <c r="C4526">
        <v>3272</v>
      </c>
      <c r="D4526">
        <v>0</v>
      </c>
    </row>
    <row r="4527" spans="1:4">
      <c r="A4527">
        <v>146</v>
      </c>
      <c r="B4527">
        <v>0</v>
      </c>
      <c r="C4527">
        <v>3268</v>
      </c>
      <c r="D4527">
        <v>0</v>
      </c>
    </row>
    <row r="4528" spans="1:4">
      <c r="A4528">
        <v>146</v>
      </c>
      <c r="B4528">
        <v>0</v>
      </c>
      <c r="C4528">
        <v>3252</v>
      </c>
      <c r="D4528">
        <v>0</v>
      </c>
    </row>
    <row r="4529" spans="1:4">
      <c r="A4529">
        <v>147</v>
      </c>
      <c r="B4529">
        <v>0</v>
      </c>
      <c r="C4529">
        <v>3273</v>
      </c>
      <c r="D4529">
        <v>0</v>
      </c>
    </row>
    <row r="4530" spans="1:4">
      <c r="A4530">
        <v>147</v>
      </c>
      <c r="B4530">
        <v>0</v>
      </c>
      <c r="C4530">
        <v>3262</v>
      </c>
      <c r="D4530">
        <v>0</v>
      </c>
    </row>
    <row r="4531" spans="1:4">
      <c r="A4531">
        <v>147</v>
      </c>
      <c r="B4531">
        <v>0</v>
      </c>
      <c r="C4531">
        <v>3245</v>
      </c>
      <c r="D4531">
        <v>0</v>
      </c>
    </row>
    <row r="4532" spans="1:4">
      <c r="A4532">
        <v>147</v>
      </c>
      <c r="B4532">
        <v>0</v>
      </c>
      <c r="C4532">
        <v>3241</v>
      </c>
      <c r="D4532">
        <v>0</v>
      </c>
    </row>
    <row r="4533" spans="1:4">
      <c r="A4533">
        <v>147</v>
      </c>
      <c r="B4533">
        <v>0</v>
      </c>
      <c r="C4533">
        <v>3259</v>
      </c>
      <c r="D4533">
        <v>0</v>
      </c>
    </row>
    <row r="4534" spans="1:4">
      <c r="A4534">
        <v>147</v>
      </c>
      <c r="B4534">
        <v>0</v>
      </c>
      <c r="C4534">
        <v>3251</v>
      </c>
      <c r="D4534">
        <v>0</v>
      </c>
    </row>
    <row r="4535" spans="1:4">
      <c r="A4535">
        <v>147</v>
      </c>
      <c r="B4535">
        <v>0</v>
      </c>
      <c r="C4535">
        <v>3262</v>
      </c>
      <c r="D4535">
        <v>0</v>
      </c>
    </row>
    <row r="4536" spans="1:4">
      <c r="A4536">
        <v>147</v>
      </c>
      <c r="B4536">
        <v>0</v>
      </c>
      <c r="C4536">
        <v>3258</v>
      </c>
      <c r="D4536">
        <v>0</v>
      </c>
    </row>
    <row r="4537" spans="1:4">
      <c r="A4537">
        <v>147</v>
      </c>
      <c r="B4537">
        <v>0</v>
      </c>
      <c r="C4537">
        <v>3266</v>
      </c>
      <c r="D4537">
        <v>0</v>
      </c>
    </row>
    <row r="4538" spans="1:4">
      <c r="A4538">
        <v>147</v>
      </c>
      <c r="B4538">
        <v>0</v>
      </c>
      <c r="C4538">
        <v>3266</v>
      </c>
      <c r="D4538">
        <v>0</v>
      </c>
    </row>
    <row r="4539" spans="1:4">
      <c r="A4539">
        <v>147</v>
      </c>
      <c r="B4539">
        <v>0</v>
      </c>
      <c r="C4539">
        <v>3247</v>
      </c>
      <c r="D4539">
        <v>0</v>
      </c>
    </row>
    <row r="4540" spans="1:4">
      <c r="A4540">
        <v>147</v>
      </c>
      <c r="B4540">
        <v>0</v>
      </c>
      <c r="C4540">
        <v>3249</v>
      </c>
      <c r="D4540">
        <v>0</v>
      </c>
    </row>
    <row r="4541" spans="1:4">
      <c r="A4541">
        <v>147</v>
      </c>
      <c r="B4541">
        <v>0</v>
      </c>
      <c r="C4541">
        <v>3265</v>
      </c>
      <c r="D4541">
        <v>0</v>
      </c>
    </row>
    <row r="4542" spans="1:4">
      <c r="A4542">
        <v>147</v>
      </c>
      <c r="B4542">
        <v>0</v>
      </c>
      <c r="C4542">
        <v>3261</v>
      </c>
      <c r="D4542">
        <v>0</v>
      </c>
    </row>
    <row r="4543" spans="1:4">
      <c r="A4543">
        <v>147</v>
      </c>
      <c r="B4543">
        <v>0</v>
      </c>
      <c r="C4543">
        <v>3271</v>
      </c>
      <c r="D4543">
        <v>0</v>
      </c>
    </row>
    <row r="4544" spans="1:4">
      <c r="A4544">
        <v>147</v>
      </c>
      <c r="B4544">
        <v>0</v>
      </c>
      <c r="C4544">
        <v>3236</v>
      </c>
      <c r="D4544">
        <v>0</v>
      </c>
    </row>
    <row r="4545" spans="1:4">
      <c r="A4545">
        <v>147</v>
      </c>
      <c r="B4545">
        <v>0</v>
      </c>
      <c r="C4545">
        <v>3263</v>
      </c>
      <c r="D4545">
        <v>0</v>
      </c>
    </row>
    <row r="4546" spans="1:4">
      <c r="A4546">
        <v>147</v>
      </c>
      <c r="B4546">
        <v>0</v>
      </c>
      <c r="C4546">
        <v>3262</v>
      </c>
      <c r="D4546">
        <v>0</v>
      </c>
    </row>
    <row r="4547" spans="1:4">
      <c r="A4547">
        <v>147</v>
      </c>
      <c r="B4547">
        <v>0</v>
      </c>
      <c r="C4547">
        <v>3261</v>
      </c>
      <c r="D4547">
        <v>0</v>
      </c>
    </row>
    <row r="4548" spans="1:4">
      <c r="A4548">
        <v>147</v>
      </c>
      <c r="B4548">
        <v>0</v>
      </c>
      <c r="C4548">
        <v>3260</v>
      </c>
      <c r="D4548">
        <v>0</v>
      </c>
    </row>
    <row r="4549" spans="1:4">
      <c r="A4549">
        <v>147</v>
      </c>
      <c r="B4549">
        <v>0</v>
      </c>
      <c r="C4549">
        <v>3254</v>
      </c>
      <c r="D4549">
        <v>0</v>
      </c>
    </row>
    <row r="4550" spans="1:4">
      <c r="A4550">
        <v>147</v>
      </c>
      <c r="B4550">
        <v>0</v>
      </c>
      <c r="C4550">
        <v>3269</v>
      </c>
      <c r="D4550">
        <v>0</v>
      </c>
    </row>
    <row r="4551" spans="1:4">
      <c r="A4551">
        <v>147</v>
      </c>
      <c r="B4551">
        <v>0</v>
      </c>
      <c r="C4551">
        <v>3266</v>
      </c>
      <c r="D4551">
        <v>0</v>
      </c>
    </row>
    <row r="4552" spans="1:4">
      <c r="A4552">
        <v>147</v>
      </c>
      <c r="B4552">
        <v>0</v>
      </c>
      <c r="C4552">
        <v>3241</v>
      </c>
      <c r="D4552">
        <v>0</v>
      </c>
    </row>
    <row r="4553" spans="1:4">
      <c r="A4553">
        <v>147</v>
      </c>
      <c r="B4553">
        <v>0</v>
      </c>
      <c r="C4553">
        <v>3263</v>
      </c>
      <c r="D4553">
        <v>0</v>
      </c>
    </row>
    <row r="4554" spans="1:4">
      <c r="A4554">
        <v>147</v>
      </c>
      <c r="B4554">
        <v>0</v>
      </c>
      <c r="C4554">
        <v>3251</v>
      </c>
      <c r="D4554">
        <v>0</v>
      </c>
    </row>
    <row r="4555" spans="1:4">
      <c r="A4555">
        <v>147</v>
      </c>
      <c r="B4555">
        <v>0</v>
      </c>
      <c r="C4555">
        <v>3239</v>
      </c>
      <c r="D4555">
        <v>0</v>
      </c>
    </row>
    <row r="4556" spans="1:4">
      <c r="A4556">
        <v>147</v>
      </c>
      <c r="B4556">
        <v>0</v>
      </c>
      <c r="C4556">
        <v>3256</v>
      </c>
      <c r="D4556">
        <v>0</v>
      </c>
    </row>
    <row r="4557" spans="1:4">
      <c r="A4557">
        <v>147</v>
      </c>
      <c r="B4557">
        <v>0</v>
      </c>
      <c r="C4557">
        <v>3246</v>
      </c>
      <c r="D4557">
        <v>0</v>
      </c>
    </row>
    <row r="4558" spans="1:4">
      <c r="A4558">
        <v>147</v>
      </c>
      <c r="B4558">
        <v>0</v>
      </c>
      <c r="C4558">
        <v>3268</v>
      </c>
      <c r="D4558">
        <v>0</v>
      </c>
    </row>
    <row r="4559" spans="1:4">
      <c r="A4559">
        <v>147</v>
      </c>
      <c r="B4559">
        <v>0</v>
      </c>
      <c r="C4559">
        <v>3237</v>
      </c>
      <c r="D4559">
        <v>0</v>
      </c>
    </row>
    <row r="4560" spans="1:4">
      <c r="A4560">
        <v>148</v>
      </c>
      <c r="B4560">
        <v>0</v>
      </c>
      <c r="C4560">
        <v>3245</v>
      </c>
      <c r="D4560">
        <v>0</v>
      </c>
    </row>
    <row r="4561" spans="1:4">
      <c r="A4561">
        <v>148</v>
      </c>
      <c r="B4561">
        <v>0</v>
      </c>
      <c r="C4561">
        <v>3267</v>
      </c>
      <c r="D4561">
        <v>0</v>
      </c>
    </row>
    <row r="4562" spans="1:4">
      <c r="A4562">
        <v>148</v>
      </c>
      <c r="B4562">
        <v>0</v>
      </c>
      <c r="C4562">
        <v>3250</v>
      </c>
      <c r="D4562">
        <v>0</v>
      </c>
    </row>
    <row r="4563" spans="1:4">
      <c r="A4563">
        <v>148</v>
      </c>
      <c r="B4563">
        <v>0</v>
      </c>
      <c r="C4563">
        <v>3245</v>
      </c>
      <c r="D4563">
        <v>0</v>
      </c>
    </row>
    <row r="4564" spans="1:4">
      <c r="A4564">
        <v>148</v>
      </c>
      <c r="B4564">
        <v>0</v>
      </c>
      <c r="C4564">
        <v>3248</v>
      </c>
      <c r="D4564">
        <v>0</v>
      </c>
    </row>
    <row r="4565" spans="1:4">
      <c r="A4565">
        <v>148</v>
      </c>
      <c r="B4565">
        <v>0</v>
      </c>
      <c r="C4565">
        <v>3267</v>
      </c>
      <c r="D4565">
        <v>0</v>
      </c>
    </row>
    <row r="4566" spans="1:4">
      <c r="A4566">
        <v>148</v>
      </c>
      <c r="B4566">
        <v>0</v>
      </c>
      <c r="C4566">
        <v>3273</v>
      </c>
      <c r="D4566">
        <v>0</v>
      </c>
    </row>
    <row r="4567" spans="1:4">
      <c r="A4567">
        <v>148</v>
      </c>
      <c r="B4567">
        <v>0</v>
      </c>
      <c r="C4567">
        <v>3246</v>
      </c>
      <c r="D4567">
        <v>0</v>
      </c>
    </row>
    <row r="4568" spans="1:4">
      <c r="A4568">
        <v>148</v>
      </c>
      <c r="B4568">
        <v>0</v>
      </c>
      <c r="C4568">
        <v>3250</v>
      </c>
      <c r="D4568">
        <v>0</v>
      </c>
    </row>
    <row r="4569" spans="1:4">
      <c r="A4569">
        <v>148</v>
      </c>
      <c r="B4569">
        <v>0</v>
      </c>
      <c r="C4569">
        <v>3253</v>
      </c>
      <c r="D4569">
        <v>0</v>
      </c>
    </row>
    <row r="4570" spans="1:4">
      <c r="A4570">
        <v>148</v>
      </c>
      <c r="B4570">
        <v>0</v>
      </c>
      <c r="C4570">
        <v>3247</v>
      </c>
      <c r="D4570">
        <v>0</v>
      </c>
    </row>
    <row r="4571" spans="1:4">
      <c r="A4571">
        <v>148</v>
      </c>
      <c r="B4571">
        <v>0</v>
      </c>
      <c r="C4571">
        <v>3248</v>
      </c>
      <c r="D4571">
        <v>0</v>
      </c>
    </row>
    <row r="4572" spans="1:4">
      <c r="A4572">
        <v>148</v>
      </c>
      <c r="B4572">
        <v>0</v>
      </c>
      <c r="C4572">
        <v>3272</v>
      </c>
      <c r="D4572">
        <v>0</v>
      </c>
    </row>
    <row r="4573" spans="1:4">
      <c r="A4573">
        <v>148</v>
      </c>
      <c r="B4573">
        <v>0</v>
      </c>
      <c r="C4573">
        <v>3250</v>
      </c>
      <c r="D4573">
        <v>0</v>
      </c>
    </row>
    <row r="4574" spans="1:4">
      <c r="A4574">
        <v>148</v>
      </c>
      <c r="B4574">
        <v>0</v>
      </c>
      <c r="C4574">
        <v>3255</v>
      </c>
      <c r="D4574">
        <v>0</v>
      </c>
    </row>
    <row r="4575" spans="1:4">
      <c r="A4575">
        <v>148</v>
      </c>
      <c r="B4575">
        <v>0</v>
      </c>
      <c r="C4575">
        <v>3250</v>
      </c>
      <c r="D4575">
        <v>0</v>
      </c>
    </row>
    <row r="4576" spans="1:4">
      <c r="A4576">
        <v>148</v>
      </c>
      <c r="B4576">
        <v>0</v>
      </c>
      <c r="C4576">
        <v>3268</v>
      </c>
      <c r="D4576">
        <v>0</v>
      </c>
    </row>
    <row r="4577" spans="1:4">
      <c r="A4577">
        <v>148</v>
      </c>
      <c r="B4577">
        <v>0</v>
      </c>
      <c r="C4577">
        <v>3259</v>
      </c>
      <c r="D4577">
        <v>0</v>
      </c>
    </row>
    <row r="4578" spans="1:4">
      <c r="A4578">
        <v>148</v>
      </c>
      <c r="B4578">
        <v>0</v>
      </c>
      <c r="C4578">
        <v>3263</v>
      </c>
      <c r="D4578">
        <v>0</v>
      </c>
    </row>
    <row r="4579" spans="1:4">
      <c r="A4579">
        <v>148</v>
      </c>
      <c r="B4579">
        <v>0</v>
      </c>
      <c r="C4579">
        <v>3256</v>
      </c>
      <c r="D4579">
        <v>0</v>
      </c>
    </row>
    <row r="4580" spans="1:4">
      <c r="A4580">
        <v>148</v>
      </c>
      <c r="B4580">
        <v>0</v>
      </c>
      <c r="C4580">
        <v>3248</v>
      </c>
      <c r="D4580">
        <v>0</v>
      </c>
    </row>
    <row r="4581" spans="1:4">
      <c r="A4581">
        <v>148</v>
      </c>
      <c r="B4581">
        <v>0</v>
      </c>
      <c r="C4581">
        <v>3259</v>
      </c>
      <c r="D4581">
        <v>0</v>
      </c>
    </row>
    <row r="4582" spans="1:4">
      <c r="A4582">
        <v>148</v>
      </c>
      <c r="B4582">
        <v>0</v>
      </c>
      <c r="C4582">
        <v>3256</v>
      </c>
      <c r="D4582">
        <v>0</v>
      </c>
    </row>
    <row r="4583" spans="1:4">
      <c r="A4583">
        <v>148</v>
      </c>
      <c r="B4583">
        <v>0</v>
      </c>
      <c r="C4583">
        <v>3264</v>
      </c>
      <c r="D4583">
        <v>0</v>
      </c>
    </row>
    <row r="4584" spans="1:4">
      <c r="A4584">
        <v>148</v>
      </c>
      <c r="B4584">
        <v>0</v>
      </c>
      <c r="C4584">
        <v>3260</v>
      </c>
      <c r="D4584">
        <v>0</v>
      </c>
    </row>
    <row r="4585" spans="1:4">
      <c r="A4585">
        <v>148</v>
      </c>
      <c r="B4585">
        <v>0</v>
      </c>
      <c r="C4585">
        <v>3255</v>
      </c>
      <c r="D4585">
        <v>0</v>
      </c>
    </row>
    <row r="4586" spans="1:4">
      <c r="A4586">
        <v>148</v>
      </c>
      <c r="B4586">
        <v>0</v>
      </c>
      <c r="C4586">
        <v>3269</v>
      </c>
      <c r="D4586">
        <v>0</v>
      </c>
    </row>
    <row r="4587" spans="1:4">
      <c r="A4587">
        <v>148</v>
      </c>
      <c r="B4587">
        <v>0</v>
      </c>
      <c r="C4587">
        <v>3256</v>
      </c>
      <c r="D4587">
        <v>0</v>
      </c>
    </row>
    <row r="4588" spans="1:4">
      <c r="A4588">
        <v>148</v>
      </c>
      <c r="B4588">
        <v>0</v>
      </c>
      <c r="C4588">
        <v>3269</v>
      </c>
      <c r="D4588">
        <v>0</v>
      </c>
    </row>
    <row r="4589" spans="1:4">
      <c r="A4589">
        <v>148</v>
      </c>
      <c r="B4589">
        <v>0</v>
      </c>
      <c r="C4589">
        <v>3269</v>
      </c>
      <c r="D4589">
        <v>0</v>
      </c>
    </row>
    <row r="4590" spans="1:4">
      <c r="A4590">
        <v>148</v>
      </c>
      <c r="B4590">
        <v>0</v>
      </c>
      <c r="C4590">
        <v>3259</v>
      </c>
      <c r="D4590">
        <v>0</v>
      </c>
    </row>
    <row r="4591" spans="1:4">
      <c r="A4591">
        <v>149</v>
      </c>
      <c r="B4591">
        <v>0</v>
      </c>
      <c r="C4591">
        <v>3264</v>
      </c>
      <c r="D4591">
        <v>0</v>
      </c>
    </row>
    <row r="4592" spans="1:4">
      <c r="A4592">
        <v>149</v>
      </c>
      <c r="B4592">
        <v>0</v>
      </c>
      <c r="C4592">
        <v>3271</v>
      </c>
      <c r="D4592">
        <v>0</v>
      </c>
    </row>
    <row r="4593" spans="1:4">
      <c r="A4593">
        <v>149</v>
      </c>
      <c r="B4593">
        <v>0</v>
      </c>
      <c r="C4593">
        <v>3258</v>
      </c>
      <c r="D4593">
        <v>0</v>
      </c>
    </row>
    <row r="4594" spans="1:4">
      <c r="A4594">
        <v>149</v>
      </c>
      <c r="B4594">
        <v>0</v>
      </c>
      <c r="C4594">
        <v>3269</v>
      </c>
      <c r="D4594">
        <v>0</v>
      </c>
    </row>
    <row r="4595" spans="1:4">
      <c r="A4595">
        <v>149</v>
      </c>
      <c r="B4595">
        <v>0</v>
      </c>
      <c r="C4595">
        <v>3243</v>
      </c>
      <c r="D4595">
        <v>0</v>
      </c>
    </row>
    <row r="4596" spans="1:4">
      <c r="A4596">
        <v>149</v>
      </c>
      <c r="B4596">
        <v>0</v>
      </c>
      <c r="C4596">
        <v>3257</v>
      </c>
      <c r="D4596">
        <v>0</v>
      </c>
    </row>
    <row r="4597" spans="1:4">
      <c r="A4597">
        <v>149</v>
      </c>
      <c r="B4597">
        <v>0</v>
      </c>
      <c r="C4597">
        <v>3265</v>
      </c>
      <c r="D4597">
        <v>0</v>
      </c>
    </row>
    <row r="4598" spans="1:4">
      <c r="A4598">
        <v>149</v>
      </c>
      <c r="B4598">
        <v>0</v>
      </c>
      <c r="C4598">
        <v>3258</v>
      </c>
      <c r="D4598">
        <v>0</v>
      </c>
    </row>
    <row r="4599" spans="1:4">
      <c r="A4599">
        <v>149</v>
      </c>
      <c r="B4599">
        <v>0</v>
      </c>
      <c r="C4599">
        <v>3259</v>
      </c>
      <c r="D4599">
        <v>0</v>
      </c>
    </row>
    <row r="4600" spans="1:4">
      <c r="A4600">
        <v>149</v>
      </c>
      <c r="B4600">
        <v>0</v>
      </c>
      <c r="C4600">
        <v>3258</v>
      </c>
      <c r="D4600">
        <v>0</v>
      </c>
    </row>
    <row r="4601" spans="1:4">
      <c r="A4601">
        <v>149</v>
      </c>
      <c r="B4601">
        <v>0</v>
      </c>
      <c r="C4601">
        <v>3267</v>
      </c>
      <c r="D4601">
        <v>0</v>
      </c>
    </row>
    <row r="4602" spans="1:4">
      <c r="A4602">
        <v>149</v>
      </c>
      <c r="B4602">
        <v>0</v>
      </c>
      <c r="C4602">
        <v>3272</v>
      </c>
      <c r="D4602">
        <v>0</v>
      </c>
    </row>
    <row r="4603" spans="1:4">
      <c r="A4603">
        <v>149</v>
      </c>
      <c r="B4603">
        <v>0</v>
      </c>
      <c r="C4603">
        <v>3250</v>
      </c>
      <c r="D4603">
        <v>0</v>
      </c>
    </row>
    <row r="4604" spans="1:4">
      <c r="A4604">
        <v>149</v>
      </c>
      <c r="B4604">
        <v>0</v>
      </c>
      <c r="C4604">
        <v>3272</v>
      </c>
      <c r="D4604">
        <v>0</v>
      </c>
    </row>
    <row r="4605" spans="1:4">
      <c r="A4605">
        <v>149</v>
      </c>
      <c r="B4605">
        <v>0</v>
      </c>
      <c r="C4605">
        <v>3229</v>
      </c>
      <c r="D4605">
        <v>0</v>
      </c>
    </row>
    <row r="4606" spans="1:4">
      <c r="A4606">
        <v>149</v>
      </c>
      <c r="B4606">
        <v>0</v>
      </c>
      <c r="C4606">
        <v>3260</v>
      </c>
      <c r="D4606">
        <v>0</v>
      </c>
    </row>
    <row r="4607" spans="1:4">
      <c r="A4607">
        <v>149</v>
      </c>
      <c r="B4607">
        <v>0</v>
      </c>
      <c r="C4607">
        <v>3260</v>
      </c>
      <c r="D4607">
        <v>0</v>
      </c>
    </row>
    <row r="4608" spans="1:4">
      <c r="A4608">
        <v>149</v>
      </c>
      <c r="B4608">
        <v>0</v>
      </c>
      <c r="C4608">
        <v>3264</v>
      </c>
      <c r="D4608">
        <v>0</v>
      </c>
    </row>
    <row r="4609" spans="1:4">
      <c r="A4609">
        <v>149</v>
      </c>
      <c r="B4609">
        <v>0</v>
      </c>
      <c r="C4609">
        <v>3256</v>
      </c>
      <c r="D4609">
        <v>0</v>
      </c>
    </row>
    <row r="4610" spans="1:4">
      <c r="A4610">
        <v>149</v>
      </c>
      <c r="B4610">
        <v>0</v>
      </c>
      <c r="C4610">
        <v>3276</v>
      </c>
      <c r="D4610">
        <v>0</v>
      </c>
    </row>
    <row r="4611" spans="1:4">
      <c r="A4611">
        <v>149</v>
      </c>
      <c r="B4611">
        <v>0</v>
      </c>
      <c r="C4611">
        <v>3270</v>
      </c>
      <c r="D4611">
        <v>0</v>
      </c>
    </row>
    <row r="4612" spans="1:4">
      <c r="A4612">
        <v>149</v>
      </c>
      <c r="B4612">
        <v>0</v>
      </c>
      <c r="C4612">
        <v>3272</v>
      </c>
      <c r="D4612">
        <v>0</v>
      </c>
    </row>
    <row r="4613" spans="1:4">
      <c r="A4613">
        <v>149</v>
      </c>
      <c r="B4613">
        <v>0</v>
      </c>
      <c r="C4613">
        <v>3241</v>
      </c>
      <c r="D4613">
        <v>0</v>
      </c>
    </row>
    <row r="4614" spans="1:4">
      <c r="A4614">
        <v>149</v>
      </c>
      <c r="B4614">
        <v>0</v>
      </c>
      <c r="C4614">
        <v>3260</v>
      </c>
      <c r="D4614">
        <v>0</v>
      </c>
    </row>
    <row r="4615" spans="1:4">
      <c r="A4615">
        <v>149</v>
      </c>
      <c r="B4615">
        <v>0</v>
      </c>
      <c r="C4615">
        <v>3269</v>
      </c>
      <c r="D4615">
        <v>0</v>
      </c>
    </row>
    <row r="4616" spans="1:4">
      <c r="A4616">
        <v>149</v>
      </c>
      <c r="B4616">
        <v>0</v>
      </c>
      <c r="C4616">
        <v>3261</v>
      </c>
      <c r="D4616">
        <v>0</v>
      </c>
    </row>
    <row r="4617" spans="1:4">
      <c r="A4617">
        <v>149</v>
      </c>
      <c r="B4617">
        <v>0</v>
      </c>
      <c r="C4617">
        <v>3249</v>
      </c>
      <c r="D4617">
        <v>0</v>
      </c>
    </row>
    <row r="4618" spans="1:4">
      <c r="A4618">
        <v>149</v>
      </c>
      <c r="B4618">
        <v>0</v>
      </c>
      <c r="C4618">
        <v>3270</v>
      </c>
      <c r="D4618">
        <v>0</v>
      </c>
    </row>
    <row r="4619" spans="1:4">
      <c r="A4619">
        <v>149</v>
      </c>
      <c r="B4619">
        <v>0</v>
      </c>
      <c r="C4619">
        <v>3253</v>
      </c>
      <c r="D4619">
        <v>0</v>
      </c>
    </row>
    <row r="4620" spans="1:4">
      <c r="A4620">
        <v>149</v>
      </c>
      <c r="B4620">
        <v>0</v>
      </c>
      <c r="C4620">
        <v>3267</v>
      </c>
      <c r="D4620">
        <v>0</v>
      </c>
    </row>
    <row r="4621" spans="1:4">
      <c r="A4621">
        <v>149</v>
      </c>
      <c r="B4621">
        <v>0</v>
      </c>
      <c r="C4621">
        <v>3251</v>
      </c>
      <c r="D4621">
        <v>0</v>
      </c>
    </row>
    <row r="4622" spans="1:4">
      <c r="A4622">
        <v>150</v>
      </c>
      <c r="B4622">
        <v>0</v>
      </c>
      <c r="C4622">
        <v>3261</v>
      </c>
      <c r="D4622">
        <v>0</v>
      </c>
    </row>
    <row r="4623" spans="1:4">
      <c r="A4623">
        <v>150</v>
      </c>
      <c r="B4623">
        <v>0</v>
      </c>
      <c r="C4623">
        <v>3249</v>
      </c>
      <c r="D4623">
        <v>0</v>
      </c>
    </row>
    <row r="4624" spans="1:4">
      <c r="A4624">
        <v>150</v>
      </c>
      <c r="B4624">
        <v>0</v>
      </c>
      <c r="C4624">
        <v>3263</v>
      </c>
      <c r="D4624">
        <v>0</v>
      </c>
    </row>
    <row r="4625" spans="1:4">
      <c r="A4625">
        <v>150</v>
      </c>
      <c r="B4625">
        <v>0</v>
      </c>
      <c r="C4625">
        <v>3255</v>
      </c>
      <c r="D4625">
        <v>0</v>
      </c>
    </row>
    <row r="4626" spans="1:4">
      <c r="A4626">
        <v>150</v>
      </c>
      <c r="B4626">
        <v>22</v>
      </c>
      <c r="C4626">
        <v>3257</v>
      </c>
      <c r="D4626">
        <v>0</v>
      </c>
    </row>
    <row r="4627" spans="1:4">
      <c r="A4627">
        <v>150</v>
      </c>
      <c r="B4627">
        <v>0</v>
      </c>
      <c r="C4627">
        <v>3269</v>
      </c>
      <c r="D4627">
        <v>0</v>
      </c>
    </row>
    <row r="4628" spans="1:4">
      <c r="A4628">
        <v>150</v>
      </c>
      <c r="B4628">
        <v>0</v>
      </c>
      <c r="C4628">
        <v>3251</v>
      </c>
      <c r="D4628">
        <v>0</v>
      </c>
    </row>
    <row r="4629" spans="1:4">
      <c r="A4629">
        <v>150</v>
      </c>
      <c r="B4629">
        <v>0</v>
      </c>
      <c r="C4629">
        <v>3262</v>
      </c>
      <c r="D4629">
        <v>0</v>
      </c>
    </row>
    <row r="4630" spans="1:4">
      <c r="A4630">
        <v>150</v>
      </c>
      <c r="B4630">
        <v>0</v>
      </c>
      <c r="C4630">
        <v>3266</v>
      </c>
      <c r="D4630">
        <v>0</v>
      </c>
    </row>
    <row r="4631" spans="1:4">
      <c r="A4631">
        <v>150</v>
      </c>
      <c r="B4631">
        <v>0</v>
      </c>
      <c r="C4631">
        <v>3251</v>
      </c>
      <c r="D4631">
        <v>0</v>
      </c>
    </row>
    <row r="4632" spans="1:4">
      <c r="A4632">
        <v>150</v>
      </c>
      <c r="B4632">
        <v>0</v>
      </c>
      <c r="C4632">
        <v>3271</v>
      </c>
      <c r="D4632">
        <v>0</v>
      </c>
    </row>
    <row r="4633" spans="1:4">
      <c r="A4633">
        <v>150</v>
      </c>
      <c r="B4633">
        <v>0</v>
      </c>
      <c r="C4633">
        <v>3237</v>
      </c>
      <c r="D4633">
        <v>0</v>
      </c>
    </row>
    <row r="4634" spans="1:4">
      <c r="A4634">
        <v>150</v>
      </c>
      <c r="B4634">
        <v>0</v>
      </c>
      <c r="C4634">
        <v>3251</v>
      </c>
      <c r="D4634">
        <v>0</v>
      </c>
    </row>
    <row r="4635" spans="1:4">
      <c r="A4635">
        <v>150</v>
      </c>
      <c r="B4635">
        <v>0</v>
      </c>
      <c r="C4635">
        <v>3254</v>
      </c>
      <c r="D4635">
        <v>0</v>
      </c>
    </row>
    <row r="4636" spans="1:4">
      <c r="A4636">
        <v>150</v>
      </c>
      <c r="B4636">
        <v>0</v>
      </c>
      <c r="C4636">
        <v>3240</v>
      </c>
      <c r="D4636">
        <v>0</v>
      </c>
    </row>
    <row r="4637" spans="1:4">
      <c r="A4637">
        <v>150</v>
      </c>
      <c r="B4637">
        <v>0</v>
      </c>
      <c r="C4637">
        <v>3260</v>
      </c>
      <c r="D4637">
        <v>0</v>
      </c>
    </row>
    <row r="4638" spans="1:4">
      <c r="A4638">
        <v>150</v>
      </c>
      <c r="B4638">
        <v>0</v>
      </c>
      <c r="C4638">
        <v>3247</v>
      </c>
      <c r="D4638">
        <v>0</v>
      </c>
    </row>
    <row r="4639" spans="1:4">
      <c r="A4639">
        <v>150</v>
      </c>
      <c r="B4639">
        <v>0</v>
      </c>
      <c r="C4639">
        <v>3260</v>
      </c>
      <c r="D4639">
        <v>0</v>
      </c>
    </row>
    <row r="4640" spans="1:4">
      <c r="A4640">
        <v>150</v>
      </c>
      <c r="B4640">
        <v>0</v>
      </c>
      <c r="C4640">
        <v>3245</v>
      </c>
      <c r="D4640">
        <v>0</v>
      </c>
    </row>
    <row r="4641" spans="1:4">
      <c r="A4641">
        <v>150</v>
      </c>
      <c r="B4641">
        <v>0</v>
      </c>
      <c r="C4641">
        <v>3261</v>
      </c>
      <c r="D4641">
        <v>0</v>
      </c>
    </row>
    <row r="4642" spans="1:4">
      <c r="A4642">
        <v>150</v>
      </c>
      <c r="B4642">
        <v>0</v>
      </c>
      <c r="C4642">
        <v>3255</v>
      </c>
      <c r="D4642">
        <v>0</v>
      </c>
    </row>
    <row r="4643" spans="1:4">
      <c r="A4643">
        <v>150</v>
      </c>
      <c r="B4643">
        <v>0</v>
      </c>
      <c r="C4643">
        <v>3245</v>
      </c>
      <c r="D4643">
        <v>0</v>
      </c>
    </row>
    <row r="4644" spans="1:4">
      <c r="A4644">
        <v>150</v>
      </c>
      <c r="B4644">
        <v>0</v>
      </c>
      <c r="C4644">
        <v>3253</v>
      </c>
      <c r="D4644">
        <v>0</v>
      </c>
    </row>
    <row r="4645" spans="1:4">
      <c r="A4645">
        <v>150</v>
      </c>
      <c r="B4645">
        <v>0</v>
      </c>
      <c r="C4645">
        <v>3252</v>
      </c>
      <c r="D4645">
        <v>0</v>
      </c>
    </row>
    <row r="4646" spans="1:4">
      <c r="A4646">
        <v>150</v>
      </c>
      <c r="B4646">
        <v>0</v>
      </c>
      <c r="C4646">
        <v>3256</v>
      </c>
      <c r="D4646">
        <v>0</v>
      </c>
    </row>
    <row r="4647" spans="1:4">
      <c r="A4647">
        <v>150</v>
      </c>
      <c r="B4647">
        <v>0</v>
      </c>
      <c r="C4647">
        <v>3250</v>
      </c>
      <c r="D4647">
        <v>0</v>
      </c>
    </row>
    <row r="4648" spans="1:4">
      <c r="A4648">
        <v>150</v>
      </c>
      <c r="B4648">
        <v>0</v>
      </c>
      <c r="C4648">
        <v>3269</v>
      </c>
      <c r="D4648">
        <v>0</v>
      </c>
    </row>
    <row r="4649" spans="1:4">
      <c r="A4649">
        <v>150</v>
      </c>
      <c r="B4649">
        <v>0</v>
      </c>
      <c r="C4649">
        <v>3260</v>
      </c>
      <c r="D4649">
        <v>0</v>
      </c>
    </row>
    <row r="4650" spans="1:4">
      <c r="A4650">
        <v>150</v>
      </c>
      <c r="B4650">
        <v>0</v>
      </c>
      <c r="C4650">
        <v>3264</v>
      </c>
      <c r="D4650">
        <v>0</v>
      </c>
    </row>
    <row r="4651" spans="1:4">
      <c r="A4651">
        <v>150</v>
      </c>
      <c r="B4651">
        <v>0</v>
      </c>
      <c r="C4651">
        <v>3258</v>
      </c>
      <c r="D4651">
        <v>0</v>
      </c>
    </row>
    <row r="4652" spans="1:4">
      <c r="A4652">
        <v>150</v>
      </c>
      <c r="B4652">
        <v>0</v>
      </c>
      <c r="C4652">
        <v>3272</v>
      </c>
      <c r="D4652">
        <v>0</v>
      </c>
    </row>
    <row r="4653" spans="1:4">
      <c r="A4653">
        <v>151</v>
      </c>
      <c r="B4653">
        <v>0</v>
      </c>
      <c r="C4653">
        <v>3241</v>
      </c>
      <c r="D4653">
        <v>0</v>
      </c>
    </row>
    <row r="4654" spans="1:4">
      <c r="A4654">
        <v>151</v>
      </c>
      <c r="B4654">
        <v>0</v>
      </c>
      <c r="C4654">
        <v>3266</v>
      </c>
      <c r="D4654">
        <v>0</v>
      </c>
    </row>
    <row r="4655" spans="1:4">
      <c r="A4655">
        <v>151</v>
      </c>
      <c r="B4655">
        <v>0</v>
      </c>
      <c r="C4655">
        <v>3262</v>
      </c>
      <c r="D4655">
        <v>0</v>
      </c>
    </row>
    <row r="4656" spans="1:4">
      <c r="A4656">
        <v>151</v>
      </c>
      <c r="B4656">
        <v>0</v>
      </c>
      <c r="C4656">
        <v>3251</v>
      </c>
      <c r="D4656">
        <v>0</v>
      </c>
    </row>
    <row r="4657" spans="1:4">
      <c r="A4657">
        <v>151</v>
      </c>
      <c r="B4657">
        <v>0</v>
      </c>
      <c r="C4657">
        <v>3270</v>
      </c>
      <c r="D4657">
        <v>0</v>
      </c>
    </row>
    <row r="4658" spans="1:4">
      <c r="A4658">
        <v>151</v>
      </c>
      <c r="B4658">
        <v>0</v>
      </c>
      <c r="C4658">
        <v>3257</v>
      </c>
      <c r="D4658">
        <v>0</v>
      </c>
    </row>
    <row r="4659" spans="1:4">
      <c r="A4659">
        <v>151</v>
      </c>
      <c r="B4659">
        <v>0</v>
      </c>
      <c r="C4659">
        <v>3274</v>
      </c>
      <c r="D4659">
        <v>0</v>
      </c>
    </row>
    <row r="4660" spans="1:4">
      <c r="A4660">
        <v>151</v>
      </c>
      <c r="B4660">
        <v>0</v>
      </c>
      <c r="C4660">
        <v>3262</v>
      </c>
      <c r="D4660">
        <v>0</v>
      </c>
    </row>
    <row r="4661" spans="1:4">
      <c r="A4661">
        <v>151</v>
      </c>
      <c r="B4661">
        <v>0</v>
      </c>
      <c r="C4661">
        <v>3240</v>
      </c>
      <c r="D4661">
        <v>0</v>
      </c>
    </row>
    <row r="4662" spans="1:4">
      <c r="A4662">
        <v>151</v>
      </c>
      <c r="B4662">
        <v>0</v>
      </c>
      <c r="C4662">
        <v>3269</v>
      </c>
      <c r="D4662">
        <v>0</v>
      </c>
    </row>
    <row r="4663" spans="1:4">
      <c r="A4663">
        <v>151</v>
      </c>
      <c r="B4663">
        <v>0</v>
      </c>
      <c r="C4663">
        <v>3257</v>
      </c>
      <c r="D4663">
        <v>0</v>
      </c>
    </row>
    <row r="4664" spans="1:4">
      <c r="A4664">
        <v>151</v>
      </c>
      <c r="B4664">
        <v>0</v>
      </c>
      <c r="C4664">
        <v>3246</v>
      </c>
      <c r="D4664">
        <v>0</v>
      </c>
    </row>
    <row r="4665" spans="1:4">
      <c r="A4665">
        <v>151</v>
      </c>
      <c r="B4665">
        <v>0</v>
      </c>
      <c r="C4665">
        <v>3251</v>
      </c>
      <c r="D4665">
        <v>0</v>
      </c>
    </row>
    <row r="4666" spans="1:4">
      <c r="A4666">
        <v>151</v>
      </c>
      <c r="B4666">
        <v>0</v>
      </c>
      <c r="C4666">
        <v>3259</v>
      </c>
      <c r="D4666">
        <v>0</v>
      </c>
    </row>
    <row r="4667" spans="1:4">
      <c r="A4667">
        <v>151</v>
      </c>
      <c r="B4667">
        <v>0</v>
      </c>
      <c r="C4667">
        <v>3240</v>
      </c>
      <c r="D4667">
        <v>0</v>
      </c>
    </row>
    <row r="4668" spans="1:4">
      <c r="A4668">
        <v>151</v>
      </c>
      <c r="B4668">
        <v>0</v>
      </c>
      <c r="C4668">
        <v>3270</v>
      </c>
      <c r="D4668">
        <v>0</v>
      </c>
    </row>
    <row r="4669" spans="1:4">
      <c r="A4669">
        <v>151</v>
      </c>
      <c r="B4669">
        <v>0</v>
      </c>
      <c r="C4669">
        <v>3255</v>
      </c>
      <c r="D4669">
        <v>0</v>
      </c>
    </row>
    <row r="4670" spans="1:4">
      <c r="A4670">
        <v>151</v>
      </c>
      <c r="B4670">
        <v>0</v>
      </c>
      <c r="C4670">
        <v>3250</v>
      </c>
      <c r="D4670">
        <v>0</v>
      </c>
    </row>
    <row r="4671" spans="1:4">
      <c r="A4671">
        <v>151</v>
      </c>
      <c r="B4671">
        <v>0</v>
      </c>
      <c r="C4671">
        <v>3258</v>
      </c>
      <c r="D4671">
        <v>0</v>
      </c>
    </row>
    <row r="4672" spans="1:4">
      <c r="A4672">
        <v>151</v>
      </c>
      <c r="B4672">
        <v>0</v>
      </c>
      <c r="C4672">
        <v>3269</v>
      </c>
      <c r="D4672">
        <v>0</v>
      </c>
    </row>
    <row r="4673" spans="1:4">
      <c r="A4673">
        <v>151</v>
      </c>
      <c r="B4673">
        <v>0</v>
      </c>
      <c r="C4673">
        <v>3265</v>
      </c>
      <c r="D4673">
        <v>0</v>
      </c>
    </row>
    <row r="4674" spans="1:4">
      <c r="A4674">
        <v>151</v>
      </c>
      <c r="B4674">
        <v>0</v>
      </c>
      <c r="C4674">
        <v>3254</v>
      </c>
      <c r="D4674">
        <v>0</v>
      </c>
    </row>
    <row r="4675" spans="1:4">
      <c r="A4675">
        <v>151</v>
      </c>
      <c r="B4675">
        <v>0</v>
      </c>
      <c r="C4675">
        <v>3257</v>
      </c>
      <c r="D4675">
        <v>0</v>
      </c>
    </row>
    <row r="4676" spans="1:4">
      <c r="A4676">
        <v>151</v>
      </c>
      <c r="B4676">
        <v>0</v>
      </c>
      <c r="C4676">
        <v>3257</v>
      </c>
      <c r="D4676">
        <v>0</v>
      </c>
    </row>
    <row r="4677" spans="1:4">
      <c r="A4677">
        <v>151</v>
      </c>
      <c r="B4677">
        <v>0</v>
      </c>
      <c r="C4677">
        <v>3273</v>
      </c>
      <c r="D4677">
        <v>0</v>
      </c>
    </row>
    <row r="4678" spans="1:4">
      <c r="A4678">
        <v>151</v>
      </c>
      <c r="B4678">
        <v>0</v>
      </c>
      <c r="C4678">
        <v>3257</v>
      </c>
      <c r="D4678">
        <v>0</v>
      </c>
    </row>
    <row r="4679" spans="1:4">
      <c r="A4679">
        <v>151</v>
      </c>
      <c r="B4679">
        <v>0</v>
      </c>
      <c r="C4679">
        <v>3273</v>
      </c>
      <c r="D4679">
        <v>0</v>
      </c>
    </row>
    <row r="4680" spans="1:4">
      <c r="A4680">
        <v>151</v>
      </c>
      <c r="B4680">
        <v>0</v>
      </c>
      <c r="C4680">
        <v>3244</v>
      </c>
      <c r="D4680">
        <v>0</v>
      </c>
    </row>
    <row r="4681" spans="1:4">
      <c r="A4681">
        <v>151</v>
      </c>
      <c r="B4681">
        <v>0</v>
      </c>
      <c r="C4681">
        <v>3242</v>
      </c>
      <c r="D4681">
        <v>0</v>
      </c>
    </row>
    <row r="4682" spans="1:4">
      <c r="A4682">
        <v>151</v>
      </c>
      <c r="B4682">
        <v>0</v>
      </c>
      <c r="C4682">
        <v>3236</v>
      </c>
      <c r="D4682">
        <v>0</v>
      </c>
    </row>
    <row r="4683" spans="1:4">
      <c r="A4683">
        <v>151</v>
      </c>
      <c r="B4683">
        <v>0</v>
      </c>
      <c r="C4683">
        <v>3229</v>
      </c>
      <c r="D4683">
        <v>0</v>
      </c>
    </row>
    <row r="4684" spans="1:4">
      <c r="A4684">
        <v>152</v>
      </c>
      <c r="B4684">
        <v>0</v>
      </c>
      <c r="C4684">
        <v>3267</v>
      </c>
      <c r="D4684">
        <v>0</v>
      </c>
    </row>
    <row r="4685" spans="1:4">
      <c r="A4685">
        <v>152</v>
      </c>
      <c r="B4685">
        <v>0</v>
      </c>
      <c r="C4685">
        <v>3247</v>
      </c>
      <c r="D4685">
        <v>0</v>
      </c>
    </row>
    <row r="4686" spans="1:4">
      <c r="A4686">
        <v>152</v>
      </c>
      <c r="B4686">
        <v>0</v>
      </c>
      <c r="C4686">
        <v>3264</v>
      </c>
      <c r="D4686">
        <v>0</v>
      </c>
    </row>
    <row r="4687" spans="1:4">
      <c r="A4687">
        <v>152</v>
      </c>
      <c r="B4687">
        <v>0</v>
      </c>
      <c r="C4687">
        <v>3246</v>
      </c>
      <c r="D4687">
        <v>0</v>
      </c>
    </row>
    <row r="4688" spans="1:4">
      <c r="A4688">
        <v>152</v>
      </c>
      <c r="B4688">
        <v>0</v>
      </c>
      <c r="C4688">
        <v>3262</v>
      </c>
      <c r="D4688">
        <v>0</v>
      </c>
    </row>
    <row r="4689" spans="1:4">
      <c r="A4689">
        <v>152</v>
      </c>
      <c r="B4689">
        <v>0</v>
      </c>
      <c r="C4689">
        <v>3273</v>
      </c>
      <c r="D4689">
        <v>0</v>
      </c>
    </row>
    <row r="4690" spans="1:4">
      <c r="A4690">
        <v>152</v>
      </c>
      <c r="B4690">
        <v>0</v>
      </c>
      <c r="C4690">
        <v>3242</v>
      </c>
      <c r="D4690">
        <v>0</v>
      </c>
    </row>
    <row r="4691" spans="1:4">
      <c r="A4691">
        <v>152</v>
      </c>
      <c r="B4691">
        <v>0</v>
      </c>
      <c r="C4691">
        <v>3238</v>
      </c>
      <c r="D4691">
        <v>0</v>
      </c>
    </row>
    <row r="4692" spans="1:4">
      <c r="A4692">
        <v>152</v>
      </c>
      <c r="B4692">
        <v>0</v>
      </c>
      <c r="C4692">
        <v>3265</v>
      </c>
      <c r="D4692">
        <v>0</v>
      </c>
    </row>
    <row r="4693" spans="1:4">
      <c r="A4693">
        <v>152</v>
      </c>
      <c r="B4693">
        <v>0</v>
      </c>
      <c r="C4693">
        <v>3270</v>
      </c>
      <c r="D4693">
        <v>0</v>
      </c>
    </row>
    <row r="4694" spans="1:4">
      <c r="A4694">
        <v>152</v>
      </c>
      <c r="B4694">
        <v>0</v>
      </c>
      <c r="C4694">
        <v>3253</v>
      </c>
      <c r="D4694">
        <v>0</v>
      </c>
    </row>
    <row r="4695" spans="1:4">
      <c r="A4695">
        <v>152</v>
      </c>
      <c r="B4695">
        <v>0</v>
      </c>
      <c r="C4695">
        <v>3241</v>
      </c>
      <c r="D4695">
        <v>0</v>
      </c>
    </row>
    <row r="4696" spans="1:4">
      <c r="A4696">
        <v>152</v>
      </c>
      <c r="B4696">
        <v>0</v>
      </c>
      <c r="C4696">
        <v>3245</v>
      </c>
      <c r="D4696">
        <v>0</v>
      </c>
    </row>
    <row r="4697" spans="1:4">
      <c r="A4697">
        <v>152</v>
      </c>
      <c r="B4697">
        <v>0</v>
      </c>
      <c r="C4697">
        <v>3264</v>
      </c>
      <c r="D4697">
        <v>0</v>
      </c>
    </row>
    <row r="4698" spans="1:4">
      <c r="A4698">
        <v>152</v>
      </c>
      <c r="B4698">
        <v>0</v>
      </c>
      <c r="C4698">
        <v>3260</v>
      </c>
      <c r="D4698">
        <v>0</v>
      </c>
    </row>
    <row r="4699" spans="1:4">
      <c r="A4699">
        <v>152</v>
      </c>
      <c r="B4699">
        <v>0</v>
      </c>
      <c r="C4699">
        <v>3260</v>
      </c>
      <c r="D4699">
        <v>0</v>
      </c>
    </row>
    <row r="4700" spans="1:4">
      <c r="A4700">
        <v>152</v>
      </c>
      <c r="B4700">
        <v>0</v>
      </c>
      <c r="C4700">
        <v>3250</v>
      </c>
      <c r="D4700">
        <v>0</v>
      </c>
    </row>
    <row r="4701" spans="1:4">
      <c r="A4701">
        <v>152</v>
      </c>
      <c r="B4701">
        <v>0</v>
      </c>
      <c r="C4701">
        <v>3269</v>
      </c>
      <c r="D4701">
        <v>0</v>
      </c>
    </row>
    <row r="4702" spans="1:4">
      <c r="A4702">
        <v>152</v>
      </c>
      <c r="B4702">
        <v>0</v>
      </c>
      <c r="C4702">
        <v>3262</v>
      </c>
      <c r="D4702">
        <v>0</v>
      </c>
    </row>
    <row r="4703" spans="1:4">
      <c r="A4703">
        <v>152</v>
      </c>
      <c r="B4703">
        <v>0</v>
      </c>
      <c r="C4703">
        <v>3263</v>
      </c>
      <c r="D4703">
        <v>0</v>
      </c>
    </row>
    <row r="4704" spans="1:4">
      <c r="A4704">
        <v>152</v>
      </c>
      <c r="B4704">
        <v>0</v>
      </c>
      <c r="C4704">
        <v>3252</v>
      </c>
      <c r="D4704">
        <v>0</v>
      </c>
    </row>
    <row r="4705" spans="1:4">
      <c r="A4705">
        <v>152</v>
      </c>
      <c r="B4705">
        <v>0</v>
      </c>
      <c r="C4705">
        <v>3266</v>
      </c>
      <c r="D4705">
        <v>0</v>
      </c>
    </row>
    <row r="4706" spans="1:4">
      <c r="A4706">
        <v>152</v>
      </c>
      <c r="B4706">
        <v>0</v>
      </c>
      <c r="C4706">
        <v>3245</v>
      </c>
      <c r="D4706">
        <v>0</v>
      </c>
    </row>
    <row r="4707" spans="1:4">
      <c r="A4707">
        <v>152</v>
      </c>
      <c r="B4707">
        <v>0</v>
      </c>
      <c r="C4707">
        <v>3254</v>
      </c>
      <c r="D4707">
        <v>0</v>
      </c>
    </row>
    <row r="4708" spans="1:4">
      <c r="A4708">
        <v>152</v>
      </c>
      <c r="B4708">
        <v>0</v>
      </c>
      <c r="C4708">
        <v>3245</v>
      </c>
      <c r="D4708">
        <v>0</v>
      </c>
    </row>
    <row r="4709" spans="1:4">
      <c r="A4709">
        <v>152</v>
      </c>
      <c r="B4709">
        <v>0</v>
      </c>
      <c r="C4709">
        <v>3262</v>
      </c>
      <c r="D4709">
        <v>0</v>
      </c>
    </row>
    <row r="4710" spans="1:4">
      <c r="A4710">
        <v>152</v>
      </c>
      <c r="B4710">
        <v>0</v>
      </c>
      <c r="C4710">
        <v>3245</v>
      </c>
      <c r="D4710">
        <v>0</v>
      </c>
    </row>
    <row r="4711" spans="1:4">
      <c r="A4711">
        <v>152</v>
      </c>
      <c r="B4711">
        <v>0</v>
      </c>
      <c r="C4711">
        <v>3262</v>
      </c>
      <c r="D4711">
        <v>0</v>
      </c>
    </row>
    <row r="4712" spans="1:4">
      <c r="A4712">
        <v>152</v>
      </c>
      <c r="B4712">
        <v>0</v>
      </c>
      <c r="C4712">
        <v>3255</v>
      </c>
      <c r="D4712">
        <v>0</v>
      </c>
    </row>
    <row r="4713" spans="1:4">
      <c r="A4713">
        <v>152</v>
      </c>
      <c r="B4713">
        <v>0</v>
      </c>
      <c r="C4713">
        <v>3245</v>
      </c>
      <c r="D4713">
        <v>0</v>
      </c>
    </row>
    <row r="4714" spans="1:4">
      <c r="A4714">
        <v>152</v>
      </c>
      <c r="B4714">
        <v>0</v>
      </c>
      <c r="C4714">
        <v>3267</v>
      </c>
      <c r="D4714">
        <v>0</v>
      </c>
    </row>
    <row r="4715" spans="1:4">
      <c r="A4715">
        <v>153</v>
      </c>
      <c r="B4715">
        <v>0</v>
      </c>
      <c r="C4715">
        <v>3238</v>
      </c>
      <c r="D4715">
        <v>0</v>
      </c>
    </row>
    <row r="4716" spans="1:4">
      <c r="A4716">
        <v>153</v>
      </c>
      <c r="B4716">
        <v>0</v>
      </c>
      <c r="C4716">
        <v>3272</v>
      </c>
      <c r="D4716">
        <v>0</v>
      </c>
    </row>
    <row r="4717" spans="1:4">
      <c r="A4717">
        <v>153</v>
      </c>
      <c r="B4717">
        <v>0</v>
      </c>
      <c r="C4717">
        <v>3274</v>
      </c>
      <c r="D4717">
        <v>0</v>
      </c>
    </row>
    <row r="4718" spans="1:4">
      <c r="A4718">
        <v>153</v>
      </c>
      <c r="B4718">
        <v>0</v>
      </c>
      <c r="C4718">
        <v>3242</v>
      </c>
      <c r="D4718">
        <v>0</v>
      </c>
    </row>
    <row r="4719" spans="1:4">
      <c r="A4719">
        <v>153</v>
      </c>
      <c r="B4719">
        <v>0</v>
      </c>
      <c r="C4719">
        <v>3251</v>
      </c>
      <c r="D4719">
        <v>0</v>
      </c>
    </row>
    <row r="4720" spans="1:4">
      <c r="A4720">
        <v>153</v>
      </c>
      <c r="B4720">
        <v>0</v>
      </c>
      <c r="C4720">
        <v>3255</v>
      </c>
      <c r="D4720">
        <v>0</v>
      </c>
    </row>
    <row r="4721" spans="1:4">
      <c r="A4721">
        <v>153</v>
      </c>
      <c r="B4721">
        <v>0</v>
      </c>
      <c r="C4721">
        <v>3260</v>
      </c>
      <c r="D4721">
        <v>0</v>
      </c>
    </row>
    <row r="4722" spans="1:4">
      <c r="A4722">
        <v>153</v>
      </c>
      <c r="B4722">
        <v>0</v>
      </c>
      <c r="C4722">
        <v>3258</v>
      </c>
      <c r="D4722">
        <v>0</v>
      </c>
    </row>
    <row r="4723" spans="1:4">
      <c r="A4723">
        <v>153</v>
      </c>
      <c r="B4723">
        <v>0</v>
      </c>
      <c r="C4723">
        <v>3269</v>
      </c>
      <c r="D4723">
        <v>0</v>
      </c>
    </row>
    <row r="4724" spans="1:4">
      <c r="A4724">
        <v>153</v>
      </c>
      <c r="B4724">
        <v>0</v>
      </c>
      <c r="C4724">
        <v>3243</v>
      </c>
      <c r="D4724">
        <v>0</v>
      </c>
    </row>
    <row r="4725" spans="1:4">
      <c r="A4725">
        <v>153</v>
      </c>
      <c r="B4725">
        <v>0</v>
      </c>
      <c r="C4725">
        <v>3252</v>
      </c>
      <c r="D4725">
        <v>0</v>
      </c>
    </row>
    <row r="4726" spans="1:4">
      <c r="A4726">
        <v>153</v>
      </c>
      <c r="B4726">
        <v>0</v>
      </c>
      <c r="C4726">
        <v>3270</v>
      </c>
      <c r="D4726">
        <v>0</v>
      </c>
    </row>
    <row r="4727" spans="1:4">
      <c r="A4727">
        <v>153</v>
      </c>
      <c r="B4727">
        <v>0</v>
      </c>
      <c r="C4727">
        <v>3257</v>
      </c>
      <c r="D4727">
        <v>0</v>
      </c>
    </row>
    <row r="4728" spans="1:4">
      <c r="A4728">
        <v>153</v>
      </c>
      <c r="B4728">
        <v>0</v>
      </c>
      <c r="C4728">
        <v>3246</v>
      </c>
      <c r="D4728">
        <v>0</v>
      </c>
    </row>
    <row r="4729" spans="1:4">
      <c r="A4729">
        <v>153</v>
      </c>
      <c r="B4729">
        <v>0</v>
      </c>
      <c r="C4729">
        <v>3277</v>
      </c>
      <c r="D4729">
        <v>0</v>
      </c>
    </row>
    <row r="4730" spans="1:4">
      <c r="A4730">
        <v>153</v>
      </c>
      <c r="B4730">
        <v>0</v>
      </c>
      <c r="C4730">
        <v>3244</v>
      </c>
      <c r="D4730">
        <v>0</v>
      </c>
    </row>
    <row r="4731" spans="1:4">
      <c r="A4731">
        <v>153</v>
      </c>
      <c r="B4731">
        <v>0</v>
      </c>
      <c r="C4731">
        <v>3252</v>
      </c>
      <c r="D4731">
        <v>0</v>
      </c>
    </row>
    <row r="4732" spans="1:4">
      <c r="A4732">
        <v>153</v>
      </c>
      <c r="B4732">
        <v>0</v>
      </c>
      <c r="C4732">
        <v>3250</v>
      </c>
      <c r="D4732">
        <v>0</v>
      </c>
    </row>
    <row r="4733" spans="1:4">
      <c r="A4733">
        <v>153</v>
      </c>
      <c r="B4733">
        <v>0</v>
      </c>
      <c r="C4733">
        <v>3266</v>
      </c>
      <c r="D4733">
        <v>0</v>
      </c>
    </row>
    <row r="4734" spans="1:4">
      <c r="A4734">
        <v>153</v>
      </c>
      <c r="B4734">
        <v>0</v>
      </c>
      <c r="C4734">
        <v>3224</v>
      </c>
      <c r="D4734">
        <v>0</v>
      </c>
    </row>
    <row r="4735" spans="1:4">
      <c r="A4735">
        <v>153</v>
      </c>
      <c r="B4735">
        <v>0</v>
      </c>
      <c r="C4735">
        <v>3257</v>
      </c>
      <c r="D4735">
        <v>0</v>
      </c>
    </row>
    <row r="4736" spans="1:4">
      <c r="A4736">
        <v>153</v>
      </c>
      <c r="B4736">
        <v>0</v>
      </c>
      <c r="C4736">
        <v>3238</v>
      </c>
      <c r="D4736">
        <v>0</v>
      </c>
    </row>
    <row r="4737" spans="1:4">
      <c r="A4737">
        <v>153</v>
      </c>
      <c r="B4737">
        <v>0</v>
      </c>
      <c r="C4737">
        <v>3266</v>
      </c>
      <c r="D4737">
        <v>0</v>
      </c>
    </row>
    <row r="4738" spans="1:4">
      <c r="A4738">
        <v>153</v>
      </c>
      <c r="B4738">
        <v>0</v>
      </c>
      <c r="C4738">
        <v>3257</v>
      </c>
      <c r="D4738">
        <v>0</v>
      </c>
    </row>
    <row r="4739" spans="1:4">
      <c r="A4739">
        <v>153</v>
      </c>
      <c r="B4739">
        <v>0</v>
      </c>
      <c r="C4739">
        <v>3266</v>
      </c>
      <c r="D4739">
        <v>0</v>
      </c>
    </row>
    <row r="4740" spans="1:4">
      <c r="A4740">
        <v>153</v>
      </c>
      <c r="B4740">
        <v>0</v>
      </c>
      <c r="C4740">
        <v>3266</v>
      </c>
      <c r="D4740">
        <v>0</v>
      </c>
    </row>
    <row r="4741" spans="1:4">
      <c r="A4741">
        <v>153</v>
      </c>
      <c r="B4741">
        <v>0</v>
      </c>
      <c r="C4741">
        <v>3259</v>
      </c>
      <c r="D4741">
        <v>0</v>
      </c>
    </row>
    <row r="4742" spans="1:4">
      <c r="A4742">
        <v>153</v>
      </c>
      <c r="B4742">
        <v>0</v>
      </c>
      <c r="C4742">
        <v>3256</v>
      </c>
      <c r="D4742">
        <v>0</v>
      </c>
    </row>
    <row r="4743" spans="1:4">
      <c r="A4743">
        <v>153</v>
      </c>
      <c r="B4743">
        <v>0</v>
      </c>
      <c r="C4743">
        <v>3224</v>
      </c>
      <c r="D4743">
        <v>0</v>
      </c>
    </row>
    <row r="4744" spans="1:4">
      <c r="A4744">
        <v>153</v>
      </c>
      <c r="B4744">
        <v>0</v>
      </c>
      <c r="C4744">
        <v>3265</v>
      </c>
      <c r="D4744">
        <v>0</v>
      </c>
    </row>
    <row r="4745" spans="1:4">
      <c r="A4745">
        <v>153</v>
      </c>
      <c r="B4745">
        <v>0</v>
      </c>
      <c r="C4745">
        <v>3278</v>
      </c>
      <c r="D4745">
        <v>0</v>
      </c>
    </row>
    <row r="4746" spans="1:4">
      <c r="A4746">
        <v>154</v>
      </c>
      <c r="B4746">
        <v>0</v>
      </c>
      <c r="C4746">
        <v>3230</v>
      </c>
      <c r="D4746">
        <v>0</v>
      </c>
    </row>
    <row r="4747" spans="1:4">
      <c r="A4747">
        <v>154</v>
      </c>
      <c r="B4747">
        <v>239</v>
      </c>
      <c r="C4747">
        <v>3250</v>
      </c>
      <c r="D4747">
        <v>0</v>
      </c>
    </row>
    <row r="4748" spans="1:4">
      <c r="A4748">
        <v>154</v>
      </c>
      <c r="B4748">
        <v>0</v>
      </c>
      <c r="C4748">
        <v>3256</v>
      </c>
      <c r="D4748">
        <v>0</v>
      </c>
    </row>
    <row r="4749" spans="1:4">
      <c r="A4749">
        <v>154</v>
      </c>
      <c r="B4749">
        <v>0</v>
      </c>
      <c r="C4749">
        <v>3253</v>
      </c>
      <c r="D4749">
        <v>0</v>
      </c>
    </row>
    <row r="4750" spans="1:4">
      <c r="A4750">
        <v>154</v>
      </c>
      <c r="B4750">
        <v>0</v>
      </c>
      <c r="C4750">
        <v>3268</v>
      </c>
      <c r="D4750">
        <v>0</v>
      </c>
    </row>
    <row r="4751" spans="1:4">
      <c r="A4751">
        <v>154</v>
      </c>
      <c r="B4751">
        <v>0</v>
      </c>
      <c r="C4751">
        <v>3256</v>
      </c>
      <c r="D4751">
        <v>0</v>
      </c>
    </row>
    <row r="4752" spans="1:4">
      <c r="A4752">
        <v>154</v>
      </c>
      <c r="B4752">
        <v>0</v>
      </c>
      <c r="C4752">
        <v>3272</v>
      </c>
      <c r="D4752">
        <v>0</v>
      </c>
    </row>
    <row r="4753" spans="1:4">
      <c r="A4753">
        <v>154</v>
      </c>
      <c r="B4753">
        <v>0</v>
      </c>
      <c r="C4753">
        <v>3236</v>
      </c>
      <c r="D4753">
        <v>0</v>
      </c>
    </row>
    <row r="4754" spans="1:4">
      <c r="A4754">
        <v>154</v>
      </c>
      <c r="B4754">
        <v>0</v>
      </c>
      <c r="C4754">
        <v>3245</v>
      </c>
      <c r="D4754">
        <v>0</v>
      </c>
    </row>
    <row r="4755" spans="1:4">
      <c r="A4755">
        <v>154</v>
      </c>
      <c r="B4755">
        <v>0</v>
      </c>
      <c r="C4755">
        <v>3252</v>
      </c>
      <c r="D4755">
        <v>0</v>
      </c>
    </row>
    <row r="4756" spans="1:4">
      <c r="A4756">
        <v>154</v>
      </c>
      <c r="B4756">
        <v>0</v>
      </c>
      <c r="C4756">
        <v>3263</v>
      </c>
      <c r="D4756">
        <v>0</v>
      </c>
    </row>
    <row r="4757" spans="1:4">
      <c r="A4757">
        <v>154</v>
      </c>
      <c r="B4757">
        <v>0</v>
      </c>
      <c r="C4757">
        <v>3259</v>
      </c>
      <c r="D4757">
        <v>0</v>
      </c>
    </row>
    <row r="4758" spans="1:4">
      <c r="A4758">
        <v>154</v>
      </c>
      <c r="B4758">
        <v>0</v>
      </c>
      <c r="C4758">
        <v>3277</v>
      </c>
      <c r="D4758">
        <v>0</v>
      </c>
    </row>
    <row r="4759" spans="1:4">
      <c r="A4759">
        <v>154</v>
      </c>
      <c r="B4759">
        <v>0</v>
      </c>
      <c r="C4759">
        <v>3261</v>
      </c>
      <c r="D4759">
        <v>0</v>
      </c>
    </row>
    <row r="4760" spans="1:4">
      <c r="A4760">
        <v>154</v>
      </c>
      <c r="B4760">
        <v>747</v>
      </c>
      <c r="C4760">
        <v>3109</v>
      </c>
      <c r="D4760">
        <v>0</v>
      </c>
    </row>
    <row r="4761" spans="1:4">
      <c r="A4761">
        <v>154</v>
      </c>
      <c r="B4761">
        <v>0</v>
      </c>
      <c r="C4761">
        <v>3407</v>
      </c>
      <c r="D4761">
        <v>0</v>
      </c>
    </row>
    <row r="4762" spans="1:4">
      <c r="A4762">
        <v>154</v>
      </c>
      <c r="B4762">
        <v>0</v>
      </c>
      <c r="C4762">
        <v>3254</v>
      </c>
      <c r="D4762">
        <v>0</v>
      </c>
    </row>
    <row r="4763" spans="1:4">
      <c r="A4763">
        <v>154</v>
      </c>
      <c r="B4763">
        <v>0</v>
      </c>
      <c r="C4763">
        <v>3249</v>
      </c>
      <c r="D4763">
        <v>0</v>
      </c>
    </row>
    <row r="4764" spans="1:4">
      <c r="A4764">
        <v>154</v>
      </c>
      <c r="B4764">
        <v>0</v>
      </c>
      <c r="C4764">
        <v>3269</v>
      </c>
      <c r="D4764">
        <v>0</v>
      </c>
    </row>
    <row r="4765" spans="1:4">
      <c r="A4765">
        <v>154</v>
      </c>
      <c r="B4765">
        <v>0</v>
      </c>
      <c r="C4765">
        <v>3273</v>
      </c>
      <c r="D4765">
        <v>0</v>
      </c>
    </row>
    <row r="4766" spans="1:4">
      <c r="A4766">
        <v>154</v>
      </c>
      <c r="B4766">
        <v>0</v>
      </c>
      <c r="C4766">
        <v>3268</v>
      </c>
      <c r="D4766">
        <v>0</v>
      </c>
    </row>
    <row r="4767" spans="1:4">
      <c r="A4767">
        <v>154</v>
      </c>
      <c r="B4767">
        <v>0</v>
      </c>
      <c r="C4767">
        <v>3248</v>
      </c>
      <c r="D4767">
        <v>0</v>
      </c>
    </row>
    <row r="4768" spans="1:4">
      <c r="A4768">
        <v>154</v>
      </c>
      <c r="B4768">
        <v>0</v>
      </c>
      <c r="C4768">
        <v>3262</v>
      </c>
      <c r="D4768">
        <v>0</v>
      </c>
    </row>
    <row r="4769" spans="1:4">
      <c r="A4769">
        <v>154</v>
      </c>
      <c r="B4769">
        <v>0</v>
      </c>
      <c r="C4769">
        <v>3266</v>
      </c>
      <c r="D4769">
        <v>0</v>
      </c>
    </row>
    <row r="4770" spans="1:4">
      <c r="A4770">
        <v>154</v>
      </c>
      <c r="B4770">
        <v>0</v>
      </c>
      <c r="C4770">
        <v>3272</v>
      </c>
      <c r="D4770">
        <v>0</v>
      </c>
    </row>
    <row r="4771" spans="1:4">
      <c r="A4771">
        <v>154</v>
      </c>
      <c r="B4771">
        <v>0</v>
      </c>
      <c r="C4771">
        <v>3248</v>
      </c>
      <c r="D4771">
        <v>0</v>
      </c>
    </row>
    <row r="4772" spans="1:4">
      <c r="A4772">
        <v>154</v>
      </c>
      <c r="B4772">
        <v>0</v>
      </c>
      <c r="C4772">
        <v>3264</v>
      </c>
      <c r="D4772">
        <v>0</v>
      </c>
    </row>
    <row r="4773" spans="1:4">
      <c r="A4773">
        <v>154</v>
      </c>
      <c r="B4773">
        <v>0</v>
      </c>
      <c r="C4773">
        <v>3258</v>
      </c>
      <c r="D4773">
        <v>0</v>
      </c>
    </row>
    <row r="4774" spans="1:4">
      <c r="A4774">
        <v>154</v>
      </c>
      <c r="B4774">
        <v>0</v>
      </c>
      <c r="C4774">
        <v>3252</v>
      </c>
      <c r="D4774">
        <v>0</v>
      </c>
    </row>
    <row r="4775" spans="1:4">
      <c r="A4775">
        <v>154</v>
      </c>
      <c r="B4775">
        <v>0</v>
      </c>
      <c r="C4775">
        <v>3266</v>
      </c>
      <c r="D4775">
        <v>0</v>
      </c>
    </row>
    <row r="4776" spans="1:4">
      <c r="A4776">
        <v>154</v>
      </c>
      <c r="B4776">
        <v>0</v>
      </c>
      <c r="C4776">
        <v>3257</v>
      </c>
      <c r="D4776">
        <v>0</v>
      </c>
    </row>
    <row r="4777" spans="1:4">
      <c r="A4777">
        <v>155</v>
      </c>
      <c r="B4777">
        <v>0</v>
      </c>
      <c r="C4777">
        <v>3259</v>
      </c>
      <c r="D4777">
        <v>0</v>
      </c>
    </row>
    <row r="4778" spans="1:4">
      <c r="A4778">
        <v>155</v>
      </c>
      <c r="B4778">
        <v>0</v>
      </c>
      <c r="C4778">
        <v>3254</v>
      </c>
      <c r="D4778">
        <v>0</v>
      </c>
    </row>
    <row r="4779" spans="1:4">
      <c r="A4779">
        <v>155</v>
      </c>
      <c r="B4779">
        <v>0</v>
      </c>
      <c r="C4779">
        <v>3253</v>
      </c>
      <c r="D4779">
        <v>0</v>
      </c>
    </row>
    <row r="4780" spans="1:4">
      <c r="A4780">
        <v>155</v>
      </c>
      <c r="B4780">
        <v>0</v>
      </c>
      <c r="C4780">
        <v>3269</v>
      </c>
      <c r="D4780">
        <v>0</v>
      </c>
    </row>
    <row r="4781" spans="1:4">
      <c r="A4781">
        <v>155</v>
      </c>
      <c r="B4781">
        <v>0</v>
      </c>
      <c r="C4781">
        <v>3267</v>
      </c>
      <c r="D4781">
        <v>0</v>
      </c>
    </row>
    <row r="4782" spans="1:4">
      <c r="A4782">
        <v>155</v>
      </c>
      <c r="B4782">
        <v>0</v>
      </c>
      <c r="C4782">
        <v>3261</v>
      </c>
      <c r="D4782">
        <v>0</v>
      </c>
    </row>
    <row r="4783" spans="1:4">
      <c r="A4783">
        <v>155</v>
      </c>
      <c r="B4783">
        <v>0</v>
      </c>
      <c r="C4783">
        <v>3264</v>
      </c>
      <c r="D4783">
        <v>0</v>
      </c>
    </row>
    <row r="4784" spans="1:4">
      <c r="A4784">
        <v>155</v>
      </c>
      <c r="B4784">
        <v>0</v>
      </c>
      <c r="C4784">
        <v>3279</v>
      </c>
      <c r="D4784">
        <v>0</v>
      </c>
    </row>
    <row r="4785" spans="1:4">
      <c r="A4785">
        <v>155</v>
      </c>
      <c r="B4785">
        <v>0</v>
      </c>
      <c r="C4785">
        <v>3222</v>
      </c>
      <c r="D4785">
        <v>0</v>
      </c>
    </row>
    <row r="4786" spans="1:4">
      <c r="A4786">
        <v>155</v>
      </c>
      <c r="B4786">
        <v>0</v>
      </c>
      <c r="C4786">
        <v>3266</v>
      </c>
      <c r="D4786">
        <v>0</v>
      </c>
    </row>
    <row r="4787" spans="1:4">
      <c r="A4787">
        <v>155</v>
      </c>
      <c r="B4787">
        <v>0</v>
      </c>
      <c r="C4787">
        <v>3260</v>
      </c>
      <c r="D4787">
        <v>0</v>
      </c>
    </row>
    <row r="4788" spans="1:4">
      <c r="A4788">
        <v>155</v>
      </c>
      <c r="B4788">
        <v>0</v>
      </c>
      <c r="C4788">
        <v>3265</v>
      </c>
      <c r="D4788">
        <v>0</v>
      </c>
    </row>
    <row r="4789" spans="1:4">
      <c r="A4789">
        <v>155</v>
      </c>
      <c r="B4789">
        <v>0</v>
      </c>
      <c r="C4789">
        <v>3238</v>
      </c>
      <c r="D4789">
        <v>0</v>
      </c>
    </row>
    <row r="4790" spans="1:4">
      <c r="A4790">
        <v>155</v>
      </c>
      <c r="B4790">
        <v>0</v>
      </c>
      <c r="C4790">
        <v>3275</v>
      </c>
      <c r="D4790">
        <v>0</v>
      </c>
    </row>
    <row r="4791" spans="1:4">
      <c r="A4791">
        <v>155</v>
      </c>
      <c r="B4791">
        <v>0</v>
      </c>
      <c r="C4791">
        <v>3231</v>
      </c>
      <c r="D4791">
        <v>0</v>
      </c>
    </row>
    <row r="4792" spans="1:4">
      <c r="A4792">
        <v>155</v>
      </c>
      <c r="B4792">
        <v>0</v>
      </c>
      <c r="C4792">
        <v>3239</v>
      </c>
      <c r="D4792">
        <v>0</v>
      </c>
    </row>
    <row r="4793" spans="1:4">
      <c r="A4793">
        <v>155</v>
      </c>
      <c r="B4793">
        <v>0</v>
      </c>
      <c r="C4793">
        <v>3248</v>
      </c>
      <c r="D4793">
        <v>0</v>
      </c>
    </row>
    <row r="4794" spans="1:4">
      <c r="A4794">
        <v>155</v>
      </c>
      <c r="B4794">
        <v>0</v>
      </c>
      <c r="C4794">
        <v>3246</v>
      </c>
      <c r="D4794">
        <v>0</v>
      </c>
    </row>
    <row r="4795" spans="1:4">
      <c r="A4795">
        <v>155</v>
      </c>
      <c r="B4795">
        <v>0</v>
      </c>
      <c r="C4795">
        <v>3263</v>
      </c>
      <c r="D4795">
        <v>0</v>
      </c>
    </row>
    <row r="4796" spans="1:4">
      <c r="A4796">
        <v>155</v>
      </c>
      <c r="B4796">
        <v>0</v>
      </c>
      <c r="C4796">
        <v>3265</v>
      </c>
      <c r="D4796">
        <v>0</v>
      </c>
    </row>
    <row r="4797" spans="1:4">
      <c r="A4797">
        <v>155</v>
      </c>
      <c r="B4797">
        <v>0</v>
      </c>
      <c r="C4797">
        <v>3255</v>
      </c>
      <c r="D4797">
        <v>0</v>
      </c>
    </row>
    <row r="4798" spans="1:4">
      <c r="A4798">
        <v>155</v>
      </c>
      <c r="B4798">
        <v>0</v>
      </c>
      <c r="C4798">
        <v>3265</v>
      </c>
      <c r="D4798">
        <v>0</v>
      </c>
    </row>
    <row r="4799" spans="1:4">
      <c r="A4799">
        <v>155</v>
      </c>
      <c r="B4799">
        <v>0</v>
      </c>
      <c r="C4799">
        <v>3274</v>
      </c>
      <c r="D4799">
        <v>0</v>
      </c>
    </row>
    <row r="4800" spans="1:4">
      <c r="A4800">
        <v>155</v>
      </c>
      <c r="B4800">
        <v>0</v>
      </c>
      <c r="C4800">
        <v>3259</v>
      </c>
      <c r="D4800">
        <v>0</v>
      </c>
    </row>
    <row r="4801" spans="1:4">
      <c r="A4801">
        <v>155</v>
      </c>
      <c r="B4801">
        <v>0</v>
      </c>
      <c r="C4801">
        <v>3248</v>
      </c>
      <c r="D4801">
        <v>0</v>
      </c>
    </row>
    <row r="4802" spans="1:4">
      <c r="A4802">
        <v>155</v>
      </c>
      <c r="B4802">
        <v>0</v>
      </c>
      <c r="C4802">
        <v>3244</v>
      </c>
      <c r="D4802">
        <v>0</v>
      </c>
    </row>
    <row r="4803" spans="1:4">
      <c r="A4803">
        <v>155</v>
      </c>
      <c r="B4803">
        <v>0</v>
      </c>
      <c r="C4803">
        <v>3239</v>
      </c>
      <c r="D4803">
        <v>0</v>
      </c>
    </row>
    <row r="4804" spans="1:4">
      <c r="A4804">
        <v>155</v>
      </c>
      <c r="B4804">
        <v>0</v>
      </c>
      <c r="C4804">
        <v>3256</v>
      </c>
      <c r="D4804">
        <v>0</v>
      </c>
    </row>
    <row r="4805" spans="1:4">
      <c r="A4805">
        <v>155</v>
      </c>
      <c r="B4805">
        <v>0</v>
      </c>
      <c r="C4805">
        <v>3231</v>
      </c>
      <c r="D4805">
        <v>0</v>
      </c>
    </row>
    <row r="4806" spans="1:4">
      <c r="A4806">
        <v>155</v>
      </c>
      <c r="B4806">
        <v>0</v>
      </c>
      <c r="C4806">
        <v>3249</v>
      </c>
      <c r="D4806">
        <v>0</v>
      </c>
    </row>
    <row r="4807" spans="1:4">
      <c r="A4807">
        <v>155</v>
      </c>
      <c r="B4807">
        <v>0</v>
      </c>
      <c r="C4807">
        <v>3268</v>
      </c>
      <c r="D4807">
        <v>0</v>
      </c>
    </row>
    <row r="4808" spans="1:4">
      <c r="A4808">
        <v>156</v>
      </c>
      <c r="B4808">
        <v>0</v>
      </c>
      <c r="C4808">
        <v>3241</v>
      </c>
      <c r="D4808">
        <v>0</v>
      </c>
    </row>
    <row r="4809" spans="1:4">
      <c r="A4809">
        <v>156</v>
      </c>
      <c r="B4809">
        <v>0</v>
      </c>
      <c r="C4809">
        <v>3269</v>
      </c>
      <c r="D4809">
        <v>0</v>
      </c>
    </row>
    <row r="4810" spans="1:4">
      <c r="A4810">
        <v>156</v>
      </c>
      <c r="B4810">
        <v>0</v>
      </c>
      <c r="C4810">
        <v>3251</v>
      </c>
      <c r="D4810">
        <v>0</v>
      </c>
    </row>
    <row r="4811" spans="1:4">
      <c r="A4811">
        <v>156</v>
      </c>
      <c r="B4811">
        <v>0</v>
      </c>
      <c r="C4811">
        <v>3240</v>
      </c>
      <c r="D4811">
        <v>0</v>
      </c>
    </row>
    <row r="4812" spans="1:4">
      <c r="A4812">
        <v>156</v>
      </c>
      <c r="B4812">
        <v>0</v>
      </c>
      <c r="C4812">
        <v>3253</v>
      </c>
      <c r="D4812">
        <v>0</v>
      </c>
    </row>
    <row r="4813" spans="1:4">
      <c r="A4813">
        <v>156</v>
      </c>
      <c r="B4813">
        <v>0</v>
      </c>
      <c r="C4813">
        <v>3248</v>
      </c>
      <c r="D4813">
        <v>0</v>
      </c>
    </row>
    <row r="4814" spans="1:4">
      <c r="A4814">
        <v>156</v>
      </c>
      <c r="B4814">
        <v>0</v>
      </c>
      <c r="C4814">
        <v>3250</v>
      </c>
      <c r="D4814">
        <v>0</v>
      </c>
    </row>
    <row r="4815" spans="1:4">
      <c r="A4815">
        <v>156</v>
      </c>
      <c r="B4815">
        <v>0</v>
      </c>
      <c r="C4815">
        <v>3249</v>
      </c>
      <c r="D4815">
        <v>0</v>
      </c>
    </row>
    <row r="4816" spans="1:4">
      <c r="A4816">
        <v>156</v>
      </c>
      <c r="B4816">
        <v>0</v>
      </c>
      <c r="C4816">
        <v>3243</v>
      </c>
      <c r="D4816">
        <v>0</v>
      </c>
    </row>
    <row r="4817" spans="1:4">
      <c r="A4817">
        <v>156</v>
      </c>
      <c r="B4817">
        <v>0</v>
      </c>
      <c r="C4817">
        <v>3258</v>
      </c>
      <c r="D4817">
        <v>0</v>
      </c>
    </row>
    <row r="4818" spans="1:4">
      <c r="A4818">
        <v>156</v>
      </c>
      <c r="B4818">
        <v>0</v>
      </c>
      <c r="C4818">
        <v>3254</v>
      </c>
      <c r="D4818">
        <v>0</v>
      </c>
    </row>
    <row r="4819" spans="1:4">
      <c r="A4819">
        <v>156</v>
      </c>
      <c r="B4819">
        <v>0</v>
      </c>
      <c r="C4819">
        <v>3244</v>
      </c>
      <c r="D4819">
        <v>0</v>
      </c>
    </row>
    <row r="4820" spans="1:4">
      <c r="A4820">
        <v>156</v>
      </c>
      <c r="B4820">
        <v>766</v>
      </c>
      <c r="C4820">
        <v>3209</v>
      </c>
      <c r="D4820">
        <v>0</v>
      </c>
    </row>
    <row r="4821" spans="1:4">
      <c r="A4821">
        <v>156</v>
      </c>
      <c r="B4821">
        <v>0</v>
      </c>
      <c r="C4821">
        <v>3287</v>
      </c>
      <c r="D4821">
        <v>0</v>
      </c>
    </row>
    <row r="4822" spans="1:4">
      <c r="A4822">
        <v>156</v>
      </c>
      <c r="B4822">
        <v>0</v>
      </c>
      <c r="C4822">
        <v>3279</v>
      </c>
      <c r="D4822">
        <v>0</v>
      </c>
    </row>
    <row r="4823" spans="1:4">
      <c r="A4823">
        <v>156</v>
      </c>
      <c r="B4823">
        <v>0</v>
      </c>
      <c r="C4823">
        <v>3252</v>
      </c>
      <c r="D4823">
        <v>0</v>
      </c>
    </row>
    <row r="4824" spans="1:4">
      <c r="A4824">
        <v>156</v>
      </c>
      <c r="B4824">
        <v>0</v>
      </c>
      <c r="C4824">
        <v>3255</v>
      </c>
      <c r="D4824">
        <v>0</v>
      </c>
    </row>
    <row r="4825" spans="1:4">
      <c r="A4825">
        <v>156</v>
      </c>
      <c r="B4825">
        <v>0</v>
      </c>
      <c r="C4825">
        <v>3240</v>
      </c>
      <c r="D4825">
        <v>0</v>
      </c>
    </row>
    <row r="4826" spans="1:4">
      <c r="A4826">
        <v>156</v>
      </c>
      <c r="B4826">
        <v>0</v>
      </c>
      <c r="C4826">
        <v>3249</v>
      </c>
      <c r="D4826">
        <v>0</v>
      </c>
    </row>
    <row r="4827" spans="1:4">
      <c r="A4827">
        <v>156</v>
      </c>
      <c r="B4827">
        <v>0</v>
      </c>
      <c r="C4827">
        <v>3257</v>
      </c>
      <c r="D4827">
        <v>0</v>
      </c>
    </row>
    <row r="4828" spans="1:4">
      <c r="A4828">
        <v>156</v>
      </c>
      <c r="B4828">
        <v>0</v>
      </c>
      <c r="C4828">
        <v>3257</v>
      </c>
      <c r="D4828">
        <v>0</v>
      </c>
    </row>
    <row r="4829" spans="1:4">
      <c r="A4829">
        <v>156</v>
      </c>
      <c r="B4829">
        <v>0</v>
      </c>
      <c r="C4829">
        <v>3260</v>
      </c>
      <c r="D4829">
        <v>0</v>
      </c>
    </row>
    <row r="4830" spans="1:4">
      <c r="A4830">
        <v>156</v>
      </c>
      <c r="B4830">
        <v>0</v>
      </c>
      <c r="C4830">
        <v>3252</v>
      </c>
      <c r="D4830">
        <v>0</v>
      </c>
    </row>
    <row r="4831" spans="1:4">
      <c r="A4831">
        <v>156</v>
      </c>
      <c r="B4831">
        <v>0</v>
      </c>
      <c r="C4831">
        <v>3255</v>
      </c>
      <c r="D4831">
        <v>0</v>
      </c>
    </row>
    <row r="4832" spans="1:4">
      <c r="A4832">
        <v>156</v>
      </c>
      <c r="B4832">
        <v>0</v>
      </c>
      <c r="C4832">
        <v>3231</v>
      </c>
      <c r="D4832">
        <v>0</v>
      </c>
    </row>
    <row r="4833" spans="1:4">
      <c r="A4833">
        <v>156</v>
      </c>
      <c r="B4833">
        <v>0</v>
      </c>
      <c r="C4833">
        <v>3267</v>
      </c>
      <c r="D4833">
        <v>0</v>
      </c>
    </row>
    <row r="4834" spans="1:4">
      <c r="A4834">
        <v>156</v>
      </c>
      <c r="B4834">
        <v>0</v>
      </c>
      <c r="C4834">
        <v>3255</v>
      </c>
      <c r="D4834">
        <v>0</v>
      </c>
    </row>
    <row r="4835" spans="1:4">
      <c r="A4835">
        <v>156</v>
      </c>
      <c r="B4835">
        <v>0</v>
      </c>
      <c r="C4835">
        <v>3265</v>
      </c>
      <c r="D4835">
        <v>0</v>
      </c>
    </row>
    <row r="4836" spans="1:4">
      <c r="A4836">
        <v>156</v>
      </c>
      <c r="B4836">
        <v>0</v>
      </c>
      <c r="C4836">
        <v>3241</v>
      </c>
      <c r="D4836">
        <v>0</v>
      </c>
    </row>
    <row r="4837" spans="1:4">
      <c r="A4837">
        <v>156</v>
      </c>
      <c r="B4837">
        <v>0</v>
      </c>
      <c r="C4837">
        <v>3272</v>
      </c>
      <c r="D4837">
        <v>0</v>
      </c>
    </row>
    <row r="4838" spans="1:4">
      <c r="A4838">
        <v>156</v>
      </c>
      <c r="B4838">
        <v>0</v>
      </c>
      <c r="C4838">
        <v>3265</v>
      </c>
      <c r="D4838">
        <v>0</v>
      </c>
    </row>
    <row r="4839" spans="1:4">
      <c r="A4839">
        <v>157</v>
      </c>
      <c r="B4839">
        <v>0</v>
      </c>
      <c r="C4839">
        <v>3271</v>
      </c>
      <c r="D4839">
        <v>0</v>
      </c>
    </row>
    <row r="4840" spans="1:4">
      <c r="A4840">
        <v>157</v>
      </c>
      <c r="B4840">
        <v>0</v>
      </c>
      <c r="C4840">
        <v>3253</v>
      </c>
      <c r="D4840">
        <v>0</v>
      </c>
    </row>
    <row r="4841" spans="1:4">
      <c r="A4841">
        <v>157</v>
      </c>
      <c r="B4841">
        <v>0</v>
      </c>
      <c r="C4841">
        <v>3272</v>
      </c>
      <c r="D4841">
        <v>0</v>
      </c>
    </row>
    <row r="4842" spans="1:4">
      <c r="A4842">
        <v>157</v>
      </c>
      <c r="B4842">
        <v>0</v>
      </c>
      <c r="C4842">
        <v>3276</v>
      </c>
      <c r="D4842">
        <v>0</v>
      </c>
    </row>
    <row r="4843" spans="1:4">
      <c r="A4843">
        <v>157</v>
      </c>
      <c r="B4843">
        <v>0</v>
      </c>
      <c r="C4843">
        <v>3257</v>
      </c>
      <c r="D4843">
        <v>0</v>
      </c>
    </row>
    <row r="4844" spans="1:4">
      <c r="A4844">
        <v>157</v>
      </c>
      <c r="B4844">
        <v>0</v>
      </c>
      <c r="C4844">
        <v>3252</v>
      </c>
      <c r="D4844">
        <v>0</v>
      </c>
    </row>
    <row r="4845" spans="1:4">
      <c r="A4845">
        <v>157</v>
      </c>
      <c r="B4845">
        <v>0</v>
      </c>
      <c r="C4845">
        <v>3266</v>
      </c>
      <c r="D4845">
        <v>0</v>
      </c>
    </row>
    <row r="4846" spans="1:4">
      <c r="A4846">
        <v>157</v>
      </c>
      <c r="B4846">
        <v>0</v>
      </c>
      <c r="C4846">
        <v>3253</v>
      </c>
      <c r="D4846">
        <v>0</v>
      </c>
    </row>
    <row r="4847" spans="1:4">
      <c r="A4847">
        <v>157</v>
      </c>
      <c r="B4847">
        <v>0</v>
      </c>
      <c r="C4847">
        <v>3241</v>
      </c>
      <c r="D4847">
        <v>0</v>
      </c>
    </row>
    <row r="4848" spans="1:4">
      <c r="A4848">
        <v>157</v>
      </c>
      <c r="B4848">
        <v>0</v>
      </c>
      <c r="C4848">
        <v>3234</v>
      </c>
      <c r="D4848">
        <v>0</v>
      </c>
    </row>
    <row r="4849" spans="1:4">
      <c r="A4849">
        <v>157</v>
      </c>
      <c r="B4849">
        <v>0</v>
      </c>
      <c r="C4849">
        <v>3233</v>
      </c>
      <c r="D4849">
        <v>0</v>
      </c>
    </row>
    <row r="4850" spans="1:4">
      <c r="A4850">
        <v>157</v>
      </c>
      <c r="B4850">
        <v>0</v>
      </c>
      <c r="C4850">
        <v>3272</v>
      </c>
      <c r="D4850">
        <v>0</v>
      </c>
    </row>
    <row r="4851" spans="1:4">
      <c r="A4851">
        <v>157</v>
      </c>
      <c r="B4851">
        <v>0</v>
      </c>
      <c r="C4851">
        <v>3253</v>
      </c>
      <c r="D4851">
        <v>0</v>
      </c>
    </row>
    <row r="4852" spans="1:4">
      <c r="A4852">
        <v>157</v>
      </c>
      <c r="B4852">
        <v>0</v>
      </c>
      <c r="C4852">
        <v>3261</v>
      </c>
      <c r="D4852">
        <v>0</v>
      </c>
    </row>
    <row r="4853" spans="1:4">
      <c r="A4853">
        <v>157</v>
      </c>
      <c r="B4853">
        <v>0</v>
      </c>
      <c r="C4853">
        <v>3258</v>
      </c>
      <c r="D4853">
        <v>0</v>
      </c>
    </row>
    <row r="4854" spans="1:4">
      <c r="A4854">
        <v>157</v>
      </c>
      <c r="B4854">
        <v>0</v>
      </c>
      <c r="C4854">
        <v>3261</v>
      </c>
      <c r="D4854">
        <v>0</v>
      </c>
    </row>
    <row r="4855" spans="1:4">
      <c r="A4855">
        <v>157</v>
      </c>
      <c r="B4855">
        <v>0</v>
      </c>
      <c r="C4855">
        <v>3267</v>
      </c>
      <c r="D4855">
        <v>0</v>
      </c>
    </row>
    <row r="4856" spans="1:4">
      <c r="A4856">
        <v>157</v>
      </c>
      <c r="B4856">
        <v>0</v>
      </c>
      <c r="C4856">
        <v>3238</v>
      </c>
      <c r="D4856">
        <v>0</v>
      </c>
    </row>
    <row r="4857" spans="1:4">
      <c r="A4857">
        <v>157</v>
      </c>
      <c r="B4857">
        <v>0</v>
      </c>
      <c r="C4857">
        <v>3259</v>
      </c>
      <c r="D4857">
        <v>0</v>
      </c>
    </row>
    <row r="4858" spans="1:4">
      <c r="A4858">
        <v>157</v>
      </c>
      <c r="B4858">
        <v>0</v>
      </c>
      <c r="C4858">
        <v>3262</v>
      </c>
      <c r="D4858">
        <v>0</v>
      </c>
    </row>
    <row r="4859" spans="1:4">
      <c r="A4859">
        <v>157</v>
      </c>
      <c r="B4859">
        <v>0</v>
      </c>
      <c r="C4859">
        <v>3272</v>
      </c>
      <c r="D4859">
        <v>0</v>
      </c>
    </row>
    <row r="4860" spans="1:4">
      <c r="A4860">
        <v>157</v>
      </c>
      <c r="B4860">
        <v>0</v>
      </c>
      <c r="C4860">
        <v>3254</v>
      </c>
      <c r="D4860">
        <v>0</v>
      </c>
    </row>
    <row r="4861" spans="1:4">
      <c r="A4861">
        <v>157</v>
      </c>
      <c r="B4861">
        <v>0</v>
      </c>
      <c r="C4861">
        <v>3263</v>
      </c>
      <c r="D4861">
        <v>0</v>
      </c>
    </row>
    <row r="4862" spans="1:4">
      <c r="A4862">
        <v>157</v>
      </c>
      <c r="B4862">
        <v>0</v>
      </c>
      <c r="C4862">
        <v>3246</v>
      </c>
      <c r="D4862">
        <v>0</v>
      </c>
    </row>
    <row r="4863" spans="1:4">
      <c r="A4863">
        <v>157</v>
      </c>
      <c r="B4863">
        <v>0</v>
      </c>
      <c r="C4863">
        <v>3255</v>
      </c>
      <c r="D4863">
        <v>0</v>
      </c>
    </row>
    <row r="4864" spans="1:4">
      <c r="A4864">
        <v>157</v>
      </c>
      <c r="B4864">
        <v>0</v>
      </c>
      <c r="C4864">
        <v>3270</v>
      </c>
      <c r="D4864">
        <v>0</v>
      </c>
    </row>
    <row r="4865" spans="1:4">
      <c r="A4865">
        <v>157</v>
      </c>
      <c r="B4865">
        <v>0</v>
      </c>
      <c r="C4865">
        <v>3239</v>
      </c>
      <c r="D4865">
        <v>0</v>
      </c>
    </row>
    <row r="4866" spans="1:4">
      <c r="A4866">
        <v>157</v>
      </c>
      <c r="B4866">
        <v>0</v>
      </c>
      <c r="C4866">
        <v>3252</v>
      </c>
      <c r="D4866">
        <v>0</v>
      </c>
    </row>
    <row r="4867" spans="1:4">
      <c r="A4867">
        <v>157</v>
      </c>
      <c r="B4867">
        <v>0</v>
      </c>
      <c r="C4867">
        <v>3242</v>
      </c>
      <c r="D4867">
        <v>0</v>
      </c>
    </row>
    <row r="4868" spans="1:4">
      <c r="A4868">
        <v>157</v>
      </c>
      <c r="B4868">
        <v>0</v>
      </c>
      <c r="C4868">
        <v>3260</v>
      </c>
      <c r="D4868">
        <v>0</v>
      </c>
    </row>
    <row r="4869" spans="1:4">
      <c r="A4869">
        <v>157</v>
      </c>
      <c r="B4869">
        <v>0</v>
      </c>
      <c r="C4869">
        <v>3260</v>
      </c>
      <c r="D4869">
        <v>0</v>
      </c>
    </row>
    <row r="4870" spans="1:4">
      <c r="A4870">
        <v>158</v>
      </c>
      <c r="B4870">
        <v>0</v>
      </c>
      <c r="C4870">
        <v>3269</v>
      </c>
      <c r="D4870">
        <v>0</v>
      </c>
    </row>
    <row r="4871" spans="1:4">
      <c r="A4871">
        <v>158</v>
      </c>
      <c r="B4871">
        <v>0</v>
      </c>
      <c r="C4871">
        <v>3268</v>
      </c>
      <c r="D4871">
        <v>0</v>
      </c>
    </row>
    <row r="4872" spans="1:4">
      <c r="A4872">
        <v>158</v>
      </c>
      <c r="B4872">
        <v>0</v>
      </c>
      <c r="C4872">
        <v>3256</v>
      </c>
      <c r="D4872">
        <v>0</v>
      </c>
    </row>
    <row r="4873" spans="1:4">
      <c r="A4873">
        <v>158</v>
      </c>
      <c r="B4873">
        <v>0</v>
      </c>
      <c r="C4873">
        <v>3263</v>
      </c>
      <c r="D4873">
        <v>0</v>
      </c>
    </row>
    <row r="4874" spans="1:4">
      <c r="A4874">
        <v>158</v>
      </c>
      <c r="B4874">
        <v>0</v>
      </c>
      <c r="C4874">
        <v>3239</v>
      </c>
      <c r="D4874">
        <v>0</v>
      </c>
    </row>
    <row r="4875" spans="1:4">
      <c r="A4875">
        <v>158</v>
      </c>
      <c r="B4875">
        <v>0</v>
      </c>
      <c r="C4875">
        <v>3274</v>
      </c>
      <c r="D4875">
        <v>0</v>
      </c>
    </row>
    <row r="4876" spans="1:4">
      <c r="A4876">
        <v>158</v>
      </c>
      <c r="B4876">
        <v>0</v>
      </c>
      <c r="C4876">
        <v>3239</v>
      </c>
      <c r="D4876">
        <v>0</v>
      </c>
    </row>
    <row r="4877" spans="1:4">
      <c r="A4877">
        <v>158</v>
      </c>
      <c r="B4877">
        <v>0</v>
      </c>
      <c r="C4877">
        <v>3240</v>
      </c>
      <c r="D4877">
        <v>0</v>
      </c>
    </row>
    <row r="4878" spans="1:4">
      <c r="A4878">
        <v>158</v>
      </c>
      <c r="B4878">
        <v>0</v>
      </c>
      <c r="C4878">
        <v>3236</v>
      </c>
      <c r="D4878">
        <v>0</v>
      </c>
    </row>
    <row r="4879" spans="1:4">
      <c r="A4879">
        <v>158</v>
      </c>
      <c r="B4879">
        <v>0</v>
      </c>
      <c r="C4879">
        <v>3254</v>
      </c>
      <c r="D4879">
        <v>0</v>
      </c>
    </row>
    <row r="4880" spans="1:4">
      <c r="A4880">
        <v>158</v>
      </c>
      <c r="B4880">
        <v>545</v>
      </c>
      <c r="C4880">
        <v>3132</v>
      </c>
      <c r="D4880">
        <v>0</v>
      </c>
    </row>
    <row r="4881" spans="1:4">
      <c r="A4881">
        <v>158</v>
      </c>
      <c r="B4881">
        <v>0</v>
      </c>
      <c r="C4881">
        <v>3393</v>
      </c>
      <c r="D4881">
        <v>0</v>
      </c>
    </row>
    <row r="4882" spans="1:4">
      <c r="A4882">
        <v>158</v>
      </c>
      <c r="B4882">
        <v>0</v>
      </c>
      <c r="C4882">
        <v>3269</v>
      </c>
      <c r="D4882">
        <v>0</v>
      </c>
    </row>
    <row r="4883" spans="1:4">
      <c r="A4883">
        <v>158</v>
      </c>
      <c r="B4883">
        <v>0</v>
      </c>
      <c r="C4883">
        <v>3269</v>
      </c>
      <c r="D4883">
        <v>0</v>
      </c>
    </row>
    <row r="4884" spans="1:4">
      <c r="A4884">
        <v>158</v>
      </c>
      <c r="B4884">
        <v>0</v>
      </c>
      <c r="C4884">
        <v>3275</v>
      </c>
      <c r="D4884">
        <v>0</v>
      </c>
    </row>
    <row r="4885" spans="1:4">
      <c r="A4885">
        <v>158</v>
      </c>
      <c r="B4885">
        <v>0</v>
      </c>
      <c r="C4885">
        <v>3262</v>
      </c>
      <c r="D4885">
        <v>0</v>
      </c>
    </row>
    <row r="4886" spans="1:4">
      <c r="A4886">
        <v>158</v>
      </c>
      <c r="B4886">
        <v>0</v>
      </c>
      <c r="C4886">
        <v>3269</v>
      </c>
      <c r="D4886">
        <v>0</v>
      </c>
    </row>
    <row r="4887" spans="1:4">
      <c r="A4887">
        <v>158</v>
      </c>
      <c r="B4887">
        <v>0</v>
      </c>
      <c r="C4887">
        <v>3242</v>
      </c>
      <c r="D4887">
        <v>0</v>
      </c>
    </row>
    <row r="4888" spans="1:4">
      <c r="A4888">
        <v>158</v>
      </c>
      <c r="B4888">
        <v>0</v>
      </c>
      <c r="C4888">
        <v>3270</v>
      </c>
      <c r="D4888">
        <v>0</v>
      </c>
    </row>
    <row r="4889" spans="1:4">
      <c r="A4889">
        <v>158</v>
      </c>
      <c r="B4889">
        <v>0</v>
      </c>
      <c r="C4889">
        <v>3275</v>
      </c>
      <c r="D4889">
        <v>0</v>
      </c>
    </row>
    <row r="4890" spans="1:4">
      <c r="A4890">
        <v>158</v>
      </c>
      <c r="B4890">
        <v>0</v>
      </c>
      <c r="C4890">
        <v>3231</v>
      </c>
      <c r="D4890">
        <v>0</v>
      </c>
    </row>
    <row r="4891" spans="1:4">
      <c r="A4891">
        <v>158</v>
      </c>
      <c r="B4891">
        <v>0</v>
      </c>
      <c r="C4891">
        <v>3260</v>
      </c>
      <c r="D4891">
        <v>0</v>
      </c>
    </row>
    <row r="4892" spans="1:4">
      <c r="A4892">
        <v>158</v>
      </c>
      <c r="B4892">
        <v>0</v>
      </c>
      <c r="C4892">
        <v>3255</v>
      </c>
      <c r="D4892">
        <v>0</v>
      </c>
    </row>
    <row r="4893" spans="1:4">
      <c r="A4893">
        <v>158</v>
      </c>
      <c r="B4893">
        <v>0</v>
      </c>
      <c r="C4893">
        <v>3268</v>
      </c>
      <c r="D4893">
        <v>0</v>
      </c>
    </row>
    <row r="4894" spans="1:4">
      <c r="A4894">
        <v>158</v>
      </c>
      <c r="B4894">
        <v>0</v>
      </c>
      <c r="C4894">
        <v>3242</v>
      </c>
      <c r="D4894">
        <v>0</v>
      </c>
    </row>
    <row r="4895" spans="1:4">
      <c r="A4895">
        <v>158</v>
      </c>
      <c r="B4895">
        <v>0</v>
      </c>
      <c r="C4895">
        <v>3267</v>
      </c>
      <c r="D4895">
        <v>0</v>
      </c>
    </row>
    <row r="4896" spans="1:4">
      <c r="A4896">
        <v>158</v>
      </c>
      <c r="B4896">
        <v>0</v>
      </c>
      <c r="C4896">
        <v>3256</v>
      </c>
      <c r="D4896">
        <v>0</v>
      </c>
    </row>
    <row r="4897" spans="1:4">
      <c r="A4897">
        <v>158</v>
      </c>
      <c r="B4897">
        <v>0</v>
      </c>
      <c r="C4897">
        <v>3259</v>
      </c>
      <c r="D4897">
        <v>0</v>
      </c>
    </row>
    <row r="4898" spans="1:4">
      <c r="A4898">
        <v>158</v>
      </c>
      <c r="B4898">
        <v>0</v>
      </c>
      <c r="C4898">
        <v>3268</v>
      </c>
      <c r="D4898">
        <v>0</v>
      </c>
    </row>
    <row r="4899" spans="1:4">
      <c r="A4899">
        <v>158</v>
      </c>
      <c r="B4899">
        <v>0</v>
      </c>
      <c r="C4899">
        <v>3249</v>
      </c>
      <c r="D4899">
        <v>0</v>
      </c>
    </row>
    <row r="4900" spans="1:4">
      <c r="A4900">
        <v>158</v>
      </c>
      <c r="B4900">
        <v>0</v>
      </c>
      <c r="C4900">
        <v>3248</v>
      </c>
      <c r="D4900">
        <v>0</v>
      </c>
    </row>
    <row r="4901" spans="1:4">
      <c r="A4901">
        <v>159</v>
      </c>
      <c r="B4901">
        <v>0</v>
      </c>
      <c r="C4901">
        <v>3254</v>
      </c>
      <c r="D4901">
        <v>0</v>
      </c>
    </row>
    <row r="4902" spans="1:4">
      <c r="A4902">
        <v>159</v>
      </c>
      <c r="B4902">
        <v>0</v>
      </c>
      <c r="C4902">
        <v>3272</v>
      </c>
      <c r="D4902">
        <v>0</v>
      </c>
    </row>
    <row r="4903" spans="1:4">
      <c r="A4903">
        <v>159</v>
      </c>
      <c r="B4903">
        <v>0</v>
      </c>
      <c r="C4903">
        <v>3239</v>
      </c>
      <c r="D4903">
        <v>0</v>
      </c>
    </row>
    <row r="4904" spans="1:4">
      <c r="A4904">
        <v>159</v>
      </c>
      <c r="B4904">
        <v>0</v>
      </c>
      <c r="C4904">
        <v>3242</v>
      </c>
      <c r="D4904">
        <v>0</v>
      </c>
    </row>
    <row r="4905" spans="1:4">
      <c r="A4905">
        <v>159</v>
      </c>
      <c r="B4905">
        <v>0</v>
      </c>
      <c r="C4905">
        <v>3238</v>
      </c>
      <c r="D4905">
        <v>0</v>
      </c>
    </row>
    <row r="4906" spans="1:4">
      <c r="A4906">
        <v>159</v>
      </c>
      <c r="B4906">
        <v>0</v>
      </c>
      <c r="C4906">
        <v>3265</v>
      </c>
      <c r="D4906">
        <v>0</v>
      </c>
    </row>
    <row r="4907" spans="1:4">
      <c r="A4907">
        <v>159</v>
      </c>
      <c r="B4907">
        <v>0</v>
      </c>
      <c r="C4907">
        <v>3251</v>
      </c>
      <c r="D4907">
        <v>0</v>
      </c>
    </row>
    <row r="4908" spans="1:4">
      <c r="A4908">
        <v>159</v>
      </c>
      <c r="B4908">
        <v>0</v>
      </c>
      <c r="C4908">
        <v>3230</v>
      </c>
      <c r="D4908">
        <v>0</v>
      </c>
    </row>
    <row r="4909" spans="1:4">
      <c r="A4909">
        <v>159</v>
      </c>
      <c r="B4909">
        <v>0</v>
      </c>
      <c r="C4909">
        <v>3255</v>
      </c>
      <c r="D4909">
        <v>0</v>
      </c>
    </row>
    <row r="4910" spans="1:4">
      <c r="A4910">
        <v>159</v>
      </c>
      <c r="B4910">
        <v>0</v>
      </c>
      <c r="C4910">
        <v>3253</v>
      </c>
      <c r="D4910">
        <v>0</v>
      </c>
    </row>
    <row r="4911" spans="1:4">
      <c r="A4911">
        <v>159</v>
      </c>
      <c r="B4911">
        <v>0</v>
      </c>
      <c r="C4911">
        <v>3252</v>
      </c>
      <c r="D4911">
        <v>0</v>
      </c>
    </row>
    <row r="4912" spans="1:4">
      <c r="A4912">
        <v>159</v>
      </c>
      <c r="B4912">
        <v>0</v>
      </c>
      <c r="C4912">
        <v>3251</v>
      </c>
      <c r="D4912">
        <v>0</v>
      </c>
    </row>
    <row r="4913" spans="1:4">
      <c r="A4913">
        <v>159</v>
      </c>
      <c r="B4913">
        <v>0</v>
      </c>
      <c r="C4913">
        <v>3271</v>
      </c>
      <c r="D4913">
        <v>0</v>
      </c>
    </row>
    <row r="4914" spans="1:4">
      <c r="A4914">
        <v>159</v>
      </c>
      <c r="B4914">
        <v>0</v>
      </c>
      <c r="C4914">
        <v>3257</v>
      </c>
      <c r="D4914">
        <v>0</v>
      </c>
    </row>
    <row r="4915" spans="1:4">
      <c r="A4915">
        <v>159</v>
      </c>
      <c r="B4915">
        <v>0</v>
      </c>
      <c r="C4915">
        <v>3260</v>
      </c>
      <c r="D4915">
        <v>0</v>
      </c>
    </row>
    <row r="4916" spans="1:4">
      <c r="A4916">
        <v>159</v>
      </c>
      <c r="B4916">
        <v>0</v>
      </c>
      <c r="C4916">
        <v>3251</v>
      </c>
      <c r="D4916">
        <v>0</v>
      </c>
    </row>
    <row r="4917" spans="1:4">
      <c r="A4917">
        <v>159</v>
      </c>
      <c r="B4917">
        <v>0</v>
      </c>
      <c r="C4917">
        <v>3253</v>
      </c>
      <c r="D4917">
        <v>0</v>
      </c>
    </row>
    <row r="4918" spans="1:4">
      <c r="A4918">
        <v>159</v>
      </c>
      <c r="B4918">
        <v>0</v>
      </c>
      <c r="C4918">
        <v>3239</v>
      </c>
      <c r="D4918">
        <v>0</v>
      </c>
    </row>
    <row r="4919" spans="1:4">
      <c r="A4919">
        <v>159</v>
      </c>
      <c r="B4919">
        <v>0</v>
      </c>
      <c r="C4919">
        <v>3275</v>
      </c>
      <c r="D4919">
        <v>0</v>
      </c>
    </row>
    <row r="4920" spans="1:4">
      <c r="A4920">
        <v>159</v>
      </c>
      <c r="B4920">
        <v>0</v>
      </c>
      <c r="C4920">
        <v>3268</v>
      </c>
      <c r="D4920">
        <v>0</v>
      </c>
    </row>
    <row r="4921" spans="1:4">
      <c r="A4921">
        <v>159</v>
      </c>
      <c r="B4921">
        <v>0</v>
      </c>
      <c r="C4921">
        <v>3272</v>
      </c>
      <c r="D4921">
        <v>0</v>
      </c>
    </row>
    <row r="4922" spans="1:4">
      <c r="A4922">
        <v>159</v>
      </c>
      <c r="B4922">
        <v>0</v>
      </c>
      <c r="C4922">
        <v>3264</v>
      </c>
      <c r="D4922">
        <v>0</v>
      </c>
    </row>
    <row r="4923" spans="1:4">
      <c r="A4923">
        <v>159</v>
      </c>
      <c r="B4923">
        <v>0</v>
      </c>
      <c r="C4923">
        <v>3254</v>
      </c>
      <c r="D4923">
        <v>0</v>
      </c>
    </row>
    <row r="4924" spans="1:4">
      <c r="A4924">
        <v>159</v>
      </c>
      <c r="B4924">
        <v>0</v>
      </c>
      <c r="C4924">
        <v>3270</v>
      </c>
      <c r="D4924">
        <v>0</v>
      </c>
    </row>
    <row r="4925" spans="1:4">
      <c r="A4925">
        <v>159</v>
      </c>
      <c r="B4925">
        <v>0</v>
      </c>
      <c r="C4925">
        <v>3267</v>
      </c>
      <c r="D4925">
        <v>0</v>
      </c>
    </row>
    <row r="4926" spans="1:4">
      <c r="A4926">
        <v>159</v>
      </c>
      <c r="B4926">
        <v>0</v>
      </c>
      <c r="C4926">
        <v>3244</v>
      </c>
      <c r="D4926">
        <v>0</v>
      </c>
    </row>
    <row r="4927" spans="1:4">
      <c r="A4927">
        <v>159</v>
      </c>
      <c r="B4927">
        <v>0</v>
      </c>
      <c r="C4927">
        <v>3258</v>
      </c>
      <c r="D4927">
        <v>0</v>
      </c>
    </row>
    <row r="4928" spans="1:4">
      <c r="A4928">
        <v>159</v>
      </c>
      <c r="B4928">
        <v>0</v>
      </c>
      <c r="C4928">
        <v>3270</v>
      </c>
      <c r="D4928">
        <v>0</v>
      </c>
    </row>
    <row r="4929" spans="1:4">
      <c r="A4929">
        <v>159</v>
      </c>
      <c r="B4929">
        <v>0</v>
      </c>
      <c r="C4929">
        <v>3233</v>
      </c>
      <c r="D4929">
        <v>0</v>
      </c>
    </row>
    <row r="4930" spans="1:4">
      <c r="A4930">
        <v>159</v>
      </c>
      <c r="B4930">
        <v>0</v>
      </c>
      <c r="C4930">
        <v>3247</v>
      </c>
      <c r="D4930">
        <v>0</v>
      </c>
    </row>
    <row r="4931" spans="1:4">
      <c r="A4931">
        <v>159</v>
      </c>
      <c r="B4931">
        <v>0</v>
      </c>
      <c r="C4931">
        <v>3231</v>
      </c>
      <c r="D4931">
        <v>0</v>
      </c>
    </row>
    <row r="4932" spans="1:4">
      <c r="A4932">
        <v>160</v>
      </c>
      <c r="B4932">
        <v>0</v>
      </c>
      <c r="C4932">
        <v>3247</v>
      </c>
      <c r="D4932">
        <v>0</v>
      </c>
    </row>
    <row r="4933" spans="1:4">
      <c r="A4933">
        <v>160</v>
      </c>
      <c r="B4933">
        <v>0</v>
      </c>
      <c r="C4933">
        <v>3250</v>
      </c>
      <c r="D4933">
        <v>0</v>
      </c>
    </row>
    <row r="4934" spans="1:4">
      <c r="A4934">
        <v>160</v>
      </c>
      <c r="B4934">
        <v>0</v>
      </c>
      <c r="C4934">
        <v>3250</v>
      </c>
      <c r="D4934">
        <v>0</v>
      </c>
    </row>
    <row r="4935" spans="1:4">
      <c r="A4935">
        <v>160</v>
      </c>
      <c r="B4935">
        <v>0</v>
      </c>
      <c r="C4935">
        <v>3262</v>
      </c>
      <c r="D4935">
        <v>0</v>
      </c>
    </row>
    <row r="4936" spans="1:4">
      <c r="A4936">
        <v>160</v>
      </c>
      <c r="B4936">
        <v>0</v>
      </c>
      <c r="C4936">
        <v>3277</v>
      </c>
      <c r="D4936">
        <v>0</v>
      </c>
    </row>
    <row r="4937" spans="1:4">
      <c r="A4937">
        <v>160</v>
      </c>
      <c r="B4937">
        <v>0</v>
      </c>
      <c r="C4937">
        <v>3276</v>
      </c>
      <c r="D4937">
        <v>0</v>
      </c>
    </row>
    <row r="4938" spans="1:4">
      <c r="A4938">
        <v>160</v>
      </c>
      <c r="B4938">
        <v>0</v>
      </c>
      <c r="C4938">
        <v>3245</v>
      </c>
      <c r="D4938">
        <v>0</v>
      </c>
    </row>
    <row r="4939" spans="1:4">
      <c r="A4939">
        <v>160</v>
      </c>
      <c r="B4939">
        <v>0</v>
      </c>
      <c r="C4939">
        <v>3266</v>
      </c>
      <c r="D4939">
        <v>0</v>
      </c>
    </row>
    <row r="4940" spans="1:4">
      <c r="A4940">
        <v>160</v>
      </c>
      <c r="B4940">
        <v>488</v>
      </c>
      <c r="C4940">
        <v>3116</v>
      </c>
      <c r="D4940">
        <v>0</v>
      </c>
    </row>
    <row r="4941" spans="1:4">
      <c r="A4941">
        <v>160</v>
      </c>
      <c r="B4941">
        <v>0</v>
      </c>
      <c r="C4941">
        <v>3376</v>
      </c>
      <c r="D4941">
        <v>0</v>
      </c>
    </row>
    <row r="4942" spans="1:4">
      <c r="A4942">
        <v>160</v>
      </c>
      <c r="B4942">
        <v>0</v>
      </c>
      <c r="C4942">
        <v>3241</v>
      </c>
      <c r="D4942">
        <v>0</v>
      </c>
    </row>
    <row r="4943" spans="1:4">
      <c r="A4943">
        <v>160</v>
      </c>
      <c r="B4943">
        <v>0</v>
      </c>
      <c r="C4943">
        <v>3267</v>
      </c>
      <c r="D4943">
        <v>0</v>
      </c>
    </row>
    <row r="4944" spans="1:4">
      <c r="A4944">
        <v>160</v>
      </c>
      <c r="B4944">
        <v>0</v>
      </c>
      <c r="C4944">
        <v>3259</v>
      </c>
      <c r="D4944">
        <v>0</v>
      </c>
    </row>
    <row r="4945" spans="1:4">
      <c r="A4945">
        <v>160</v>
      </c>
      <c r="B4945">
        <v>0</v>
      </c>
      <c r="C4945">
        <v>3240</v>
      </c>
      <c r="D4945">
        <v>0</v>
      </c>
    </row>
    <row r="4946" spans="1:4">
      <c r="A4946">
        <v>160</v>
      </c>
      <c r="B4946">
        <v>0</v>
      </c>
      <c r="C4946">
        <v>3256</v>
      </c>
      <c r="D4946">
        <v>0</v>
      </c>
    </row>
    <row r="4947" spans="1:4">
      <c r="A4947">
        <v>160</v>
      </c>
      <c r="B4947">
        <v>0</v>
      </c>
      <c r="C4947">
        <v>3261</v>
      </c>
      <c r="D4947">
        <v>0</v>
      </c>
    </row>
    <row r="4948" spans="1:4">
      <c r="A4948">
        <v>160</v>
      </c>
      <c r="B4948">
        <v>0</v>
      </c>
      <c r="C4948">
        <v>3258</v>
      </c>
      <c r="D4948">
        <v>0</v>
      </c>
    </row>
    <row r="4949" spans="1:4">
      <c r="A4949">
        <v>160</v>
      </c>
      <c r="B4949">
        <v>0</v>
      </c>
      <c r="C4949">
        <v>3249</v>
      </c>
      <c r="D4949">
        <v>0</v>
      </c>
    </row>
    <row r="4950" spans="1:4">
      <c r="A4950">
        <v>160</v>
      </c>
      <c r="B4950">
        <v>0</v>
      </c>
      <c r="C4950">
        <v>3251</v>
      </c>
      <c r="D4950">
        <v>0</v>
      </c>
    </row>
    <row r="4951" spans="1:4">
      <c r="A4951">
        <v>160</v>
      </c>
      <c r="B4951">
        <v>0</v>
      </c>
      <c r="C4951">
        <v>3250</v>
      </c>
      <c r="D4951">
        <v>0</v>
      </c>
    </row>
    <row r="4952" spans="1:4">
      <c r="A4952">
        <v>160</v>
      </c>
      <c r="B4952">
        <v>0</v>
      </c>
      <c r="C4952">
        <v>3260</v>
      </c>
      <c r="D4952">
        <v>0</v>
      </c>
    </row>
    <row r="4953" spans="1:4">
      <c r="A4953">
        <v>160</v>
      </c>
      <c r="B4953">
        <v>0</v>
      </c>
      <c r="C4953">
        <v>3243</v>
      </c>
      <c r="D4953">
        <v>0</v>
      </c>
    </row>
    <row r="4954" spans="1:4">
      <c r="A4954">
        <v>160</v>
      </c>
      <c r="B4954">
        <v>0</v>
      </c>
      <c r="C4954">
        <v>3249</v>
      </c>
      <c r="D4954">
        <v>0</v>
      </c>
    </row>
    <row r="4955" spans="1:4">
      <c r="A4955">
        <v>160</v>
      </c>
      <c r="B4955">
        <v>0</v>
      </c>
      <c r="C4955">
        <v>3246</v>
      </c>
      <c r="D4955">
        <v>0</v>
      </c>
    </row>
    <row r="4956" spans="1:4">
      <c r="A4956">
        <v>160</v>
      </c>
      <c r="B4956">
        <v>0</v>
      </c>
      <c r="C4956">
        <v>3258</v>
      </c>
      <c r="D4956">
        <v>0</v>
      </c>
    </row>
    <row r="4957" spans="1:4">
      <c r="A4957">
        <v>160</v>
      </c>
      <c r="B4957">
        <v>0</v>
      </c>
      <c r="C4957">
        <v>3236</v>
      </c>
      <c r="D4957">
        <v>0</v>
      </c>
    </row>
    <row r="4958" spans="1:4">
      <c r="A4958">
        <v>160</v>
      </c>
      <c r="B4958">
        <v>0</v>
      </c>
      <c r="C4958">
        <v>3248</v>
      </c>
      <c r="D4958">
        <v>0</v>
      </c>
    </row>
    <row r="4959" spans="1:4">
      <c r="A4959">
        <v>160</v>
      </c>
      <c r="B4959">
        <v>0</v>
      </c>
      <c r="C4959">
        <v>3257</v>
      </c>
      <c r="D4959">
        <v>0</v>
      </c>
    </row>
    <row r="4960" spans="1:4">
      <c r="A4960">
        <v>160</v>
      </c>
      <c r="B4960">
        <v>0</v>
      </c>
      <c r="C4960">
        <v>3236</v>
      </c>
      <c r="D4960">
        <v>0</v>
      </c>
    </row>
    <row r="4961" spans="1:4">
      <c r="A4961">
        <v>160</v>
      </c>
      <c r="B4961">
        <v>0</v>
      </c>
      <c r="C4961">
        <v>3245</v>
      </c>
      <c r="D4961">
        <v>0</v>
      </c>
    </row>
    <row r="4962" spans="1:4">
      <c r="A4962">
        <v>160</v>
      </c>
      <c r="B4962">
        <v>0</v>
      </c>
      <c r="C4962">
        <v>3273</v>
      </c>
      <c r="D4962">
        <v>0</v>
      </c>
    </row>
    <row r="4963" spans="1:4">
      <c r="A4963">
        <v>161</v>
      </c>
      <c r="B4963">
        <v>0</v>
      </c>
      <c r="C4963">
        <v>3267</v>
      </c>
      <c r="D4963">
        <v>0</v>
      </c>
    </row>
    <row r="4964" spans="1:4">
      <c r="A4964">
        <v>161</v>
      </c>
      <c r="B4964">
        <v>0</v>
      </c>
      <c r="C4964">
        <v>3238</v>
      </c>
      <c r="D4964">
        <v>0</v>
      </c>
    </row>
    <row r="4965" spans="1:4">
      <c r="A4965">
        <v>161</v>
      </c>
      <c r="B4965">
        <v>0</v>
      </c>
      <c r="C4965">
        <v>3244</v>
      </c>
      <c r="D4965">
        <v>0</v>
      </c>
    </row>
    <row r="4966" spans="1:4">
      <c r="A4966">
        <v>161</v>
      </c>
      <c r="B4966">
        <v>0</v>
      </c>
      <c r="C4966">
        <v>3234</v>
      </c>
      <c r="D4966">
        <v>0</v>
      </c>
    </row>
    <row r="4967" spans="1:4">
      <c r="A4967">
        <v>161</v>
      </c>
      <c r="B4967">
        <v>0</v>
      </c>
      <c r="C4967">
        <v>3248</v>
      </c>
      <c r="D4967">
        <v>0</v>
      </c>
    </row>
    <row r="4968" spans="1:4">
      <c r="A4968">
        <v>161</v>
      </c>
      <c r="B4968">
        <v>0</v>
      </c>
      <c r="C4968">
        <v>3242</v>
      </c>
      <c r="D4968">
        <v>0</v>
      </c>
    </row>
    <row r="4969" spans="1:4">
      <c r="A4969">
        <v>161</v>
      </c>
      <c r="B4969">
        <v>0</v>
      </c>
      <c r="C4969">
        <v>3267</v>
      </c>
      <c r="D4969">
        <v>0</v>
      </c>
    </row>
    <row r="4970" spans="1:4">
      <c r="A4970">
        <v>161</v>
      </c>
      <c r="B4970">
        <v>0</v>
      </c>
      <c r="C4970">
        <v>3266</v>
      </c>
      <c r="D4970">
        <v>0</v>
      </c>
    </row>
    <row r="4971" spans="1:4">
      <c r="A4971">
        <v>161</v>
      </c>
      <c r="B4971">
        <v>0</v>
      </c>
      <c r="C4971">
        <v>3275</v>
      </c>
      <c r="D4971">
        <v>0</v>
      </c>
    </row>
    <row r="4972" spans="1:4">
      <c r="A4972">
        <v>161</v>
      </c>
      <c r="B4972">
        <v>0</v>
      </c>
      <c r="C4972">
        <v>3243</v>
      </c>
      <c r="D4972">
        <v>0</v>
      </c>
    </row>
    <row r="4973" spans="1:4">
      <c r="A4973">
        <v>161</v>
      </c>
      <c r="B4973">
        <v>0</v>
      </c>
      <c r="C4973">
        <v>3251</v>
      </c>
      <c r="D4973">
        <v>0</v>
      </c>
    </row>
    <row r="4974" spans="1:4">
      <c r="A4974">
        <v>161</v>
      </c>
      <c r="B4974">
        <v>0</v>
      </c>
      <c r="C4974">
        <v>3262</v>
      </c>
      <c r="D4974">
        <v>0</v>
      </c>
    </row>
    <row r="4975" spans="1:4">
      <c r="A4975">
        <v>161</v>
      </c>
      <c r="B4975">
        <v>0</v>
      </c>
      <c r="C4975">
        <v>3223</v>
      </c>
      <c r="D4975">
        <v>0</v>
      </c>
    </row>
    <row r="4976" spans="1:4">
      <c r="A4976">
        <v>161</v>
      </c>
      <c r="B4976">
        <v>0</v>
      </c>
      <c r="C4976">
        <v>3246</v>
      </c>
      <c r="D4976">
        <v>0</v>
      </c>
    </row>
    <row r="4977" spans="1:4">
      <c r="A4977">
        <v>161</v>
      </c>
      <c r="B4977">
        <v>0</v>
      </c>
      <c r="C4977">
        <v>3270</v>
      </c>
      <c r="D4977">
        <v>0</v>
      </c>
    </row>
    <row r="4978" spans="1:4">
      <c r="A4978">
        <v>161</v>
      </c>
      <c r="B4978">
        <v>0</v>
      </c>
      <c r="C4978">
        <v>3274</v>
      </c>
      <c r="D4978">
        <v>0</v>
      </c>
    </row>
    <row r="4979" spans="1:4">
      <c r="A4979">
        <v>161</v>
      </c>
      <c r="B4979">
        <v>0</v>
      </c>
      <c r="C4979">
        <v>3236</v>
      </c>
      <c r="D4979">
        <v>0</v>
      </c>
    </row>
    <row r="4980" spans="1:4">
      <c r="A4980">
        <v>161</v>
      </c>
      <c r="B4980">
        <v>0</v>
      </c>
      <c r="C4980">
        <v>3251</v>
      </c>
      <c r="D4980">
        <v>0</v>
      </c>
    </row>
    <row r="4981" spans="1:4">
      <c r="A4981">
        <v>161</v>
      </c>
      <c r="B4981">
        <v>0</v>
      </c>
      <c r="C4981">
        <v>3252</v>
      </c>
      <c r="D4981">
        <v>0</v>
      </c>
    </row>
    <row r="4982" spans="1:4">
      <c r="A4982">
        <v>161</v>
      </c>
      <c r="B4982">
        <v>0</v>
      </c>
      <c r="C4982">
        <v>3237</v>
      </c>
      <c r="D4982">
        <v>0</v>
      </c>
    </row>
    <row r="4983" spans="1:4">
      <c r="A4983">
        <v>161</v>
      </c>
      <c r="B4983">
        <v>0</v>
      </c>
      <c r="C4983">
        <v>3235</v>
      </c>
      <c r="D4983">
        <v>0</v>
      </c>
    </row>
    <row r="4984" spans="1:4">
      <c r="A4984">
        <v>161</v>
      </c>
      <c r="B4984">
        <v>0</v>
      </c>
      <c r="C4984">
        <v>3247</v>
      </c>
      <c r="D4984">
        <v>0</v>
      </c>
    </row>
    <row r="4985" spans="1:4">
      <c r="A4985">
        <v>161</v>
      </c>
      <c r="B4985">
        <v>0</v>
      </c>
      <c r="C4985">
        <v>3263</v>
      </c>
      <c r="D4985">
        <v>0</v>
      </c>
    </row>
    <row r="4986" spans="1:4">
      <c r="A4986">
        <v>161</v>
      </c>
      <c r="B4986">
        <v>0</v>
      </c>
      <c r="C4986">
        <v>3246</v>
      </c>
      <c r="D4986">
        <v>0</v>
      </c>
    </row>
    <row r="4987" spans="1:4">
      <c r="A4987">
        <v>161</v>
      </c>
      <c r="B4987">
        <v>0</v>
      </c>
      <c r="C4987">
        <v>3272</v>
      </c>
      <c r="D4987">
        <v>0</v>
      </c>
    </row>
    <row r="4988" spans="1:4">
      <c r="A4988">
        <v>161</v>
      </c>
      <c r="B4988">
        <v>0</v>
      </c>
      <c r="C4988">
        <v>3257</v>
      </c>
      <c r="D4988">
        <v>0</v>
      </c>
    </row>
    <row r="4989" spans="1:4">
      <c r="A4989">
        <v>161</v>
      </c>
      <c r="B4989">
        <v>0</v>
      </c>
      <c r="C4989">
        <v>3277</v>
      </c>
      <c r="D4989">
        <v>0</v>
      </c>
    </row>
    <row r="4990" spans="1:4">
      <c r="A4990">
        <v>161</v>
      </c>
      <c r="B4990">
        <v>0</v>
      </c>
      <c r="C4990">
        <v>3234</v>
      </c>
      <c r="D4990">
        <v>0</v>
      </c>
    </row>
    <row r="4991" spans="1:4">
      <c r="A4991">
        <v>161</v>
      </c>
      <c r="B4991">
        <v>0</v>
      </c>
      <c r="C4991">
        <v>3269</v>
      </c>
      <c r="D4991">
        <v>0</v>
      </c>
    </row>
    <row r="4992" spans="1:4">
      <c r="A4992">
        <v>161</v>
      </c>
      <c r="B4992">
        <v>0</v>
      </c>
      <c r="C4992">
        <v>3240</v>
      </c>
      <c r="D4992">
        <v>0</v>
      </c>
    </row>
    <row r="4993" spans="1:4">
      <c r="A4993">
        <v>161</v>
      </c>
      <c r="B4993">
        <v>0</v>
      </c>
      <c r="C4993">
        <v>3253</v>
      </c>
      <c r="D4993">
        <v>0</v>
      </c>
    </row>
    <row r="4994" spans="1:4">
      <c r="A4994">
        <v>162</v>
      </c>
      <c r="B4994">
        <v>0</v>
      </c>
      <c r="C4994">
        <v>3222</v>
      </c>
      <c r="D4994">
        <v>0</v>
      </c>
    </row>
    <row r="4995" spans="1:4">
      <c r="A4995">
        <v>162</v>
      </c>
      <c r="B4995">
        <v>0</v>
      </c>
      <c r="C4995">
        <v>3250</v>
      </c>
      <c r="D4995">
        <v>0</v>
      </c>
    </row>
    <row r="4996" spans="1:4">
      <c r="A4996">
        <v>162</v>
      </c>
      <c r="B4996">
        <v>0</v>
      </c>
      <c r="C4996">
        <v>3249</v>
      </c>
      <c r="D4996">
        <v>0</v>
      </c>
    </row>
    <row r="4997" spans="1:4">
      <c r="A4997">
        <v>162</v>
      </c>
      <c r="B4997">
        <v>0</v>
      </c>
      <c r="C4997">
        <v>3240</v>
      </c>
      <c r="D4997">
        <v>0</v>
      </c>
    </row>
    <row r="4998" spans="1:4">
      <c r="A4998">
        <v>162</v>
      </c>
      <c r="B4998">
        <v>0</v>
      </c>
      <c r="C4998">
        <v>3265</v>
      </c>
      <c r="D4998">
        <v>0</v>
      </c>
    </row>
    <row r="4999" spans="1:4">
      <c r="A4999">
        <v>162</v>
      </c>
      <c r="B4999">
        <v>0</v>
      </c>
      <c r="C4999">
        <v>3256</v>
      </c>
      <c r="D4999">
        <v>0</v>
      </c>
    </row>
    <row r="5000" spans="1:4">
      <c r="A5000">
        <v>162</v>
      </c>
      <c r="B5000">
        <v>591</v>
      </c>
      <c r="C5000">
        <v>3119</v>
      </c>
      <c r="D5000">
        <v>0</v>
      </c>
    </row>
    <row r="5001" spans="1:4">
      <c r="A5001">
        <v>162</v>
      </c>
      <c r="B5001">
        <v>0</v>
      </c>
      <c r="C5001">
        <v>3379</v>
      </c>
      <c r="D5001">
        <v>0</v>
      </c>
    </row>
    <row r="5002" spans="1:4">
      <c r="A5002">
        <v>162</v>
      </c>
      <c r="B5002">
        <v>0</v>
      </c>
      <c r="C5002">
        <v>3259</v>
      </c>
      <c r="D5002">
        <v>0</v>
      </c>
    </row>
    <row r="5003" spans="1:4">
      <c r="A5003">
        <v>162</v>
      </c>
      <c r="B5003">
        <v>0</v>
      </c>
      <c r="C5003">
        <v>3261</v>
      </c>
      <c r="D5003">
        <v>0</v>
      </c>
    </row>
    <row r="5004" spans="1:4">
      <c r="A5004">
        <v>162</v>
      </c>
      <c r="B5004">
        <v>0</v>
      </c>
      <c r="C5004">
        <v>3262</v>
      </c>
      <c r="D5004">
        <v>0</v>
      </c>
    </row>
    <row r="5005" spans="1:4">
      <c r="A5005">
        <v>162</v>
      </c>
      <c r="B5005">
        <v>0</v>
      </c>
      <c r="C5005">
        <v>3251</v>
      </c>
      <c r="D5005">
        <v>0</v>
      </c>
    </row>
    <row r="5006" spans="1:4">
      <c r="A5006">
        <v>162</v>
      </c>
      <c r="B5006">
        <v>0</v>
      </c>
      <c r="C5006">
        <v>3231</v>
      </c>
      <c r="D5006">
        <v>0</v>
      </c>
    </row>
    <row r="5007" spans="1:4">
      <c r="A5007">
        <v>162</v>
      </c>
      <c r="B5007">
        <v>0</v>
      </c>
      <c r="C5007">
        <v>3236</v>
      </c>
      <c r="D5007">
        <v>0</v>
      </c>
    </row>
    <row r="5008" spans="1:4">
      <c r="A5008">
        <v>162</v>
      </c>
      <c r="B5008">
        <v>0</v>
      </c>
      <c r="C5008">
        <v>3240</v>
      </c>
      <c r="D5008">
        <v>0</v>
      </c>
    </row>
    <row r="5009" spans="1:4">
      <c r="A5009">
        <v>162</v>
      </c>
      <c r="B5009">
        <v>0</v>
      </c>
      <c r="C5009">
        <v>3262</v>
      </c>
      <c r="D5009">
        <v>0</v>
      </c>
    </row>
    <row r="5010" spans="1:4">
      <c r="A5010">
        <v>162</v>
      </c>
      <c r="B5010">
        <v>0</v>
      </c>
      <c r="C5010">
        <v>3233</v>
      </c>
      <c r="D5010">
        <v>0</v>
      </c>
    </row>
    <row r="5011" spans="1:4">
      <c r="A5011">
        <v>162</v>
      </c>
      <c r="B5011">
        <v>0</v>
      </c>
      <c r="C5011">
        <v>3244</v>
      </c>
      <c r="D5011">
        <v>0</v>
      </c>
    </row>
    <row r="5012" spans="1:4">
      <c r="A5012">
        <v>162</v>
      </c>
      <c r="B5012">
        <v>0</v>
      </c>
      <c r="C5012">
        <v>3249</v>
      </c>
      <c r="D5012">
        <v>0</v>
      </c>
    </row>
    <row r="5013" spans="1:4">
      <c r="A5013">
        <v>162</v>
      </c>
      <c r="B5013">
        <v>0</v>
      </c>
      <c r="C5013">
        <v>3269</v>
      </c>
      <c r="D5013">
        <v>0</v>
      </c>
    </row>
    <row r="5014" spans="1:4">
      <c r="A5014">
        <v>162</v>
      </c>
      <c r="B5014">
        <v>0</v>
      </c>
      <c r="C5014">
        <v>3275</v>
      </c>
      <c r="D5014">
        <v>0</v>
      </c>
    </row>
    <row r="5015" spans="1:4">
      <c r="A5015">
        <v>162</v>
      </c>
      <c r="B5015">
        <v>0</v>
      </c>
      <c r="C5015">
        <v>3249</v>
      </c>
      <c r="D5015">
        <v>0</v>
      </c>
    </row>
    <row r="5016" spans="1:4">
      <c r="A5016">
        <v>162</v>
      </c>
      <c r="B5016">
        <v>0</v>
      </c>
      <c r="C5016">
        <v>3243</v>
      </c>
      <c r="D5016">
        <v>0</v>
      </c>
    </row>
    <row r="5017" spans="1:4">
      <c r="A5017">
        <v>162</v>
      </c>
      <c r="B5017">
        <v>0</v>
      </c>
      <c r="C5017">
        <v>3259</v>
      </c>
      <c r="D5017">
        <v>0</v>
      </c>
    </row>
    <row r="5018" spans="1:4">
      <c r="A5018">
        <v>162</v>
      </c>
      <c r="B5018">
        <v>0</v>
      </c>
      <c r="C5018">
        <v>3217</v>
      </c>
      <c r="D5018">
        <v>0</v>
      </c>
    </row>
    <row r="5019" spans="1:4">
      <c r="A5019">
        <v>162</v>
      </c>
      <c r="B5019">
        <v>0</v>
      </c>
      <c r="C5019">
        <v>3241</v>
      </c>
      <c r="D5019">
        <v>0</v>
      </c>
    </row>
    <row r="5020" spans="1:4">
      <c r="A5020">
        <v>162</v>
      </c>
      <c r="B5020">
        <v>0</v>
      </c>
      <c r="C5020">
        <v>3256</v>
      </c>
      <c r="D5020">
        <v>0</v>
      </c>
    </row>
    <row r="5021" spans="1:4">
      <c r="A5021">
        <v>162</v>
      </c>
      <c r="B5021">
        <v>0</v>
      </c>
      <c r="C5021">
        <v>3242</v>
      </c>
      <c r="D5021">
        <v>0</v>
      </c>
    </row>
    <row r="5022" spans="1:4">
      <c r="A5022">
        <v>162</v>
      </c>
      <c r="B5022">
        <v>0</v>
      </c>
      <c r="C5022">
        <v>3236</v>
      </c>
      <c r="D5022">
        <v>0</v>
      </c>
    </row>
    <row r="5023" spans="1:4">
      <c r="A5023">
        <v>162</v>
      </c>
      <c r="B5023">
        <v>0</v>
      </c>
      <c r="C5023">
        <v>3261</v>
      </c>
      <c r="D5023">
        <v>0</v>
      </c>
    </row>
    <row r="5024" spans="1:4">
      <c r="A5024">
        <v>162</v>
      </c>
      <c r="B5024">
        <v>0</v>
      </c>
      <c r="C5024">
        <v>3267</v>
      </c>
      <c r="D5024">
        <v>0</v>
      </c>
    </row>
    <row r="5025" spans="1:4">
      <c r="A5025">
        <v>163</v>
      </c>
      <c r="B5025">
        <v>0</v>
      </c>
      <c r="C5025">
        <v>3262</v>
      </c>
      <c r="D5025">
        <v>0</v>
      </c>
    </row>
    <row r="5026" spans="1:4">
      <c r="A5026">
        <v>163</v>
      </c>
      <c r="B5026">
        <v>0</v>
      </c>
      <c r="C5026">
        <v>3263</v>
      </c>
      <c r="D5026">
        <v>0</v>
      </c>
    </row>
    <row r="5027" spans="1:4">
      <c r="A5027">
        <v>163</v>
      </c>
      <c r="B5027">
        <v>0</v>
      </c>
      <c r="C5027">
        <v>3242</v>
      </c>
      <c r="D5027">
        <v>0</v>
      </c>
    </row>
    <row r="5028" spans="1:4">
      <c r="A5028">
        <v>163</v>
      </c>
      <c r="B5028">
        <v>0</v>
      </c>
      <c r="C5028">
        <v>3254</v>
      </c>
      <c r="D5028">
        <v>0</v>
      </c>
    </row>
    <row r="5029" spans="1:4">
      <c r="A5029">
        <v>163</v>
      </c>
      <c r="B5029">
        <v>0</v>
      </c>
      <c r="C5029">
        <v>3276</v>
      </c>
      <c r="D5029">
        <v>0</v>
      </c>
    </row>
    <row r="5030" spans="1:4">
      <c r="A5030">
        <v>163</v>
      </c>
      <c r="B5030">
        <v>0</v>
      </c>
      <c r="C5030">
        <v>3239</v>
      </c>
      <c r="D5030">
        <v>0</v>
      </c>
    </row>
    <row r="5031" spans="1:4">
      <c r="A5031">
        <v>163</v>
      </c>
      <c r="B5031">
        <v>0</v>
      </c>
      <c r="C5031">
        <v>3228</v>
      </c>
      <c r="D5031">
        <v>0</v>
      </c>
    </row>
    <row r="5032" spans="1:4">
      <c r="A5032">
        <v>163</v>
      </c>
      <c r="B5032">
        <v>0</v>
      </c>
      <c r="C5032">
        <v>3251</v>
      </c>
      <c r="D5032">
        <v>0</v>
      </c>
    </row>
    <row r="5033" spans="1:4">
      <c r="A5033">
        <v>163</v>
      </c>
      <c r="B5033">
        <v>0</v>
      </c>
      <c r="C5033">
        <v>3237</v>
      </c>
      <c r="D5033">
        <v>0</v>
      </c>
    </row>
    <row r="5034" spans="1:4">
      <c r="A5034">
        <v>163</v>
      </c>
      <c r="B5034">
        <v>0</v>
      </c>
      <c r="C5034">
        <v>3262</v>
      </c>
      <c r="D5034">
        <v>0</v>
      </c>
    </row>
    <row r="5035" spans="1:4">
      <c r="A5035">
        <v>163</v>
      </c>
      <c r="B5035">
        <v>0</v>
      </c>
      <c r="C5035">
        <v>3263</v>
      </c>
      <c r="D5035">
        <v>0</v>
      </c>
    </row>
    <row r="5036" spans="1:4">
      <c r="A5036">
        <v>163</v>
      </c>
      <c r="B5036">
        <v>0</v>
      </c>
      <c r="C5036">
        <v>3257</v>
      </c>
      <c r="D5036">
        <v>0</v>
      </c>
    </row>
    <row r="5037" spans="1:4">
      <c r="A5037">
        <v>163</v>
      </c>
      <c r="B5037">
        <v>0</v>
      </c>
      <c r="C5037">
        <v>3258</v>
      </c>
      <c r="D5037">
        <v>0</v>
      </c>
    </row>
    <row r="5038" spans="1:4">
      <c r="A5038">
        <v>163</v>
      </c>
      <c r="B5038">
        <v>0</v>
      </c>
      <c r="C5038">
        <v>3258</v>
      </c>
      <c r="D5038">
        <v>0</v>
      </c>
    </row>
    <row r="5039" spans="1:4">
      <c r="A5039">
        <v>163</v>
      </c>
      <c r="B5039">
        <v>0</v>
      </c>
      <c r="C5039">
        <v>3249</v>
      </c>
      <c r="D5039">
        <v>0</v>
      </c>
    </row>
    <row r="5040" spans="1:4">
      <c r="A5040">
        <v>163</v>
      </c>
      <c r="B5040">
        <v>0</v>
      </c>
      <c r="C5040">
        <v>3253</v>
      </c>
      <c r="D5040">
        <v>0</v>
      </c>
    </row>
    <row r="5041" spans="1:4">
      <c r="A5041">
        <v>163</v>
      </c>
      <c r="B5041">
        <v>0</v>
      </c>
      <c r="C5041">
        <v>3253</v>
      </c>
      <c r="D5041">
        <v>0</v>
      </c>
    </row>
    <row r="5042" spans="1:4">
      <c r="A5042">
        <v>163</v>
      </c>
      <c r="B5042">
        <v>0</v>
      </c>
      <c r="C5042">
        <v>3270</v>
      </c>
      <c r="D5042">
        <v>0</v>
      </c>
    </row>
    <row r="5043" spans="1:4">
      <c r="A5043">
        <v>163</v>
      </c>
      <c r="B5043">
        <v>0</v>
      </c>
      <c r="C5043">
        <v>3253</v>
      </c>
      <c r="D5043">
        <v>0</v>
      </c>
    </row>
    <row r="5044" spans="1:4">
      <c r="A5044">
        <v>163</v>
      </c>
      <c r="B5044">
        <v>0</v>
      </c>
      <c r="C5044">
        <v>3232</v>
      </c>
      <c r="D5044">
        <v>0</v>
      </c>
    </row>
    <row r="5045" spans="1:4">
      <c r="A5045">
        <v>163</v>
      </c>
      <c r="B5045">
        <v>0</v>
      </c>
      <c r="C5045">
        <v>3273</v>
      </c>
      <c r="D5045">
        <v>0</v>
      </c>
    </row>
    <row r="5046" spans="1:4">
      <c r="A5046">
        <v>163</v>
      </c>
      <c r="B5046">
        <v>0</v>
      </c>
      <c r="C5046">
        <v>3242</v>
      </c>
      <c r="D5046">
        <v>0</v>
      </c>
    </row>
    <row r="5047" spans="1:4">
      <c r="A5047">
        <v>163</v>
      </c>
      <c r="B5047">
        <v>0</v>
      </c>
      <c r="C5047">
        <v>3250</v>
      </c>
      <c r="D5047">
        <v>0</v>
      </c>
    </row>
    <row r="5048" spans="1:4">
      <c r="A5048">
        <v>163</v>
      </c>
      <c r="B5048">
        <v>0</v>
      </c>
      <c r="C5048">
        <v>3253</v>
      </c>
      <c r="D5048">
        <v>0</v>
      </c>
    </row>
    <row r="5049" spans="1:4">
      <c r="A5049">
        <v>163</v>
      </c>
      <c r="B5049">
        <v>0</v>
      </c>
      <c r="C5049">
        <v>3237</v>
      </c>
      <c r="D5049">
        <v>0</v>
      </c>
    </row>
    <row r="5050" spans="1:4">
      <c r="A5050">
        <v>163</v>
      </c>
      <c r="B5050">
        <v>0</v>
      </c>
      <c r="C5050">
        <v>3260</v>
      </c>
      <c r="D5050">
        <v>0</v>
      </c>
    </row>
    <row r="5051" spans="1:4">
      <c r="A5051">
        <v>163</v>
      </c>
      <c r="B5051">
        <v>0</v>
      </c>
      <c r="C5051">
        <v>3266</v>
      </c>
      <c r="D5051">
        <v>0</v>
      </c>
    </row>
    <row r="5052" spans="1:4">
      <c r="A5052">
        <v>163</v>
      </c>
      <c r="B5052">
        <v>0</v>
      </c>
      <c r="C5052">
        <v>3247</v>
      </c>
      <c r="D5052">
        <v>0</v>
      </c>
    </row>
    <row r="5053" spans="1:4">
      <c r="A5053">
        <v>163</v>
      </c>
      <c r="B5053">
        <v>0</v>
      </c>
      <c r="C5053">
        <v>3261</v>
      </c>
      <c r="D5053">
        <v>0</v>
      </c>
    </row>
    <row r="5054" spans="1:4">
      <c r="A5054">
        <v>163</v>
      </c>
      <c r="B5054">
        <v>0</v>
      </c>
      <c r="C5054">
        <v>3270</v>
      </c>
      <c r="D5054">
        <v>0</v>
      </c>
    </row>
    <row r="5055" spans="1:4">
      <c r="A5055">
        <v>163</v>
      </c>
      <c r="B5055">
        <v>0</v>
      </c>
      <c r="C5055">
        <v>3242</v>
      </c>
      <c r="D5055">
        <v>0</v>
      </c>
    </row>
    <row r="5056" spans="1:4">
      <c r="A5056">
        <v>164</v>
      </c>
      <c r="B5056">
        <v>0</v>
      </c>
      <c r="C5056">
        <v>3253</v>
      </c>
      <c r="D5056">
        <v>0</v>
      </c>
    </row>
    <row r="5057" spans="1:4">
      <c r="A5057">
        <v>164</v>
      </c>
      <c r="B5057">
        <v>0</v>
      </c>
      <c r="C5057">
        <v>3257</v>
      </c>
      <c r="D5057">
        <v>0</v>
      </c>
    </row>
    <row r="5058" spans="1:4">
      <c r="A5058">
        <v>164</v>
      </c>
      <c r="B5058">
        <v>0</v>
      </c>
      <c r="C5058">
        <v>3239</v>
      </c>
      <c r="D5058">
        <v>0</v>
      </c>
    </row>
    <row r="5059" spans="1:4">
      <c r="A5059">
        <v>164</v>
      </c>
      <c r="B5059">
        <v>0</v>
      </c>
      <c r="C5059">
        <v>3256</v>
      </c>
      <c r="D5059">
        <v>0</v>
      </c>
    </row>
    <row r="5060" spans="1:4">
      <c r="A5060">
        <v>164</v>
      </c>
      <c r="B5060">
        <v>512</v>
      </c>
      <c r="C5060">
        <v>3133</v>
      </c>
      <c r="D5060">
        <v>0</v>
      </c>
    </row>
    <row r="5061" spans="1:4">
      <c r="A5061">
        <v>164</v>
      </c>
      <c r="B5061">
        <v>0</v>
      </c>
      <c r="C5061">
        <v>3394</v>
      </c>
      <c r="D5061">
        <v>0</v>
      </c>
    </row>
    <row r="5062" spans="1:4">
      <c r="A5062">
        <v>164</v>
      </c>
      <c r="B5062">
        <v>0</v>
      </c>
      <c r="C5062">
        <v>3253</v>
      </c>
      <c r="D5062">
        <v>0</v>
      </c>
    </row>
    <row r="5063" spans="1:4">
      <c r="A5063">
        <v>164</v>
      </c>
      <c r="B5063">
        <v>0</v>
      </c>
      <c r="C5063">
        <v>3245</v>
      </c>
      <c r="D5063">
        <v>0</v>
      </c>
    </row>
    <row r="5064" spans="1:4">
      <c r="A5064">
        <v>164</v>
      </c>
      <c r="B5064">
        <v>0</v>
      </c>
      <c r="C5064">
        <v>3252</v>
      </c>
      <c r="D5064">
        <v>0</v>
      </c>
    </row>
    <row r="5065" spans="1:4">
      <c r="A5065">
        <v>164</v>
      </c>
      <c r="B5065">
        <v>0</v>
      </c>
      <c r="C5065">
        <v>3239</v>
      </c>
      <c r="D5065">
        <v>0</v>
      </c>
    </row>
    <row r="5066" spans="1:4">
      <c r="A5066">
        <v>164</v>
      </c>
      <c r="B5066">
        <v>0</v>
      </c>
      <c r="C5066">
        <v>3234</v>
      </c>
      <c r="D5066">
        <v>0</v>
      </c>
    </row>
    <row r="5067" spans="1:4">
      <c r="A5067">
        <v>164</v>
      </c>
      <c r="B5067">
        <v>0</v>
      </c>
      <c r="C5067">
        <v>3233</v>
      </c>
      <c r="D5067">
        <v>0</v>
      </c>
    </row>
    <row r="5068" spans="1:4">
      <c r="A5068">
        <v>164</v>
      </c>
      <c r="B5068">
        <v>0</v>
      </c>
      <c r="C5068">
        <v>3268</v>
      </c>
      <c r="D5068">
        <v>0</v>
      </c>
    </row>
    <row r="5069" spans="1:4">
      <c r="A5069">
        <v>164</v>
      </c>
      <c r="B5069">
        <v>0</v>
      </c>
      <c r="C5069">
        <v>3247</v>
      </c>
      <c r="D5069">
        <v>0</v>
      </c>
    </row>
    <row r="5070" spans="1:4">
      <c r="A5070">
        <v>164</v>
      </c>
      <c r="B5070">
        <v>0</v>
      </c>
      <c r="C5070">
        <v>3272</v>
      </c>
      <c r="D5070">
        <v>0</v>
      </c>
    </row>
    <row r="5071" spans="1:4">
      <c r="A5071">
        <v>164</v>
      </c>
      <c r="B5071">
        <v>0</v>
      </c>
      <c r="C5071">
        <v>3259</v>
      </c>
      <c r="D5071">
        <v>0</v>
      </c>
    </row>
    <row r="5072" spans="1:4">
      <c r="A5072">
        <v>164</v>
      </c>
      <c r="B5072">
        <v>0</v>
      </c>
      <c r="C5072">
        <v>3256</v>
      </c>
      <c r="D5072">
        <v>0</v>
      </c>
    </row>
    <row r="5073" spans="1:4">
      <c r="A5073">
        <v>164</v>
      </c>
      <c r="B5073">
        <v>0</v>
      </c>
      <c r="C5073">
        <v>3270</v>
      </c>
      <c r="D5073">
        <v>0</v>
      </c>
    </row>
    <row r="5074" spans="1:4">
      <c r="A5074">
        <v>164</v>
      </c>
      <c r="B5074">
        <v>0</v>
      </c>
      <c r="C5074">
        <v>3243</v>
      </c>
      <c r="D5074">
        <v>0</v>
      </c>
    </row>
    <row r="5075" spans="1:4">
      <c r="A5075">
        <v>164</v>
      </c>
      <c r="B5075">
        <v>0</v>
      </c>
      <c r="C5075">
        <v>3238</v>
      </c>
      <c r="D5075">
        <v>0</v>
      </c>
    </row>
    <row r="5076" spans="1:4">
      <c r="A5076">
        <v>164</v>
      </c>
      <c r="B5076">
        <v>0</v>
      </c>
      <c r="C5076">
        <v>3248</v>
      </c>
      <c r="D5076">
        <v>0</v>
      </c>
    </row>
    <row r="5077" spans="1:4">
      <c r="A5077">
        <v>164</v>
      </c>
      <c r="B5077">
        <v>0</v>
      </c>
      <c r="C5077">
        <v>3259</v>
      </c>
      <c r="D5077">
        <v>0</v>
      </c>
    </row>
    <row r="5078" spans="1:4">
      <c r="A5078">
        <v>164</v>
      </c>
      <c r="B5078">
        <v>0</v>
      </c>
      <c r="C5078">
        <v>3236</v>
      </c>
      <c r="D5078">
        <v>0</v>
      </c>
    </row>
    <row r="5079" spans="1:4">
      <c r="A5079">
        <v>164</v>
      </c>
      <c r="B5079">
        <v>0</v>
      </c>
      <c r="C5079">
        <v>3252</v>
      </c>
      <c r="D5079">
        <v>0</v>
      </c>
    </row>
    <row r="5080" spans="1:4">
      <c r="A5080">
        <v>164</v>
      </c>
      <c r="B5080">
        <v>0</v>
      </c>
      <c r="C5080">
        <v>3280</v>
      </c>
      <c r="D5080">
        <v>0</v>
      </c>
    </row>
    <row r="5081" spans="1:4">
      <c r="A5081">
        <v>164</v>
      </c>
      <c r="B5081">
        <v>0</v>
      </c>
      <c r="C5081">
        <v>3252</v>
      </c>
      <c r="D5081">
        <v>0</v>
      </c>
    </row>
    <row r="5082" spans="1:4">
      <c r="A5082">
        <v>164</v>
      </c>
      <c r="B5082">
        <v>0</v>
      </c>
      <c r="C5082">
        <v>3258</v>
      </c>
      <c r="D5082">
        <v>0</v>
      </c>
    </row>
    <row r="5083" spans="1:4">
      <c r="A5083">
        <v>164</v>
      </c>
      <c r="B5083">
        <v>0</v>
      </c>
      <c r="C5083">
        <v>3278</v>
      </c>
      <c r="D5083">
        <v>0</v>
      </c>
    </row>
    <row r="5084" spans="1:4">
      <c r="A5084">
        <v>164</v>
      </c>
      <c r="B5084">
        <v>0</v>
      </c>
      <c r="C5084">
        <v>3249</v>
      </c>
      <c r="D5084">
        <v>0</v>
      </c>
    </row>
    <row r="5085" spans="1:4">
      <c r="A5085">
        <v>164</v>
      </c>
      <c r="B5085">
        <v>0</v>
      </c>
      <c r="C5085">
        <v>3239</v>
      </c>
      <c r="D5085">
        <v>0</v>
      </c>
    </row>
    <row r="5086" spans="1:4">
      <c r="A5086">
        <v>164</v>
      </c>
      <c r="B5086">
        <v>0</v>
      </c>
      <c r="C5086">
        <v>3277</v>
      </c>
      <c r="D5086">
        <v>0</v>
      </c>
    </row>
    <row r="5087" spans="1:4">
      <c r="A5087">
        <v>165</v>
      </c>
      <c r="B5087">
        <v>0</v>
      </c>
      <c r="C5087">
        <v>3256</v>
      </c>
      <c r="D5087">
        <v>0</v>
      </c>
    </row>
    <row r="5088" spans="1:4">
      <c r="A5088">
        <v>165</v>
      </c>
      <c r="B5088">
        <v>0</v>
      </c>
      <c r="C5088">
        <v>3274</v>
      </c>
      <c r="D5088">
        <v>0</v>
      </c>
    </row>
    <row r="5089" spans="1:4">
      <c r="A5089">
        <v>165</v>
      </c>
      <c r="B5089">
        <v>0</v>
      </c>
      <c r="C5089">
        <v>3269</v>
      </c>
      <c r="D5089">
        <v>0</v>
      </c>
    </row>
    <row r="5090" spans="1:4">
      <c r="A5090">
        <v>165</v>
      </c>
      <c r="B5090">
        <v>0</v>
      </c>
      <c r="C5090">
        <v>3249</v>
      </c>
      <c r="D5090">
        <v>0</v>
      </c>
    </row>
    <row r="5091" spans="1:4">
      <c r="A5091">
        <v>165</v>
      </c>
      <c r="B5091">
        <v>0</v>
      </c>
      <c r="C5091">
        <v>3257</v>
      </c>
      <c r="D5091">
        <v>0</v>
      </c>
    </row>
    <row r="5092" spans="1:4">
      <c r="A5092">
        <v>165</v>
      </c>
      <c r="B5092">
        <v>0</v>
      </c>
      <c r="C5092">
        <v>3256</v>
      </c>
      <c r="D5092">
        <v>0</v>
      </c>
    </row>
    <row r="5093" spans="1:4">
      <c r="A5093">
        <v>165</v>
      </c>
      <c r="B5093">
        <v>0</v>
      </c>
      <c r="C5093">
        <v>3237</v>
      </c>
      <c r="D5093">
        <v>0</v>
      </c>
    </row>
    <row r="5094" spans="1:4">
      <c r="A5094">
        <v>165</v>
      </c>
      <c r="B5094">
        <v>0</v>
      </c>
      <c r="C5094">
        <v>3273</v>
      </c>
      <c r="D5094">
        <v>0</v>
      </c>
    </row>
    <row r="5095" spans="1:4">
      <c r="A5095">
        <v>165</v>
      </c>
      <c r="B5095">
        <v>0</v>
      </c>
      <c r="C5095">
        <v>3265</v>
      </c>
      <c r="D5095">
        <v>0</v>
      </c>
    </row>
    <row r="5096" spans="1:4">
      <c r="A5096">
        <v>165</v>
      </c>
      <c r="B5096">
        <v>0</v>
      </c>
      <c r="C5096">
        <v>3265</v>
      </c>
      <c r="D5096">
        <v>0</v>
      </c>
    </row>
    <row r="5097" spans="1:4">
      <c r="A5097">
        <v>165</v>
      </c>
      <c r="B5097">
        <v>0</v>
      </c>
      <c r="C5097">
        <v>3257</v>
      </c>
      <c r="D5097">
        <v>0</v>
      </c>
    </row>
    <row r="5098" spans="1:4">
      <c r="A5098">
        <v>165</v>
      </c>
      <c r="B5098">
        <v>0</v>
      </c>
      <c r="C5098">
        <v>3250</v>
      </c>
      <c r="D5098">
        <v>0</v>
      </c>
    </row>
    <row r="5099" spans="1:4">
      <c r="A5099">
        <v>165</v>
      </c>
      <c r="B5099">
        <v>0</v>
      </c>
      <c r="C5099">
        <v>3262</v>
      </c>
      <c r="D5099">
        <v>0</v>
      </c>
    </row>
    <row r="5100" spans="1:4">
      <c r="A5100">
        <v>165</v>
      </c>
      <c r="B5100">
        <v>0</v>
      </c>
      <c r="C5100">
        <v>3277</v>
      </c>
      <c r="D5100">
        <v>0</v>
      </c>
    </row>
    <row r="5101" spans="1:4">
      <c r="A5101">
        <v>165</v>
      </c>
      <c r="B5101">
        <v>0</v>
      </c>
      <c r="C5101">
        <v>3264</v>
      </c>
      <c r="D5101">
        <v>0</v>
      </c>
    </row>
    <row r="5102" spans="1:4">
      <c r="A5102">
        <v>165</v>
      </c>
      <c r="B5102">
        <v>0</v>
      </c>
      <c r="C5102">
        <v>3254</v>
      </c>
      <c r="D5102">
        <v>0</v>
      </c>
    </row>
    <row r="5103" spans="1:4">
      <c r="A5103">
        <v>165</v>
      </c>
      <c r="B5103">
        <v>0</v>
      </c>
      <c r="C5103">
        <v>3241</v>
      </c>
      <c r="D5103">
        <v>0</v>
      </c>
    </row>
    <row r="5104" spans="1:4">
      <c r="A5104">
        <v>165</v>
      </c>
      <c r="B5104">
        <v>0</v>
      </c>
      <c r="C5104">
        <v>3251</v>
      </c>
      <c r="D5104">
        <v>0</v>
      </c>
    </row>
    <row r="5105" spans="1:4">
      <c r="A5105">
        <v>165</v>
      </c>
      <c r="B5105">
        <v>0</v>
      </c>
      <c r="C5105">
        <v>3246</v>
      </c>
      <c r="D5105">
        <v>0</v>
      </c>
    </row>
    <row r="5106" spans="1:4">
      <c r="A5106">
        <v>165</v>
      </c>
      <c r="B5106">
        <v>0</v>
      </c>
      <c r="C5106">
        <v>3279</v>
      </c>
      <c r="D5106">
        <v>0</v>
      </c>
    </row>
    <row r="5107" spans="1:4">
      <c r="A5107">
        <v>165</v>
      </c>
      <c r="B5107">
        <v>0</v>
      </c>
      <c r="C5107">
        <v>3262</v>
      </c>
      <c r="D5107">
        <v>0</v>
      </c>
    </row>
    <row r="5108" spans="1:4">
      <c r="A5108">
        <v>165</v>
      </c>
      <c r="B5108">
        <v>0</v>
      </c>
      <c r="C5108">
        <v>3280</v>
      </c>
      <c r="D5108">
        <v>0</v>
      </c>
    </row>
    <row r="5109" spans="1:4">
      <c r="A5109">
        <v>165</v>
      </c>
      <c r="B5109">
        <v>0</v>
      </c>
      <c r="C5109">
        <v>3261</v>
      </c>
      <c r="D5109">
        <v>0</v>
      </c>
    </row>
    <row r="5110" spans="1:4">
      <c r="A5110">
        <v>165</v>
      </c>
      <c r="B5110">
        <v>0</v>
      </c>
      <c r="C5110">
        <v>3263</v>
      </c>
      <c r="D5110">
        <v>0</v>
      </c>
    </row>
    <row r="5111" spans="1:4">
      <c r="A5111">
        <v>165</v>
      </c>
      <c r="B5111">
        <v>0</v>
      </c>
      <c r="C5111">
        <v>3246</v>
      </c>
      <c r="D5111">
        <v>0</v>
      </c>
    </row>
    <row r="5112" spans="1:4">
      <c r="A5112">
        <v>165</v>
      </c>
      <c r="B5112">
        <v>0</v>
      </c>
      <c r="C5112">
        <v>3253</v>
      </c>
      <c r="D5112">
        <v>0</v>
      </c>
    </row>
    <row r="5113" spans="1:4">
      <c r="A5113">
        <v>165</v>
      </c>
      <c r="B5113">
        <v>0</v>
      </c>
      <c r="C5113">
        <v>3254</v>
      </c>
      <c r="D5113">
        <v>0</v>
      </c>
    </row>
    <row r="5114" spans="1:4">
      <c r="A5114">
        <v>165</v>
      </c>
      <c r="B5114">
        <v>0</v>
      </c>
      <c r="C5114">
        <v>3247</v>
      </c>
      <c r="D5114">
        <v>0</v>
      </c>
    </row>
    <row r="5115" spans="1:4">
      <c r="A5115">
        <v>165</v>
      </c>
      <c r="B5115">
        <v>0</v>
      </c>
      <c r="C5115">
        <v>3256</v>
      </c>
      <c r="D5115">
        <v>0</v>
      </c>
    </row>
    <row r="5116" spans="1:4">
      <c r="A5116">
        <v>165</v>
      </c>
      <c r="B5116">
        <v>0</v>
      </c>
      <c r="C5116">
        <v>3249</v>
      </c>
      <c r="D5116">
        <v>0</v>
      </c>
    </row>
    <row r="5117" spans="1:4">
      <c r="A5117">
        <v>165</v>
      </c>
      <c r="B5117">
        <v>0</v>
      </c>
      <c r="C5117">
        <v>3259</v>
      </c>
      <c r="D5117">
        <v>0</v>
      </c>
    </row>
    <row r="5118" spans="1:4">
      <c r="A5118">
        <v>166</v>
      </c>
      <c r="B5118">
        <v>0</v>
      </c>
      <c r="C5118">
        <v>3255</v>
      </c>
      <c r="D5118">
        <v>0</v>
      </c>
    </row>
    <row r="5119" spans="1:4">
      <c r="A5119">
        <v>166</v>
      </c>
      <c r="B5119">
        <v>0</v>
      </c>
      <c r="C5119">
        <v>3278</v>
      </c>
      <c r="D5119">
        <v>0</v>
      </c>
    </row>
    <row r="5120" spans="1:4">
      <c r="A5120">
        <v>166</v>
      </c>
      <c r="B5120">
        <v>633</v>
      </c>
      <c r="C5120">
        <v>3215</v>
      </c>
      <c r="D5120">
        <v>0</v>
      </c>
    </row>
    <row r="5121" spans="1:4">
      <c r="A5121">
        <v>166</v>
      </c>
      <c r="B5121">
        <v>0</v>
      </c>
      <c r="C5121">
        <v>3292</v>
      </c>
      <c r="D5121">
        <v>0</v>
      </c>
    </row>
    <row r="5122" spans="1:4">
      <c r="A5122">
        <v>166</v>
      </c>
      <c r="B5122">
        <v>0</v>
      </c>
      <c r="C5122">
        <v>3251</v>
      </c>
      <c r="D5122">
        <v>0</v>
      </c>
    </row>
    <row r="5123" spans="1:4">
      <c r="A5123">
        <v>166</v>
      </c>
      <c r="B5123">
        <v>0</v>
      </c>
      <c r="C5123">
        <v>3234</v>
      </c>
      <c r="D5123">
        <v>0</v>
      </c>
    </row>
    <row r="5124" spans="1:4">
      <c r="A5124">
        <v>166</v>
      </c>
      <c r="B5124">
        <v>0</v>
      </c>
      <c r="C5124">
        <v>3277</v>
      </c>
      <c r="D5124">
        <v>0</v>
      </c>
    </row>
    <row r="5125" spans="1:4">
      <c r="A5125">
        <v>166</v>
      </c>
      <c r="B5125">
        <v>0</v>
      </c>
      <c r="C5125">
        <v>3246</v>
      </c>
      <c r="D5125">
        <v>0</v>
      </c>
    </row>
    <row r="5126" spans="1:4">
      <c r="A5126">
        <v>166</v>
      </c>
      <c r="B5126">
        <v>0</v>
      </c>
      <c r="C5126">
        <v>3247</v>
      </c>
      <c r="D5126">
        <v>0</v>
      </c>
    </row>
    <row r="5127" spans="1:4">
      <c r="A5127">
        <v>166</v>
      </c>
      <c r="B5127">
        <v>0</v>
      </c>
      <c r="C5127">
        <v>3269</v>
      </c>
      <c r="D5127">
        <v>0</v>
      </c>
    </row>
    <row r="5128" spans="1:4">
      <c r="A5128">
        <v>166</v>
      </c>
      <c r="B5128">
        <v>0</v>
      </c>
      <c r="C5128">
        <v>3278</v>
      </c>
      <c r="D5128">
        <v>0</v>
      </c>
    </row>
    <row r="5129" spans="1:4">
      <c r="A5129">
        <v>166</v>
      </c>
      <c r="B5129">
        <v>0</v>
      </c>
      <c r="C5129">
        <v>3235</v>
      </c>
      <c r="D5129">
        <v>0</v>
      </c>
    </row>
    <row r="5130" spans="1:4">
      <c r="A5130">
        <v>166</v>
      </c>
      <c r="B5130">
        <v>0</v>
      </c>
      <c r="C5130">
        <v>3248</v>
      </c>
      <c r="D5130">
        <v>0</v>
      </c>
    </row>
    <row r="5131" spans="1:4">
      <c r="A5131">
        <v>166</v>
      </c>
      <c r="B5131">
        <v>0</v>
      </c>
      <c r="C5131">
        <v>3253</v>
      </c>
      <c r="D5131">
        <v>0</v>
      </c>
    </row>
    <row r="5132" spans="1:4">
      <c r="A5132">
        <v>166</v>
      </c>
      <c r="B5132">
        <v>0</v>
      </c>
      <c r="C5132">
        <v>3268</v>
      </c>
      <c r="D5132">
        <v>0</v>
      </c>
    </row>
    <row r="5133" spans="1:4">
      <c r="A5133">
        <v>166</v>
      </c>
      <c r="B5133">
        <v>0</v>
      </c>
      <c r="C5133">
        <v>3266</v>
      </c>
      <c r="D5133">
        <v>0</v>
      </c>
    </row>
    <row r="5134" spans="1:4">
      <c r="A5134">
        <v>166</v>
      </c>
      <c r="B5134">
        <v>0</v>
      </c>
      <c r="C5134">
        <v>3257</v>
      </c>
      <c r="D5134">
        <v>0</v>
      </c>
    </row>
    <row r="5135" spans="1:4">
      <c r="A5135">
        <v>166</v>
      </c>
      <c r="B5135">
        <v>0</v>
      </c>
      <c r="C5135">
        <v>3255</v>
      </c>
      <c r="D5135">
        <v>0</v>
      </c>
    </row>
    <row r="5136" spans="1:4">
      <c r="A5136">
        <v>166</v>
      </c>
      <c r="B5136">
        <v>0</v>
      </c>
      <c r="C5136">
        <v>3252</v>
      </c>
      <c r="D5136">
        <v>0</v>
      </c>
    </row>
    <row r="5137" spans="1:4">
      <c r="A5137">
        <v>166</v>
      </c>
      <c r="B5137">
        <v>0</v>
      </c>
      <c r="C5137">
        <v>3235</v>
      </c>
      <c r="D5137">
        <v>0</v>
      </c>
    </row>
    <row r="5138" spans="1:4">
      <c r="A5138">
        <v>166</v>
      </c>
      <c r="B5138">
        <v>0</v>
      </c>
      <c r="C5138">
        <v>3242</v>
      </c>
      <c r="D5138">
        <v>0</v>
      </c>
    </row>
    <row r="5139" spans="1:4">
      <c r="A5139">
        <v>166</v>
      </c>
      <c r="B5139">
        <v>0</v>
      </c>
      <c r="C5139">
        <v>3246</v>
      </c>
      <c r="D5139">
        <v>0</v>
      </c>
    </row>
    <row r="5140" spans="1:4">
      <c r="A5140">
        <v>166</v>
      </c>
      <c r="B5140">
        <v>0</v>
      </c>
      <c r="C5140">
        <v>3253</v>
      </c>
      <c r="D5140">
        <v>0</v>
      </c>
    </row>
    <row r="5141" spans="1:4">
      <c r="A5141">
        <v>166</v>
      </c>
      <c r="B5141">
        <v>0</v>
      </c>
      <c r="C5141">
        <v>3257</v>
      </c>
      <c r="D5141">
        <v>0</v>
      </c>
    </row>
    <row r="5142" spans="1:4">
      <c r="A5142">
        <v>166</v>
      </c>
      <c r="B5142">
        <v>0</v>
      </c>
      <c r="C5142">
        <v>3227</v>
      </c>
      <c r="D5142">
        <v>0</v>
      </c>
    </row>
    <row r="5143" spans="1:4">
      <c r="A5143">
        <v>166</v>
      </c>
      <c r="B5143">
        <v>0</v>
      </c>
      <c r="C5143">
        <v>3256</v>
      </c>
      <c r="D5143">
        <v>0</v>
      </c>
    </row>
    <row r="5144" spans="1:4">
      <c r="A5144">
        <v>166</v>
      </c>
      <c r="B5144">
        <v>0</v>
      </c>
      <c r="C5144">
        <v>3277</v>
      </c>
      <c r="D5144">
        <v>0</v>
      </c>
    </row>
    <row r="5145" spans="1:4">
      <c r="A5145">
        <v>166</v>
      </c>
      <c r="B5145">
        <v>0</v>
      </c>
      <c r="C5145">
        <v>3238</v>
      </c>
      <c r="D5145">
        <v>0</v>
      </c>
    </row>
    <row r="5146" spans="1:4">
      <c r="A5146">
        <v>166</v>
      </c>
      <c r="B5146">
        <v>0</v>
      </c>
      <c r="C5146">
        <v>3257</v>
      </c>
      <c r="D5146">
        <v>0</v>
      </c>
    </row>
    <row r="5147" spans="1:4">
      <c r="A5147">
        <v>166</v>
      </c>
      <c r="B5147">
        <v>0</v>
      </c>
      <c r="C5147">
        <v>3242</v>
      </c>
      <c r="D5147">
        <v>0</v>
      </c>
    </row>
    <row r="5148" spans="1:4">
      <c r="A5148">
        <v>166</v>
      </c>
      <c r="B5148">
        <v>0</v>
      </c>
      <c r="C5148">
        <v>3238</v>
      </c>
      <c r="D5148">
        <v>0</v>
      </c>
    </row>
    <row r="5149" spans="1:4">
      <c r="A5149">
        <v>167</v>
      </c>
      <c r="B5149">
        <v>0</v>
      </c>
      <c r="C5149">
        <v>3254</v>
      </c>
      <c r="D5149">
        <v>0</v>
      </c>
    </row>
    <row r="5150" spans="1:4">
      <c r="A5150">
        <v>167</v>
      </c>
      <c r="B5150">
        <v>0</v>
      </c>
      <c r="C5150">
        <v>3241</v>
      </c>
      <c r="D5150">
        <v>0</v>
      </c>
    </row>
    <row r="5151" spans="1:4">
      <c r="A5151">
        <v>167</v>
      </c>
      <c r="B5151">
        <v>0</v>
      </c>
      <c r="C5151">
        <v>3238</v>
      </c>
      <c r="D5151">
        <v>0</v>
      </c>
    </row>
    <row r="5152" spans="1:4">
      <c r="A5152">
        <v>167</v>
      </c>
      <c r="B5152">
        <v>0</v>
      </c>
      <c r="C5152">
        <v>3247</v>
      </c>
      <c r="D5152">
        <v>0</v>
      </c>
    </row>
    <row r="5153" spans="1:4">
      <c r="A5153">
        <v>167</v>
      </c>
      <c r="B5153">
        <v>0</v>
      </c>
      <c r="C5153">
        <v>3260</v>
      </c>
      <c r="D5153">
        <v>0</v>
      </c>
    </row>
    <row r="5154" spans="1:4">
      <c r="A5154">
        <v>167</v>
      </c>
      <c r="B5154">
        <v>0</v>
      </c>
      <c r="C5154">
        <v>3265</v>
      </c>
      <c r="D5154">
        <v>0</v>
      </c>
    </row>
    <row r="5155" spans="1:4">
      <c r="A5155">
        <v>167</v>
      </c>
      <c r="B5155">
        <v>0</v>
      </c>
      <c r="C5155">
        <v>3261</v>
      </c>
      <c r="D5155">
        <v>0</v>
      </c>
    </row>
    <row r="5156" spans="1:4">
      <c r="A5156">
        <v>167</v>
      </c>
      <c r="B5156">
        <v>0</v>
      </c>
      <c r="C5156">
        <v>3243</v>
      </c>
      <c r="D5156">
        <v>0</v>
      </c>
    </row>
    <row r="5157" spans="1:4">
      <c r="A5157">
        <v>167</v>
      </c>
      <c r="B5157">
        <v>0</v>
      </c>
      <c r="C5157">
        <v>3248</v>
      </c>
      <c r="D5157">
        <v>0</v>
      </c>
    </row>
    <row r="5158" spans="1:4">
      <c r="A5158">
        <v>167</v>
      </c>
      <c r="B5158">
        <v>0</v>
      </c>
      <c r="C5158">
        <v>3244</v>
      </c>
      <c r="D5158">
        <v>0</v>
      </c>
    </row>
    <row r="5159" spans="1:4">
      <c r="A5159">
        <v>167</v>
      </c>
      <c r="B5159">
        <v>0</v>
      </c>
      <c r="C5159">
        <v>3249</v>
      </c>
      <c r="D5159">
        <v>0</v>
      </c>
    </row>
    <row r="5160" spans="1:4">
      <c r="A5160">
        <v>167</v>
      </c>
      <c r="B5160">
        <v>0</v>
      </c>
      <c r="C5160">
        <v>3242</v>
      </c>
      <c r="D5160">
        <v>0</v>
      </c>
    </row>
    <row r="5161" spans="1:4">
      <c r="A5161">
        <v>167</v>
      </c>
      <c r="B5161">
        <v>0</v>
      </c>
      <c r="C5161">
        <v>3243</v>
      </c>
      <c r="D5161">
        <v>0</v>
      </c>
    </row>
    <row r="5162" spans="1:4">
      <c r="A5162">
        <v>167</v>
      </c>
      <c r="B5162">
        <v>0</v>
      </c>
      <c r="C5162">
        <v>3259</v>
      </c>
      <c r="D5162">
        <v>0</v>
      </c>
    </row>
    <row r="5163" spans="1:4">
      <c r="A5163">
        <v>167</v>
      </c>
      <c r="B5163">
        <v>0</v>
      </c>
      <c r="C5163">
        <v>3242</v>
      </c>
      <c r="D5163">
        <v>0</v>
      </c>
    </row>
    <row r="5164" spans="1:4">
      <c r="A5164">
        <v>167</v>
      </c>
      <c r="B5164">
        <v>0</v>
      </c>
      <c r="C5164">
        <v>3272</v>
      </c>
      <c r="D5164">
        <v>0</v>
      </c>
    </row>
    <row r="5165" spans="1:4">
      <c r="A5165">
        <v>167</v>
      </c>
      <c r="B5165">
        <v>0</v>
      </c>
      <c r="C5165">
        <v>3253</v>
      </c>
      <c r="D5165">
        <v>0</v>
      </c>
    </row>
    <row r="5166" spans="1:4">
      <c r="A5166">
        <v>167</v>
      </c>
      <c r="B5166">
        <v>0</v>
      </c>
      <c r="C5166">
        <v>3231</v>
      </c>
      <c r="D5166">
        <v>0</v>
      </c>
    </row>
    <row r="5167" spans="1:4">
      <c r="A5167">
        <v>167</v>
      </c>
      <c r="B5167">
        <v>0</v>
      </c>
      <c r="C5167">
        <v>3233</v>
      </c>
      <c r="D5167">
        <v>0</v>
      </c>
    </row>
    <row r="5168" spans="1:4">
      <c r="A5168">
        <v>167</v>
      </c>
      <c r="B5168">
        <v>0</v>
      </c>
      <c r="C5168">
        <v>3258</v>
      </c>
      <c r="D5168">
        <v>0</v>
      </c>
    </row>
    <row r="5169" spans="1:4">
      <c r="A5169">
        <v>167</v>
      </c>
      <c r="B5169">
        <v>0</v>
      </c>
      <c r="C5169">
        <v>3238</v>
      </c>
      <c r="D5169">
        <v>0</v>
      </c>
    </row>
    <row r="5170" spans="1:4">
      <c r="A5170">
        <v>167</v>
      </c>
      <c r="B5170">
        <v>0</v>
      </c>
      <c r="C5170">
        <v>3242</v>
      </c>
      <c r="D5170">
        <v>0</v>
      </c>
    </row>
    <row r="5171" spans="1:4">
      <c r="A5171">
        <v>167</v>
      </c>
      <c r="B5171">
        <v>0</v>
      </c>
      <c r="C5171">
        <v>3247</v>
      </c>
      <c r="D5171">
        <v>0</v>
      </c>
    </row>
    <row r="5172" spans="1:4">
      <c r="A5172">
        <v>167</v>
      </c>
      <c r="B5172">
        <v>0</v>
      </c>
      <c r="C5172">
        <v>3249</v>
      </c>
      <c r="D5172">
        <v>0</v>
      </c>
    </row>
    <row r="5173" spans="1:4">
      <c r="A5173">
        <v>167</v>
      </c>
      <c r="B5173">
        <v>0</v>
      </c>
      <c r="C5173">
        <v>3268</v>
      </c>
      <c r="D5173">
        <v>0</v>
      </c>
    </row>
    <row r="5174" spans="1:4">
      <c r="A5174">
        <v>167</v>
      </c>
      <c r="B5174">
        <v>0</v>
      </c>
      <c r="C5174">
        <v>3246</v>
      </c>
      <c r="D5174">
        <v>0</v>
      </c>
    </row>
    <row r="5175" spans="1:4">
      <c r="A5175">
        <v>167</v>
      </c>
      <c r="B5175">
        <v>0</v>
      </c>
      <c r="C5175">
        <v>3256</v>
      </c>
      <c r="D5175">
        <v>0</v>
      </c>
    </row>
    <row r="5176" spans="1:4">
      <c r="A5176">
        <v>167</v>
      </c>
      <c r="B5176">
        <v>0</v>
      </c>
      <c r="C5176">
        <v>3277</v>
      </c>
      <c r="D5176">
        <v>0</v>
      </c>
    </row>
    <row r="5177" spans="1:4">
      <c r="A5177">
        <v>167</v>
      </c>
      <c r="B5177">
        <v>0</v>
      </c>
      <c r="C5177">
        <v>3263</v>
      </c>
      <c r="D5177">
        <v>0</v>
      </c>
    </row>
    <row r="5178" spans="1:4">
      <c r="A5178">
        <v>167</v>
      </c>
      <c r="B5178">
        <v>0</v>
      </c>
      <c r="C5178">
        <v>3237</v>
      </c>
      <c r="D5178">
        <v>0</v>
      </c>
    </row>
    <row r="5179" spans="1:4">
      <c r="A5179">
        <v>167</v>
      </c>
      <c r="B5179">
        <v>0</v>
      </c>
      <c r="C5179">
        <v>3244</v>
      </c>
      <c r="D5179">
        <v>0</v>
      </c>
    </row>
    <row r="5180" spans="1:4">
      <c r="A5180">
        <v>168</v>
      </c>
      <c r="B5180">
        <v>261</v>
      </c>
      <c r="C5180">
        <v>3232</v>
      </c>
      <c r="D5180">
        <v>0</v>
      </c>
    </row>
    <row r="5181" spans="1:4">
      <c r="A5181">
        <v>168</v>
      </c>
      <c r="B5181">
        <v>0</v>
      </c>
      <c r="C5181">
        <v>3294</v>
      </c>
      <c r="D5181">
        <v>0</v>
      </c>
    </row>
    <row r="5182" spans="1:4">
      <c r="A5182">
        <v>168</v>
      </c>
      <c r="B5182">
        <v>0</v>
      </c>
      <c r="C5182">
        <v>3269</v>
      </c>
      <c r="D5182">
        <v>0</v>
      </c>
    </row>
    <row r="5183" spans="1:4">
      <c r="A5183">
        <v>168</v>
      </c>
      <c r="B5183">
        <v>0</v>
      </c>
      <c r="C5183">
        <v>3272</v>
      </c>
      <c r="D5183">
        <v>0</v>
      </c>
    </row>
    <row r="5184" spans="1:4">
      <c r="A5184">
        <v>168</v>
      </c>
      <c r="B5184">
        <v>0</v>
      </c>
      <c r="C5184">
        <v>3255</v>
      </c>
      <c r="D5184">
        <v>0</v>
      </c>
    </row>
    <row r="5185" spans="1:4">
      <c r="A5185">
        <v>168</v>
      </c>
      <c r="B5185">
        <v>0</v>
      </c>
      <c r="C5185">
        <v>3262</v>
      </c>
      <c r="D5185">
        <v>0</v>
      </c>
    </row>
    <row r="5186" spans="1:4">
      <c r="A5186">
        <v>168</v>
      </c>
      <c r="B5186">
        <v>0</v>
      </c>
      <c r="C5186">
        <v>3246</v>
      </c>
      <c r="D5186">
        <v>0</v>
      </c>
    </row>
    <row r="5187" spans="1:4">
      <c r="A5187">
        <v>168</v>
      </c>
      <c r="B5187">
        <v>0</v>
      </c>
      <c r="C5187">
        <v>3258</v>
      </c>
      <c r="D5187">
        <v>0</v>
      </c>
    </row>
    <row r="5188" spans="1:4">
      <c r="A5188">
        <v>168</v>
      </c>
      <c r="B5188">
        <v>0</v>
      </c>
      <c r="C5188">
        <v>3247</v>
      </c>
      <c r="D5188">
        <v>0</v>
      </c>
    </row>
    <row r="5189" spans="1:4">
      <c r="A5189">
        <v>168</v>
      </c>
      <c r="B5189">
        <v>0</v>
      </c>
      <c r="C5189">
        <v>3270</v>
      </c>
      <c r="D5189">
        <v>0</v>
      </c>
    </row>
    <row r="5190" spans="1:4">
      <c r="A5190">
        <v>168</v>
      </c>
      <c r="B5190">
        <v>0</v>
      </c>
      <c r="C5190">
        <v>3249</v>
      </c>
      <c r="D5190">
        <v>0</v>
      </c>
    </row>
    <row r="5191" spans="1:4">
      <c r="A5191">
        <v>168</v>
      </c>
      <c r="B5191">
        <v>0</v>
      </c>
      <c r="C5191">
        <v>3243</v>
      </c>
      <c r="D5191">
        <v>0</v>
      </c>
    </row>
    <row r="5192" spans="1:4">
      <c r="A5192">
        <v>168</v>
      </c>
      <c r="B5192">
        <v>0</v>
      </c>
      <c r="C5192">
        <v>3260</v>
      </c>
      <c r="D5192">
        <v>0</v>
      </c>
    </row>
    <row r="5193" spans="1:4">
      <c r="A5193">
        <v>168</v>
      </c>
      <c r="B5193">
        <v>0</v>
      </c>
      <c r="C5193">
        <v>3235</v>
      </c>
      <c r="D5193">
        <v>0</v>
      </c>
    </row>
    <row r="5194" spans="1:4">
      <c r="A5194">
        <v>168</v>
      </c>
      <c r="B5194">
        <v>0</v>
      </c>
      <c r="C5194">
        <v>3253</v>
      </c>
      <c r="D5194">
        <v>0</v>
      </c>
    </row>
    <row r="5195" spans="1:4">
      <c r="A5195">
        <v>168</v>
      </c>
      <c r="B5195">
        <v>0</v>
      </c>
      <c r="C5195">
        <v>3251</v>
      </c>
      <c r="D5195">
        <v>0</v>
      </c>
    </row>
    <row r="5196" spans="1:4">
      <c r="A5196">
        <v>168</v>
      </c>
      <c r="B5196">
        <v>0</v>
      </c>
      <c r="C5196">
        <v>3257</v>
      </c>
      <c r="D5196">
        <v>0</v>
      </c>
    </row>
    <row r="5197" spans="1:4">
      <c r="A5197">
        <v>168</v>
      </c>
      <c r="B5197">
        <v>0</v>
      </c>
      <c r="C5197">
        <v>3266</v>
      </c>
      <c r="D5197">
        <v>0</v>
      </c>
    </row>
    <row r="5198" spans="1:4">
      <c r="A5198">
        <v>168</v>
      </c>
      <c r="B5198">
        <v>0</v>
      </c>
      <c r="C5198">
        <v>3259</v>
      </c>
      <c r="D5198">
        <v>0</v>
      </c>
    </row>
    <row r="5199" spans="1:4">
      <c r="A5199">
        <v>168</v>
      </c>
      <c r="B5199">
        <v>0</v>
      </c>
      <c r="C5199">
        <v>3261</v>
      </c>
      <c r="D5199">
        <v>0</v>
      </c>
    </row>
    <row r="5200" spans="1:4">
      <c r="A5200">
        <v>168</v>
      </c>
      <c r="B5200">
        <v>0</v>
      </c>
      <c r="C5200">
        <v>3247</v>
      </c>
      <c r="D5200">
        <v>0</v>
      </c>
    </row>
    <row r="5201" spans="1:4">
      <c r="A5201">
        <v>168</v>
      </c>
      <c r="B5201">
        <v>0</v>
      </c>
      <c r="C5201">
        <v>3268</v>
      </c>
      <c r="D5201">
        <v>0</v>
      </c>
    </row>
    <row r="5202" spans="1:4">
      <c r="A5202">
        <v>168</v>
      </c>
      <c r="B5202">
        <v>0</v>
      </c>
      <c r="C5202">
        <v>3231</v>
      </c>
      <c r="D5202">
        <v>0</v>
      </c>
    </row>
    <row r="5203" spans="1:4">
      <c r="A5203">
        <v>168</v>
      </c>
      <c r="B5203">
        <v>0</v>
      </c>
      <c r="C5203">
        <v>3250</v>
      </c>
      <c r="D5203">
        <v>0</v>
      </c>
    </row>
    <row r="5204" spans="1:4">
      <c r="A5204">
        <v>168</v>
      </c>
      <c r="B5204">
        <v>0</v>
      </c>
      <c r="C5204">
        <v>3264</v>
      </c>
      <c r="D5204">
        <v>0</v>
      </c>
    </row>
    <row r="5205" spans="1:4">
      <c r="A5205">
        <v>168</v>
      </c>
      <c r="B5205">
        <v>0</v>
      </c>
      <c r="C5205">
        <v>3273</v>
      </c>
      <c r="D5205">
        <v>0</v>
      </c>
    </row>
    <row r="5206" spans="1:4">
      <c r="A5206">
        <v>168</v>
      </c>
      <c r="B5206">
        <v>0</v>
      </c>
      <c r="C5206">
        <v>3260</v>
      </c>
      <c r="D5206">
        <v>0</v>
      </c>
    </row>
    <row r="5207" spans="1:4">
      <c r="A5207">
        <v>168</v>
      </c>
      <c r="B5207">
        <v>0</v>
      </c>
      <c r="C5207">
        <v>3250</v>
      </c>
      <c r="D5207">
        <v>0</v>
      </c>
    </row>
    <row r="5208" spans="1:4">
      <c r="A5208">
        <v>168</v>
      </c>
      <c r="B5208">
        <v>0</v>
      </c>
      <c r="C5208">
        <v>3266</v>
      </c>
      <c r="D5208">
        <v>0</v>
      </c>
    </row>
    <row r="5209" spans="1:4">
      <c r="A5209">
        <v>168</v>
      </c>
      <c r="B5209">
        <v>0</v>
      </c>
      <c r="C5209">
        <v>3245</v>
      </c>
      <c r="D5209">
        <v>0</v>
      </c>
    </row>
    <row r="5210" spans="1:4">
      <c r="A5210">
        <v>168</v>
      </c>
      <c r="B5210">
        <v>0</v>
      </c>
      <c r="C5210">
        <v>3247</v>
      </c>
      <c r="D5210">
        <v>0</v>
      </c>
    </row>
    <row r="5211" spans="1:4">
      <c r="A5211">
        <v>169</v>
      </c>
      <c r="B5211">
        <v>0</v>
      </c>
      <c r="C5211">
        <v>3256</v>
      </c>
      <c r="D5211">
        <v>0</v>
      </c>
    </row>
    <row r="5212" spans="1:4">
      <c r="A5212">
        <v>169</v>
      </c>
      <c r="B5212">
        <v>0</v>
      </c>
      <c r="C5212">
        <v>3257</v>
      </c>
      <c r="D5212">
        <v>0</v>
      </c>
    </row>
    <row r="5213" spans="1:4">
      <c r="A5213">
        <v>169</v>
      </c>
      <c r="B5213">
        <v>0</v>
      </c>
      <c r="C5213">
        <v>3240</v>
      </c>
      <c r="D5213">
        <v>0</v>
      </c>
    </row>
    <row r="5214" spans="1:4">
      <c r="A5214">
        <v>169</v>
      </c>
      <c r="B5214">
        <v>0</v>
      </c>
      <c r="C5214">
        <v>3272</v>
      </c>
      <c r="D5214">
        <v>0</v>
      </c>
    </row>
    <row r="5215" spans="1:4">
      <c r="A5215">
        <v>169</v>
      </c>
      <c r="B5215">
        <v>0</v>
      </c>
      <c r="C5215">
        <v>3248</v>
      </c>
      <c r="D5215">
        <v>0</v>
      </c>
    </row>
    <row r="5216" spans="1:4">
      <c r="A5216">
        <v>169</v>
      </c>
      <c r="B5216">
        <v>0</v>
      </c>
      <c r="C5216">
        <v>3263</v>
      </c>
      <c r="D5216">
        <v>0</v>
      </c>
    </row>
    <row r="5217" spans="1:4">
      <c r="A5217">
        <v>169</v>
      </c>
      <c r="B5217">
        <v>0</v>
      </c>
      <c r="C5217">
        <v>3274</v>
      </c>
      <c r="D5217">
        <v>0</v>
      </c>
    </row>
    <row r="5218" spans="1:4">
      <c r="A5218">
        <v>169</v>
      </c>
      <c r="B5218">
        <v>0</v>
      </c>
      <c r="C5218">
        <v>3241</v>
      </c>
      <c r="D5218">
        <v>0</v>
      </c>
    </row>
    <row r="5219" spans="1:4">
      <c r="A5219">
        <v>169</v>
      </c>
      <c r="B5219">
        <v>0</v>
      </c>
      <c r="C5219">
        <v>3261</v>
      </c>
      <c r="D5219">
        <v>0</v>
      </c>
    </row>
    <row r="5220" spans="1:4">
      <c r="A5220">
        <v>169</v>
      </c>
      <c r="B5220">
        <v>0</v>
      </c>
      <c r="C5220">
        <v>3246</v>
      </c>
      <c r="D5220">
        <v>0</v>
      </c>
    </row>
    <row r="5221" spans="1:4">
      <c r="A5221">
        <v>169</v>
      </c>
      <c r="B5221">
        <v>0</v>
      </c>
      <c r="C5221">
        <v>3247</v>
      </c>
      <c r="D5221">
        <v>0</v>
      </c>
    </row>
    <row r="5222" spans="1:4">
      <c r="A5222">
        <v>169</v>
      </c>
      <c r="B5222">
        <v>0</v>
      </c>
      <c r="C5222">
        <v>3266</v>
      </c>
      <c r="D5222">
        <v>0</v>
      </c>
    </row>
    <row r="5223" spans="1:4">
      <c r="A5223">
        <v>169</v>
      </c>
      <c r="B5223">
        <v>0</v>
      </c>
      <c r="C5223">
        <v>3248</v>
      </c>
      <c r="D5223">
        <v>0</v>
      </c>
    </row>
    <row r="5224" spans="1:4">
      <c r="A5224">
        <v>169</v>
      </c>
      <c r="B5224">
        <v>0</v>
      </c>
      <c r="C5224">
        <v>3249</v>
      </c>
      <c r="D5224">
        <v>0</v>
      </c>
    </row>
    <row r="5225" spans="1:4">
      <c r="A5225">
        <v>169</v>
      </c>
      <c r="B5225">
        <v>0</v>
      </c>
      <c r="C5225">
        <v>3236</v>
      </c>
      <c r="D5225">
        <v>0</v>
      </c>
    </row>
    <row r="5226" spans="1:4">
      <c r="A5226">
        <v>169</v>
      </c>
      <c r="B5226">
        <v>0</v>
      </c>
      <c r="C5226">
        <v>3259</v>
      </c>
      <c r="D5226">
        <v>0</v>
      </c>
    </row>
    <row r="5227" spans="1:4">
      <c r="A5227">
        <v>169</v>
      </c>
      <c r="B5227">
        <v>0</v>
      </c>
      <c r="C5227">
        <v>3259</v>
      </c>
      <c r="D5227">
        <v>0</v>
      </c>
    </row>
    <row r="5228" spans="1:4">
      <c r="A5228">
        <v>169</v>
      </c>
      <c r="B5228">
        <v>0</v>
      </c>
      <c r="C5228">
        <v>3244</v>
      </c>
      <c r="D5228">
        <v>0</v>
      </c>
    </row>
    <row r="5229" spans="1:4">
      <c r="A5229">
        <v>169</v>
      </c>
      <c r="B5229">
        <v>16</v>
      </c>
      <c r="C5229">
        <v>3241</v>
      </c>
      <c r="D5229">
        <v>0</v>
      </c>
    </row>
    <row r="5230" spans="1:4">
      <c r="A5230">
        <v>169</v>
      </c>
      <c r="B5230">
        <v>0</v>
      </c>
      <c r="C5230">
        <v>3266</v>
      </c>
      <c r="D5230">
        <v>0</v>
      </c>
    </row>
    <row r="5231" spans="1:4">
      <c r="A5231">
        <v>169</v>
      </c>
      <c r="B5231">
        <v>0</v>
      </c>
      <c r="C5231">
        <v>3247</v>
      </c>
      <c r="D5231">
        <v>0</v>
      </c>
    </row>
    <row r="5232" spans="1:4">
      <c r="A5232">
        <v>169</v>
      </c>
      <c r="B5232">
        <v>0</v>
      </c>
      <c r="C5232">
        <v>3245</v>
      </c>
      <c r="D5232">
        <v>0</v>
      </c>
    </row>
    <row r="5233" spans="1:4">
      <c r="A5233">
        <v>169</v>
      </c>
      <c r="B5233">
        <v>0</v>
      </c>
      <c r="C5233">
        <v>3261</v>
      </c>
      <c r="D5233">
        <v>0</v>
      </c>
    </row>
    <row r="5234" spans="1:4">
      <c r="A5234">
        <v>169</v>
      </c>
      <c r="B5234">
        <v>0</v>
      </c>
      <c r="C5234">
        <v>3261</v>
      </c>
      <c r="D5234">
        <v>0</v>
      </c>
    </row>
    <row r="5235" spans="1:4">
      <c r="A5235">
        <v>169</v>
      </c>
      <c r="B5235">
        <v>0</v>
      </c>
      <c r="C5235">
        <v>3267</v>
      </c>
      <c r="D5235">
        <v>0</v>
      </c>
    </row>
    <row r="5236" spans="1:4">
      <c r="A5236">
        <v>169</v>
      </c>
      <c r="B5236">
        <v>0</v>
      </c>
      <c r="C5236">
        <v>3255</v>
      </c>
      <c r="D5236">
        <v>0</v>
      </c>
    </row>
    <row r="5237" spans="1:4">
      <c r="A5237">
        <v>169</v>
      </c>
      <c r="B5237">
        <v>0</v>
      </c>
      <c r="C5237">
        <v>3261</v>
      </c>
      <c r="D5237">
        <v>0</v>
      </c>
    </row>
    <row r="5238" spans="1:4">
      <c r="A5238">
        <v>169</v>
      </c>
      <c r="B5238">
        <v>0</v>
      </c>
      <c r="C5238">
        <v>3234</v>
      </c>
      <c r="D5238">
        <v>0</v>
      </c>
    </row>
    <row r="5239" spans="1:4">
      <c r="A5239">
        <v>169</v>
      </c>
      <c r="B5239">
        <v>0</v>
      </c>
      <c r="C5239">
        <v>3248</v>
      </c>
      <c r="D5239">
        <v>0</v>
      </c>
    </row>
    <row r="5240" spans="1:4">
      <c r="A5240">
        <v>169</v>
      </c>
      <c r="B5240">
        <v>294</v>
      </c>
      <c r="C5240">
        <v>3243</v>
      </c>
      <c r="D5240">
        <v>0</v>
      </c>
    </row>
    <row r="5241" spans="1:4">
      <c r="A5241">
        <v>169</v>
      </c>
      <c r="B5241">
        <v>0</v>
      </c>
      <c r="C5241">
        <v>3265</v>
      </c>
      <c r="D5241">
        <v>0</v>
      </c>
    </row>
    <row r="5242" spans="1:4">
      <c r="A5242">
        <v>170</v>
      </c>
      <c r="B5242">
        <v>0</v>
      </c>
      <c r="C5242">
        <v>3240</v>
      </c>
      <c r="D5242">
        <v>0</v>
      </c>
    </row>
    <row r="5243" spans="1:4">
      <c r="A5243">
        <v>170</v>
      </c>
      <c r="B5243">
        <v>0</v>
      </c>
      <c r="C5243">
        <v>3253</v>
      </c>
      <c r="D5243">
        <v>0</v>
      </c>
    </row>
    <row r="5244" spans="1:4">
      <c r="A5244">
        <v>170</v>
      </c>
      <c r="B5244">
        <v>0</v>
      </c>
      <c r="C5244">
        <v>3259</v>
      </c>
      <c r="D5244">
        <v>0</v>
      </c>
    </row>
    <row r="5245" spans="1:4">
      <c r="A5245">
        <v>170</v>
      </c>
      <c r="B5245">
        <v>0</v>
      </c>
      <c r="C5245">
        <v>3268</v>
      </c>
      <c r="D5245">
        <v>0</v>
      </c>
    </row>
    <row r="5246" spans="1:4">
      <c r="A5246">
        <v>170</v>
      </c>
      <c r="B5246">
        <v>0</v>
      </c>
      <c r="C5246">
        <v>3261</v>
      </c>
      <c r="D5246">
        <v>0</v>
      </c>
    </row>
    <row r="5247" spans="1:4">
      <c r="A5247">
        <v>170</v>
      </c>
      <c r="B5247">
        <v>0</v>
      </c>
      <c r="C5247">
        <v>3265</v>
      </c>
      <c r="D5247">
        <v>0</v>
      </c>
    </row>
    <row r="5248" spans="1:4">
      <c r="A5248">
        <v>170</v>
      </c>
      <c r="B5248">
        <v>0</v>
      </c>
      <c r="C5248">
        <v>3251</v>
      </c>
      <c r="D5248">
        <v>0</v>
      </c>
    </row>
    <row r="5249" spans="1:4">
      <c r="A5249">
        <v>170</v>
      </c>
      <c r="B5249">
        <v>0</v>
      </c>
      <c r="C5249">
        <v>3260</v>
      </c>
      <c r="D5249">
        <v>0</v>
      </c>
    </row>
    <row r="5250" spans="1:4">
      <c r="A5250">
        <v>170</v>
      </c>
      <c r="B5250">
        <v>0</v>
      </c>
      <c r="C5250">
        <v>3250</v>
      </c>
      <c r="D5250">
        <v>0</v>
      </c>
    </row>
    <row r="5251" spans="1:4">
      <c r="A5251">
        <v>170</v>
      </c>
      <c r="B5251">
        <v>0</v>
      </c>
      <c r="C5251">
        <v>3253</v>
      </c>
      <c r="D5251">
        <v>0</v>
      </c>
    </row>
    <row r="5252" spans="1:4">
      <c r="A5252">
        <v>170</v>
      </c>
      <c r="B5252">
        <v>0</v>
      </c>
      <c r="C5252">
        <v>3267</v>
      </c>
      <c r="D5252">
        <v>0</v>
      </c>
    </row>
    <row r="5253" spans="1:4">
      <c r="A5253">
        <v>170</v>
      </c>
      <c r="B5253">
        <v>0</v>
      </c>
      <c r="C5253">
        <v>3263</v>
      </c>
      <c r="D5253">
        <v>0</v>
      </c>
    </row>
    <row r="5254" spans="1:4">
      <c r="A5254">
        <v>170</v>
      </c>
      <c r="B5254">
        <v>0</v>
      </c>
      <c r="C5254">
        <v>3255</v>
      </c>
      <c r="D5254">
        <v>0</v>
      </c>
    </row>
    <row r="5255" spans="1:4">
      <c r="A5255">
        <v>170</v>
      </c>
      <c r="B5255">
        <v>0</v>
      </c>
      <c r="C5255">
        <v>3241</v>
      </c>
      <c r="D5255">
        <v>0</v>
      </c>
    </row>
    <row r="5256" spans="1:4">
      <c r="A5256">
        <v>170</v>
      </c>
      <c r="B5256">
        <v>0</v>
      </c>
      <c r="C5256">
        <v>3250</v>
      </c>
      <c r="D5256">
        <v>0</v>
      </c>
    </row>
    <row r="5257" spans="1:4">
      <c r="A5257">
        <v>170</v>
      </c>
      <c r="B5257">
        <v>0</v>
      </c>
      <c r="C5257">
        <v>3254</v>
      </c>
      <c r="D5257">
        <v>0</v>
      </c>
    </row>
    <row r="5258" spans="1:4">
      <c r="A5258">
        <v>170</v>
      </c>
      <c r="B5258">
        <v>0</v>
      </c>
      <c r="C5258">
        <v>3246</v>
      </c>
      <c r="D5258">
        <v>0</v>
      </c>
    </row>
    <row r="5259" spans="1:4">
      <c r="A5259">
        <v>170</v>
      </c>
      <c r="B5259">
        <v>0</v>
      </c>
      <c r="C5259">
        <v>3250</v>
      </c>
      <c r="D5259">
        <v>0</v>
      </c>
    </row>
    <row r="5260" spans="1:4">
      <c r="A5260">
        <v>170</v>
      </c>
      <c r="B5260">
        <v>0</v>
      </c>
      <c r="C5260">
        <v>3258</v>
      </c>
      <c r="D5260">
        <v>0</v>
      </c>
    </row>
    <row r="5261" spans="1:4">
      <c r="A5261">
        <v>170</v>
      </c>
      <c r="B5261">
        <v>0</v>
      </c>
      <c r="C5261">
        <v>3256</v>
      </c>
      <c r="D5261">
        <v>0</v>
      </c>
    </row>
    <row r="5262" spans="1:4">
      <c r="A5262">
        <v>170</v>
      </c>
      <c r="B5262">
        <v>0</v>
      </c>
      <c r="C5262">
        <v>3260</v>
      </c>
      <c r="D5262">
        <v>0</v>
      </c>
    </row>
    <row r="5263" spans="1:4">
      <c r="A5263">
        <v>170</v>
      </c>
      <c r="B5263">
        <v>0</v>
      </c>
      <c r="C5263">
        <v>3252</v>
      </c>
      <c r="D5263">
        <v>0</v>
      </c>
    </row>
    <row r="5264" spans="1:4">
      <c r="A5264">
        <v>170</v>
      </c>
      <c r="B5264">
        <v>0</v>
      </c>
      <c r="C5264">
        <v>3241</v>
      </c>
      <c r="D5264">
        <v>0</v>
      </c>
    </row>
    <row r="5265" spans="1:4">
      <c r="A5265">
        <v>170</v>
      </c>
      <c r="B5265">
        <v>0</v>
      </c>
      <c r="C5265">
        <v>3233</v>
      </c>
      <c r="D5265">
        <v>0</v>
      </c>
    </row>
    <row r="5266" spans="1:4">
      <c r="A5266">
        <v>170</v>
      </c>
      <c r="B5266">
        <v>0</v>
      </c>
      <c r="C5266">
        <v>3249</v>
      </c>
      <c r="D5266">
        <v>0</v>
      </c>
    </row>
    <row r="5267" spans="1:4">
      <c r="A5267">
        <v>170</v>
      </c>
      <c r="B5267">
        <v>0</v>
      </c>
      <c r="C5267">
        <v>3257</v>
      </c>
      <c r="D5267">
        <v>0</v>
      </c>
    </row>
    <row r="5268" spans="1:4">
      <c r="A5268">
        <v>170</v>
      </c>
      <c r="B5268">
        <v>0</v>
      </c>
      <c r="C5268">
        <v>3246</v>
      </c>
      <c r="D5268">
        <v>0</v>
      </c>
    </row>
    <row r="5269" spans="1:4">
      <c r="A5269">
        <v>170</v>
      </c>
      <c r="B5269">
        <v>0</v>
      </c>
      <c r="C5269">
        <v>3241</v>
      </c>
      <c r="D5269">
        <v>0</v>
      </c>
    </row>
    <row r="5270" spans="1:4">
      <c r="A5270">
        <v>170</v>
      </c>
      <c r="B5270">
        <v>0</v>
      </c>
      <c r="C5270">
        <v>3267</v>
      </c>
      <c r="D5270">
        <v>0</v>
      </c>
    </row>
    <row r="5271" spans="1:4">
      <c r="A5271">
        <v>170</v>
      </c>
      <c r="B5271">
        <v>0</v>
      </c>
      <c r="C5271">
        <v>3265</v>
      </c>
      <c r="D5271">
        <v>0</v>
      </c>
    </row>
    <row r="5272" spans="1:4">
      <c r="A5272">
        <v>170</v>
      </c>
      <c r="B5272">
        <v>0</v>
      </c>
      <c r="C5272">
        <v>3272</v>
      </c>
      <c r="D5272">
        <v>0</v>
      </c>
    </row>
    <row r="5273" spans="1:4">
      <c r="A5273">
        <v>171</v>
      </c>
      <c r="B5273">
        <v>0</v>
      </c>
      <c r="C5273">
        <v>3254</v>
      </c>
      <c r="D5273">
        <v>0</v>
      </c>
    </row>
    <row r="5274" spans="1:4">
      <c r="A5274">
        <v>171</v>
      </c>
      <c r="B5274">
        <v>0</v>
      </c>
      <c r="C5274">
        <v>3260</v>
      </c>
      <c r="D5274">
        <v>0</v>
      </c>
    </row>
    <row r="5275" spans="1:4">
      <c r="A5275">
        <v>171</v>
      </c>
      <c r="B5275">
        <v>0</v>
      </c>
      <c r="C5275">
        <v>3241</v>
      </c>
      <c r="D5275">
        <v>0</v>
      </c>
    </row>
    <row r="5276" spans="1:4">
      <c r="A5276">
        <v>171</v>
      </c>
      <c r="B5276">
        <v>0</v>
      </c>
      <c r="C5276">
        <v>3263</v>
      </c>
      <c r="D5276">
        <v>0</v>
      </c>
    </row>
    <row r="5277" spans="1:4">
      <c r="A5277">
        <v>171</v>
      </c>
      <c r="B5277">
        <v>0</v>
      </c>
      <c r="C5277">
        <v>3254</v>
      </c>
      <c r="D5277">
        <v>0</v>
      </c>
    </row>
    <row r="5278" spans="1:4">
      <c r="A5278">
        <v>171</v>
      </c>
      <c r="B5278">
        <v>0</v>
      </c>
      <c r="C5278">
        <v>3234</v>
      </c>
      <c r="D5278">
        <v>0</v>
      </c>
    </row>
    <row r="5279" spans="1:4">
      <c r="A5279">
        <v>171</v>
      </c>
      <c r="B5279">
        <v>0</v>
      </c>
      <c r="C5279">
        <v>3273</v>
      </c>
      <c r="D5279">
        <v>0</v>
      </c>
    </row>
    <row r="5280" spans="1:4">
      <c r="A5280">
        <v>171</v>
      </c>
      <c r="B5280">
        <v>0</v>
      </c>
      <c r="C5280">
        <v>3244</v>
      </c>
      <c r="D5280">
        <v>0</v>
      </c>
    </row>
    <row r="5281" spans="1:4">
      <c r="A5281">
        <v>171</v>
      </c>
      <c r="B5281">
        <v>0</v>
      </c>
      <c r="C5281">
        <v>3246</v>
      </c>
      <c r="D5281">
        <v>0</v>
      </c>
    </row>
    <row r="5282" spans="1:4">
      <c r="A5282">
        <v>171</v>
      </c>
      <c r="B5282">
        <v>0</v>
      </c>
      <c r="C5282">
        <v>3262</v>
      </c>
      <c r="D5282">
        <v>0</v>
      </c>
    </row>
    <row r="5283" spans="1:4">
      <c r="A5283">
        <v>171</v>
      </c>
      <c r="B5283">
        <v>0</v>
      </c>
      <c r="C5283">
        <v>3235</v>
      </c>
      <c r="D5283">
        <v>0</v>
      </c>
    </row>
    <row r="5284" spans="1:4">
      <c r="A5284">
        <v>171</v>
      </c>
      <c r="B5284">
        <v>0</v>
      </c>
      <c r="C5284">
        <v>3268</v>
      </c>
      <c r="D5284">
        <v>0</v>
      </c>
    </row>
    <row r="5285" spans="1:4">
      <c r="A5285">
        <v>171</v>
      </c>
      <c r="B5285">
        <v>0</v>
      </c>
      <c r="C5285">
        <v>3267</v>
      </c>
      <c r="D5285">
        <v>0</v>
      </c>
    </row>
    <row r="5286" spans="1:4">
      <c r="A5286">
        <v>171</v>
      </c>
      <c r="B5286">
        <v>0</v>
      </c>
      <c r="C5286">
        <v>3251</v>
      </c>
      <c r="D5286">
        <v>0</v>
      </c>
    </row>
    <row r="5287" spans="1:4">
      <c r="A5287">
        <v>171</v>
      </c>
      <c r="B5287">
        <v>0</v>
      </c>
      <c r="C5287">
        <v>3254</v>
      </c>
      <c r="D5287">
        <v>0</v>
      </c>
    </row>
    <row r="5288" spans="1:4">
      <c r="A5288">
        <v>171</v>
      </c>
      <c r="B5288">
        <v>0</v>
      </c>
      <c r="C5288">
        <v>3244</v>
      </c>
      <c r="D5288">
        <v>0</v>
      </c>
    </row>
    <row r="5289" spans="1:4">
      <c r="A5289">
        <v>171</v>
      </c>
      <c r="B5289">
        <v>0</v>
      </c>
      <c r="C5289">
        <v>3229</v>
      </c>
      <c r="D5289">
        <v>0</v>
      </c>
    </row>
    <row r="5290" spans="1:4">
      <c r="A5290">
        <v>171</v>
      </c>
      <c r="B5290">
        <v>0</v>
      </c>
      <c r="C5290">
        <v>3246</v>
      </c>
      <c r="D5290">
        <v>0</v>
      </c>
    </row>
    <row r="5291" spans="1:4">
      <c r="A5291">
        <v>171</v>
      </c>
      <c r="B5291">
        <v>0</v>
      </c>
      <c r="C5291">
        <v>3260</v>
      </c>
      <c r="D5291">
        <v>0</v>
      </c>
    </row>
    <row r="5292" spans="1:4">
      <c r="A5292">
        <v>171</v>
      </c>
      <c r="B5292">
        <v>0</v>
      </c>
      <c r="C5292">
        <v>3261</v>
      </c>
      <c r="D5292">
        <v>0</v>
      </c>
    </row>
    <row r="5293" spans="1:4">
      <c r="A5293">
        <v>171</v>
      </c>
      <c r="B5293">
        <v>0</v>
      </c>
      <c r="C5293">
        <v>3273</v>
      </c>
      <c r="D5293">
        <v>0</v>
      </c>
    </row>
    <row r="5294" spans="1:4">
      <c r="A5294">
        <v>171</v>
      </c>
      <c r="B5294">
        <v>0</v>
      </c>
      <c r="C5294">
        <v>3235</v>
      </c>
      <c r="D5294">
        <v>0</v>
      </c>
    </row>
    <row r="5295" spans="1:4">
      <c r="A5295">
        <v>171</v>
      </c>
      <c r="B5295">
        <v>0</v>
      </c>
      <c r="C5295">
        <v>3264</v>
      </c>
      <c r="D5295">
        <v>0</v>
      </c>
    </row>
    <row r="5296" spans="1:4">
      <c r="A5296">
        <v>171</v>
      </c>
      <c r="B5296">
        <v>0</v>
      </c>
      <c r="C5296">
        <v>3272</v>
      </c>
      <c r="D5296">
        <v>0</v>
      </c>
    </row>
    <row r="5297" spans="1:4">
      <c r="A5297">
        <v>171</v>
      </c>
      <c r="B5297">
        <v>0</v>
      </c>
      <c r="C5297">
        <v>3243</v>
      </c>
      <c r="D5297">
        <v>0</v>
      </c>
    </row>
    <row r="5298" spans="1:4">
      <c r="A5298">
        <v>171</v>
      </c>
      <c r="B5298">
        <v>0</v>
      </c>
      <c r="C5298">
        <v>3269</v>
      </c>
      <c r="D5298">
        <v>0</v>
      </c>
    </row>
    <row r="5299" spans="1:4">
      <c r="A5299">
        <v>171</v>
      </c>
      <c r="B5299">
        <v>0</v>
      </c>
      <c r="C5299">
        <v>3272</v>
      </c>
      <c r="D5299">
        <v>0</v>
      </c>
    </row>
    <row r="5300" spans="1:4">
      <c r="A5300">
        <v>171</v>
      </c>
      <c r="B5300">
        <v>0</v>
      </c>
      <c r="C5300">
        <v>3250</v>
      </c>
      <c r="D5300">
        <v>0</v>
      </c>
    </row>
    <row r="5301" spans="1:4">
      <c r="A5301">
        <v>171</v>
      </c>
      <c r="B5301">
        <v>0</v>
      </c>
      <c r="C5301">
        <v>3258</v>
      </c>
      <c r="D5301">
        <v>0</v>
      </c>
    </row>
    <row r="5302" spans="1:4">
      <c r="A5302">
        <v>171</v>
      </c>
      <c r="B5302">
        <v>0</v>
      </c>
      <c r="C5302">
        <v>3247</v>
      </c>
      <c r="D5302">
        <v>0</v>
      </c>
    </row>
    <row r="5303" spans="1:4">
      <c r="A5303">
        <v>171</v>
      </c>
      <c r="B5303">
        <v>0</v>
      </c>
      <c r="C5303">
        <v>3267</v>
      </c>
      <c r="D5303">
        <v>0</v>
      </c>
    </row>
    <row r="5304" spans="1:4">
      <c r="A5304">
        <v>172</v>
      </c>
      <c r="B5304">
        <v>0</v>
      </c>
      <c r="C5304">
        <v>3255</v>
      </c>
      <c r="D5304">
        <v>0</v>
      </c>
    </row>
    <row r="5305" spans="1:4">
      <c r="A5305">
        <v>172</v>
      </c>
      <c r="B5305">
        <v>0</v>
      </c>
      <c r="C5305">
        <v>3245</v>
      </c>
      <c r="D5305">
        <v>0</v>
      </c>
    </row>
    <row r="5306" spans="1:4">
      <c r="A5306">
        <v>172</v>
      </c>
      <c r="B5306">
        <v>0</v>
      </c>
      <c r="C5306">
        <v>3261</v>
      </c>
      <c r="D5306">
        <v>0</v>
      </c>
    </row>
    <row r="5307" spans="1:4">
      <c r="A5307">
        <v>172</v>
      </c>
      <c r="B5307">
        <v>0</v>
      </c>
      <c r="C5307">
        <v>3247</v>
      </c>
      <c r="D5307">
        <v>0</v>
      </c>
    </row>
    <row r="5308" spans="1:4">
      <c r="A5308">
        <v>172</v>
      </c>
      <c r="B5308">
        <v>0</v>
      </c>
      <c r="C5308">
        <v>3247</v>
      </c>
      <c r="D5308">
        <v>0</v>
      </c>
    </row>
    <row r="5309" spans="1:4">
      <c r="A5309">
        <v>172</v>
      </c>
      <c r="B5309">
        <v>0</v>
      </c>
      <c r="C5309">
        <v>3265</v>
      </c>
      <c r="D5309">
        <v>0</v>
      </c>
    </row>
    <row r="5310" spans="1:4">
      <c r="A5310">
        <v>172</v>
      </c>
      <c r="B5310">
        <v>0</v>
      </c>
      <c r="C5310">
        <v>3267</v>
      </c>
      <c r="D5310">
        <v>0</v>
      </c>
    </row>
    <row r="5311" spans="1:4">
      <c r="A5311">
        <v>172</v>
      </c>
      <c r="B5311">
        <v>0</v>
      </c>
      <c r="C5311">
        <v>3244</v>
      </c>
      <c r="D5311">
        <v>0</v>
      </c>
    </row>
    <row r="5312" spans="1:4">
      <c r="A5312">
        <v>172</v>
      </c>
      <c r="B5312">
        <v>0</v>
      </c>
      <c r="C5312">
        <v>3272</v>
      </c>
      <c r="D5312">
        <v>0</v>
      </c>
    </row>
    <row r="5313" spans="1:4">
      <c r="A5313">
        <v>172</v>
      </c>
      <c r="B5313">
        <v>0</v>
      </c>
      <c r="C5313">
        <v>3267</v>
      </c>
      <c r="D5313">
        <v>0</v>
      </c>
    </row>
    <row r="5314" spans="1:4">
      <c r="A5314">
        <v>172</v>
      </c>
      <c r="B5314">
        <v>0</v>
      </c>
      <c r="C5314">
        <v>3257</v>
      </c>
      <c r="D5314">
        <v>0</v>
      </c>
    </row>
    <row r="5315" spans="1:4">
      <c r="A5315">
        <v>172</v>
      </c>
      <c r="B5315">
        <v>0</v>
      </c>
      <c r="C5315">
        <v>3263</v>
      </c>
      <c r="D5315">
        <v>0</v>
      </c>
    </row>
    <row r="5316" spans="1:4">
      <c r="A5316">
        <v>172</v>
      </c>
      <c r="B5316">
        <v>0</v>
      </c>
      <c r="C5316">
        <v>3251</v>
      </c>
      <c r="D5316">
        <v>0</v>
      </c>
    </row>
    <row r="5317" spans="1:4">
      <c r="A5317">
        <v>172</v>
      </c>
      <c r="B5317">
        <v>0</v>
      </c>
      <c r="C5317">
        <v>3241</v>
      </c>
      <c r="D5317">
        <v>0</v>
      </c>
    </row>
    <row r="5318" spans="1:4">
      <c r="A5318">
        <v>172</v>
      </c>
      <c r="B5318">
        <v>0</v>
      </c>
      <c r="C5318">
        <v>3251</v>
      </c>
      <c r="D5318">
        <v>0</v>
      </c>
    </row>
    <row r="5319" spans="1:4">
      <c r="A5319">
        <v>172</v>
      </c>
      <c r="B5319">
        <v>0</v>
      </c>
      <c r="C5319">
        <v>3281</v>
      </c>
      <c r="D5319">
        <v>0</v>
      </c>
    </row>
    <row r="5320" spans="1:4">
      <c r="A5320">
        <v>172</v>
      </c>
      <c r="B5320">
        <v>0</v>
      </c>
      <c r="C5320">
        <v>3249</v>
      </c>
      <c r="D5320">
        <v>0</v>
      </c>
    </row>
    <row r="5321" spans="1:4">
      <c r="A5321">
        <v>172</v>
      </c>
      <c r="B5321">
        <v>0</v>
      </c>
      <c r="C5321">
        <v>3240</v>
      </c>
      <c r="D5321">
        <v>0</v>
      </c>
    </row>
    <row r="5322" spans="1:4">
      <c r="A5322">
        <v>172</v>
      </c>
      <c r="B5322">
        <v>0</v>
      </c>
      <c r="C5322">
        <v>3262</v>
      </c>
      <c r="D5322">
        <v>0</v>
      </c>
    </row>
    <row r="5323" spans="1:4">
      <c r="A5323">
        <v>172</v>
      </c>
      <c r="B5323">
        <v>0</v>
      </c>
      <c r="C5323">
        <v>3240</v>
      </c>
      <c r="D5323">
        <v>0</v>
      </c>
    </row>
    <row r="5324" spans="1:4">
      <c r="A5324">
        <v>172</v>
      </c>
      <c r="B5324">
        <v>0</v>
      </c>
      <c r="C5324">
        <v>3264</v>
      </c>
      <c r="D5324">
        <v>0</v>
      </c>
    </row>
    <row r="5325" spans="1:4">
      <c r="A5325">
        <v>172</v>
      </c>
      <c r="B5325">
        <v>0</v>
      </c>
      <c r="C5325">
        <v>3265</v>
      </c>
      <c r="D5325">
        <v>0</v>
      </c>
    </row>
    <row r="5326" spans="1:4">
      <c r="A5326">
        <v>172</v>
      </c>
      <c r="B5326">
        <v>0</v>
      </c>
      <c r="C5326">
        <v>3247</v>
      </c>
      <c r="D5326">
        <v>0</v>
      </c>
    </row>
    <row r="5327" spans="1:4">
      <c r="A5327">
        <v>172</v>
      </c>
      <c r="B5327">
        <v>0</v>
      </c>
      <c r="C5327">
        <v>3244</v>
      </c>
      <c r="D5327">
        <v>0</v>
      </c>
    </row>
    <row r="5328" spans="1:4">
      <c r="A5328">
        <v>172</v>
      </c>
      <c r="B5328">
        <v>0</v>
      </c>
      <c r="C5328">
        <v>3248</v>
      </c>
      <c r="D5328">
        <v>0</v>
      </c>
    </row>
    <row r="5329" spans="1:4">
      <c r="A5329">
        <v>172</v>
      </c>
      <c r="B5329">
        <v>0</v>
      </c>
      <c r="C5329">
        <v>3264</v>
      </c>
      <c r="D5329">
        <v>0</v>
      </c>
    </row>
    <row r="5330" spans="1:4">
      <c r="A5330">
        <v>172</v>
      </c>
      <c r="B5330">
        <v>0</v>
      </c>
      <c r="C5330">
        <v>3264</v>
      </c>
      <c r="D5330">
        <v>0</v>
      </c>
    </row>
    <row r="5331" spans="1:4">
      <c r="A5331">
        <v>172</v>
      </c>
      <c r="B5331">
        <v>0</v>
      </c>
      <c r="C5331">
        <v>3249</v>
      </c>
      <c r="D5331">
        <v>0</v>
      </c>
    </row>
    <row r="5332" spans="1:4">
      <c r="A5332">
        <v>172</v>
      </c>
      <c r="B5332">
        <v>0</v>
      </c>
      <c r="C5332">
        <v>3252</v>
      </c>
      <c r="D5332">
        <v>0</v>
      </c>
    </row>
    <row r="5333" spans="1:4">
      <c r="A5333">
        <v>172</v>
      </c>
      <c r="B5333">
        <v>0</v>
      </c>
      <c r="C5333">
        <v>3244</v>
      </c>
      <c r="D5333">
        <v>0</v>
      </c>
    </row>
    <row r="5334" spans="1:4">
      <c r="A5334">
        <v>172</v>
      </c>
      <c r="B5334">
        <v>0</v>
      </c>
      <c r="C5334">
        <v>3249</v>
      </c>
      <c r="D5334">
        <v>0</v>
      </c>
    </row>
    <row r="5335" spans="1:4">
      <c r="A5335">
        <v>173</v>
      </c>
      <c r="B5335">
        <v>0</v>
      </c>
      <c r="C5335">
        <v>3258</v>
      </c>
      <c r="D5335">
        <v>0</v>
      </c>
    </row>
    <row r="5336" spans="1:4">
      <c r="A5336">
        <v>173</v>
      </c>
      <c r="B5336">
        <v>0</v>
      </c>
      <c r="C5336">
        <v>3239</v>
      </c>
      <c r="D5336">
        <v>0</v>
      </c>
    </row>
    <row r="5337" spans="1:4">
      <c r="A5337">
        <v>173</v>
      </c>
      <c r="B5337">
        <v>0</v>
      </c>
      <c r="C5337">
        <v>3248</v>
      </c>
      <c r="D5337">
        <v>0</v>
      </c>
    </row>
    <row r="5338" spans="1:4">
      <c r="A5338">
        <v>173</v>
      </c>
      <c r="B5338">
        <v>0</v>
      </c>
      <c r="C5338">
        <v>3257</v>
      </c>
      <c r="D5338">
        <v>0</v>
      </c>
    </row>
    <row r="5339" spans="1:4">
      <c r="A5339">
        <v>173</v>
      </c>
      <c r="B5339">
        <v>0</v>
      </c>
      <c r="C5339">
        <v>3249</v>
      </c>
      <c r="D5339">
        <v>0</v>
      </c>
    </row>
    <row r="5340" spans="1:4">
      <c r="A5340">
        <v>173</v>
      </c>
      <c r="B5340">
        <v>0</v>
      </c>
      <c r="C5340">
        <v>3264</v>
      </c>
      <c r="D5340">
        <v>0</v>
      </c>
    </row>
    <row r="5341" spans="1:4">
      <c r="A5341">
        <v>173</v>
      </c>
      <c r="B5341">
        <v>0</v>
      </c>
      <c r="C5341">
        <v>3265</v>
      </c>
      <c r="D5341">
        <v>0</v>
      </c>
    </row>
    <row r="5342" spans="1:4">
      <c r="A5342">
        <v>173</v>
      </c>
      <c r="B5342">
        <v>0</v>
      </c>
      <c r="C5342">
        <v>3258</v>
      </c>
      <c r="D5342">
        <v>0</v>
      </c>
    </row>
    <row r="5343" spans="1:4">
      <c r="A5343">
        <v>173</v>
      </c>
      <c r="B5343">
        <v>0</v>
      </c>
      <c r="C5343">
        <v>3253</v>
      </c>
      <c r="D5343">
        <v>0</v>
      </c>
    </row>
    <row r="5344" spans="1:4">
      <c r="A5344">
        <v>173</v>
      </c>
      <c r="B5344">
        <v>0</v>
      </c>
      <c r="C5344">
        <v>3248</v>
      </c>
      <c r="D5344">
        <v>0</v>
      </c>
    </row>
    <row r="5345" spans="1:4">
      <c r="A5345">
        <v>173</v>
      </c>
      <c r="B5345">
        <v>0</v>
      </c>
      <c r="C5345">
        <v>3226</v>
      </c>
      <c r="D5345">
        <v>0</v>
      </c>
    </row>
    <row r="5346" spans="1:4">
      <c r="A5346">
        <v>173</v>
      </c>
      <c r="B5346">
        <v>0</v>
      </c>
      <c r="C5346">
        <v>3252</v>
      </c>
      <c r="D5346">
        <v>0</v>
      </c>
    </row>
    <row r="5347" spans="1:4">
      <c r="A5347">
        <v>173</v>
      </c>
      <c r="B5347">
        <v>0</v>
      </c>
      <c r="C5347">
        <v>3252</v>
      </c>
      <c r="D5347">
        <v>0</v>
      </c>
    </row>
    <row r="5348" spans="1:4">
      <c r="A5348">
        <v>173</v>
      </c>
      <c r="B5348">
        <v>0</v>
      </c>
      <c r="C5348">
        <v>3241</v>
      </c>
      <c r="D5348">
        <v>0</v>
      </c>
    </row>
    <row r="5349" spans="1:4">
      <c r="A5349">
        <v>173</v>
      </c>
      <c r="B5349">
        <v>0</v>
      </c>
      <c r="C5349">
        <v>3253</v>
      </c>
      <c r="D5349">
        <v>0</v>
      </c>
    </row>
    <row r="5350" spans="1:4">
      <c r="A5350">
        <v>173</v>
      </c>
      <c r="B5350">
        <v>0</v>
      </c>
      <c r="C5350">
        <v>3262</v>
      </c>
      <c r="D5350">
        <v>0</v>
      </c>
    </row>
    <row r="5351" spans="1:4">
      <c r="A5351">
        <v>173</v>
      </c>
      <c r="B5351">
        <v>0</v>
      </c>
      <c r="C5351">
        <v>3268</v>
      </c>
      <c r="D5351">
        <v>0</v>
      </c>
    </row>
    <row r="5352" spans="1:4">
      <c r="A5352">
        <v>173</v>
      </c>
      <c r="B5352">
        <v>0</v>
      </c>
      <c r="C5352">
        <v>3272</v>
      </c>
      <c r="D5352">
        <v>0</v>
      </c>
    </row>
    <row r="5353" spans="1:4">
      <c r="A5353">
        <v>173</v>
      </c>
      <c r="B5353">
        <v>0</v>
      </c>
      <c r="C5353">
        <v>3260</v>
      </c>
      <c r="D5353">
        <v>0</v>
      </c>
    </row>
    <row r="5354" spans="1:4">
      <c r="A5354">
        <v>173</v>
      </c>
      <c r="B5354">
        <v>0</v>
      </c>
      <c r="C5354">
        <v>3269</v>
      </c>
      <c r="D5354">
        <v>0</v>
      </c>
    </row>
    <row r="5355" spans="1:4">
      <c r="A5355">
        <v>173</v>
      </c>
      <c r="B5355">
        <v>0</v>
      </c>
      <c r="C5355">
        <v>3251</v>
      </c>
      <c r="D5355">
        <v>0</v>
      </c>
    </row>
    <row r="5356" spans="1:4">
      <c r="A5356">
        <v>173</v>
      </c>
      <c r="B5356">
        <v>0</v>
      </c>
      <c r="C5356">
        <v>3248</v>
      </c>
      <c r="D5356">
        <v>0</v>
      </c>
    </row>
    <row r="5357" spans="1:4">
      <c r="A5357">
        <v>173</v>
      </c>
      <c r="B5357">
        <v>0</v>
      </c>
      <c r="C5357">
        <v>3245</v>
      </c>
      <c r="D5357">
        <v>0</v>
      </c>
    </row>
    <row r="5358" spans="1:4">
      <c r="A5358">
        <v>173</v>
      </c>
      <c r="B5358">
        <v>0</v>
      </c>
      <c r="C5358">
        <v>3256</v>
      </c>
      <c r="D5358">
        <v>0</v>
      </c>
    </row>
    <row r="5359" spans="1:4">
      <c r="A5359">
        <v>173</v>
      </c>
      <c r="B5359">
        <v>0</v>
      </c>
      <c r="C5359">
        <v>3247</v>
      </c>
      <c r="D5359">
        <v>0</v>
      </c>
    </row>
    <row r="5360" spans="1:4">
      <c r="A5360">
        <v>173</v>
      </c>
      <c r="B5360">
        <v>0</v>
      </c>
      <c r="C5360">
        <v>3244</v>
      </c>
      <c r="D5360">
        <v>0</v>
      </c>
    </row>
    <row r="5361" spans="1:4">
      <c r="A5361">
        <v>173</v>
      </c>
      <c r="B5361">
        <v>0</v>
      </c>
      <c r="C5361">
        <v>3241</v>
      </c>
      <c r="D5361">
        <v>0</v>
      </c>
    </row>
    <row r="5362" spans="1:4">
      <c r="A5362">
        <v>173</v>
      </c>
      <c r="B5362">
        <v>0</v>
      </c>
      <c r="C5362">
        <v>3263</v>
      </c>
      <c r="D5362">
        <v>0</v>
      </c>
    </row>
    <row r="5363" spans="1:4">
      <c r="A5363">
        <v>173</v>
      </c>
      <c r="B5363">
        <v>0</v>
      </c>
      <c r="C5363">
        <v>3266</v>
      </c>
      <c r="D5363">
        <v>0</v>
      </c>
    </row>
    <row r="5364" spans="1:4">
      <c r="A5364">
        <v>173</v>
      </c>
      <c r="B5364">
        <v>0</v>
      </c>
      <c r="C5364">
        <v>3264</v>
      </c>
      <c r="D5364">
        <v>0</v>
      </c>
    </row>
    <row r="5365" spans="1:4">
      <c r="A5365">
        <v>173</v>
      </c>
      <c r="B5365">
        <v>0</v>
      </c>
      <c r="C5365">
        <v>3267</v>
      </c>
      <c r="D5365">
        <v>0</v>
      </c>
    </row>
    <row r="5366" spans="1:4">
      <c r="A5366">
        <v>174</v>
      </c>
      <c r="B5366">
        <v>0</v>
      </c>
      <c r="C5366">
        <v>3266</v>
      </c>
      <c r="D5366">
        <v>0</v>
      </c>
    </row>
    <row r="5367" spans="1:4">
      <c r="A5367">
        <v>174</v>
      </c>
      <c r="B5367">
        <v>0</v>
      </c>
      <c r="C5367">
        <v>3248</v>
      </c>
      <c r="D5367">
        <v>0</v>
      </c>
    </row>
    <row r="5368" spans="1:4">
      <c r="A5368">
        <v>174</v>
      </c>
      <c r="B5368">
        <v>0</v>
      </c>
      <c r="C5368">
        <v>3269</v>
      </c>
      <c r="D5368">
        <v>0</v>
      </c>
    </row>
    <row r="5369" spans="1:4">
      <c r="A5369">
        <v>174</v>
      </c>
      <c r="B5369">
        <v>0</v>
      </c>
      <c r="C5369">
        <v>3273</v>
      </c>
      <c r="D5369">
        <v>0</v>
      </c>
    </row>
    <row r="5370" spans="1:4">
      <c r="A5370">
        <v>174</v>
      </c>
      <c r="B5370">
        <v>0</v>
      </c>
      <c r="C5370">
        <v>3254</v>
      </c>
      <c r="D5370">
        <v>0</v>
      </c>
    </row>
    <row r="5371" spans="1:4">
      <c r="A5371">
        <v>174</v>
      </c>
      <c r="B5371">
        <v>0</v>
      </c>
      <c r="C5371">
        <v>3251</v>
      </c>
      <c r="D5371">
        <v>0</v>
      </c>
    </row>
    <row r="5372" spans="1:4">
      <c r="A5372">
        <v>174</v>
      </c>
      <c r="B5372">
        <v>0</v>
      </c>
      <c r="C5372">
        <v>3261</v>
      </c>
      <c r="D5372">
        <v>0</v>
      </c>
    </row>
    <row r="5373" spans="1:4">
      <c r="A5373">
        <v>174</v>
      </c>
      <c r="B5373">
        <v>0</v>
      </c>
      <c r="C5373">
        <v>3268</v>
      </c>
      <c r="D5373">
        <v>0</v>
      </c>
    </row>
    <row r="5374" spans="1:4">
      <c r="A5374">
        <v>174</v>
      </c>
      <c r="B5374">
        <v>0</v>
      </c>
      <c r="C5374">
        <v>3251</v>
      </c>
      <c r="D5374">
        <v>0</v>
      </c>
    </row>
    <row r="5375" spans="1:4">
      <c r="A5375">
        <v>174</v>
      </c>
      <c r="B5375">
        <v>0</v>
      </c>
      <c r="C5375">
        <v>3247</v>
      </c>
      <c r="D5375">
        <v>0</v>
      </c>
    </row>
    <row r="5376" spans="1:4">
      <c r="A5376">
        <v>174</v>
      </c>
      <c r="B5376">
        <v>0</v>
      </c>
      <c r="C5376">
        <v>3242</v>
      </c>
      <c r="D5376">
        <v>0</v>
      </c>
    </row>
    <row r="5377" spans="1:4">
      <c r="A5377">
        <v>174</v>
      </c>
      <c r="B5377">
        <v>0</v>
      </c>
      <c r="C5377">
        <v>3264</v>
      </c>
      <c r="D5377">
        <v>0</v>
      </c>
    </row>
    <row r="5378" spans="1:4">
      <c r="A5378">
        <v>174</v>
      </c>
      <c r="B5378">
        <v>0</v>
      </c>
      <c r="C5378">
        <v>3251</v>
      </c>
      <c r="D5378">
        <v>0</v>
      </c>
    </row>
    <row r="5379" spans="1:4">
      <c r="A5379">
        <v>174</v>
      </c>
      <c r="B5379">
        <v>0</v>
      </c>
      <c r="C5379">
        <v>3245</v>
      </c>
      <c r="D5379">
        <v>0</v>
      </c>
    </row>
    <row r="5380" spans="1:4">
      <c r="A5380">
        <v>174</v>
      </c>
      <c r="B5380">
        <v>0</v>
      </c>
      <c r="C5380">
        <v>3233</v>
      </c>
      <c r="D5380">
        <v>0</v>
      </c>
    </row>
    <row r="5381" spans="1:4">
      <c r="A5381">
        <v>174</v>
      </c>
      <c r="B5381">
        <v>0</v>
      </c>
      <c r="C5381">
        <v>3258</v>
      </c>
      <c r="D5381">
        <v>0</v>
      </c>
    </row>
    <row r="5382" spans="1:4">
      <c r="A5382">
        <v>174</v>
      </c>
      <c r="B5382">
        <v>0</v>
      </c>
      <c r="C5382">
        <v>3268</v>
      </c>
      <c r="D5382">
        <v>0</v>
      </c>
    </row>
    <row r="5383" spans="1:4">
      <c r="A5383">
        <v>174</v>
      </c>
      <c r="B5383">
        <v>0</v>
      </c>
      <c r="C5383">
        <v>3262</v>
      </c>
      <c r="D5383">
        <v>0</v>
      </c>
    </row>
    <row r="5384" spans="1:4">
      <c r="A5384">
        <v>174</v>
      </c>
      <c r="B5384">
        <v>0</v>
      </c>
      <c r="C5384">
        <v>3263</v>
      </c>
      <c r="D5384">
        <v>0</v>
      </c>
    </row>
    <row r="5385" spans="1:4">
      <c r="A5385">
        <v>174</v>
      </c>
      <c r="B5385">
        <v>0</v>
      </c>
      <c r="C5385">
        <v>3237</v>
      </c>
      <c r="D5385">
        <v>0</v>
      </c>
    </row>
    <row r="5386" spans="1:4">
      <c r="A5386">
        <v>174</v>
      </c>
      <c r="B5386">
        <v>0</v>
      </c>
      <c r="C5386">
        <v>3257</v>
      </c>
      <c r="D5386">
        <v>0</v>
      </c>
    </row>
    <row r="5387" spans="1:4">
      <c r="A5387">
        <v>174</v>
      </c>
      <c r="B5387">
        <v>0</v>
      </c>
      <c r="C5387">
        <v>3261</v>
      </c>
      <c r="D5387">
        <v>0</v>
      </c>
    </row>
    <row r="5388" spans="1:4">
      <c r="A5388">
        <v>174</v>
      </c>
      <c r="B5388">
        <v>0</v>
      </c>
      <c r="C5388">
        <v>3271</v>
      </c>
      <c r="D5388">
        <v>0</v>
      </c>
    </row>
    <row r="5389" spans="1:4">
      <c r="A5389">
        <v>174</v>
      </c>
      <c r="B5389">
        <v>0</v>
      </c>
      <c r="C5389">
        <v>3240</v>
      </c>
      <c r="D5389">
        <v>0</v>
      </c>
    </row>
    <row r="5390" spans="1:4">
      <c r="A5390">
        <v>174</v>
      </c>
      <c r="B5390">
        <v>0</v>
      </c>
      <c r="C5390">
        <v>3235</v>
      </c>
      <c r="D5390">
        <v>0</v>
      </c>
    </row>
    <row r="5391" spans="1:4">
      <c r="A5391">
        <v>174</v>
      </c>
      <c r="B5391">
        <v>0</v>
      </c>
      <c r="C5391">
        <v>3251</v>
      </c>
      <c r="D5391">
        <v>0</v>
      </c>
    </row>
    <row r="5392" spans="1:4">
      <c r="A5392">
        <v>174</v>
      </c>
      <c r="B5392">
        <v>0</v>
      </c>
      <c r="C5392">
        <v>3248</v>
      </c>
      <c r="D5392">
        <v>0</v>
      </c>
    </row>
    <row r="5393" spans="1:4">
      <c r="A5393">
        <v>174</v>
      </c>
      <c r="B5393">
        <v>0</v>
      </c>
      <c r="C5393">
        <v>3236</v>
      </c>
      <c r="D5393">
        <v>0</v>
      </c>
    </row>
    <row r="5394" spans="1:4">
      <c r="A5394">
        <v>174</v>
      </c>
      <c r="B5394">
        <v>0</v>
      </c>
      <c r="C5394">
        <v>3241</v>
      </c>
      <c r="D5394">
        <v>0</v>
      </c>
    </row>
    <row r="5395" spans="1:4">
      <c r="A5395">
        <v>174</v>
      </c>
      <c r="B5395">
        <v>0</v>
      </c>
      <c r="C5395">
        <v>3236</v>
      </c>
      <c r="D5395">
        <v>0</v>
      </c>
    </row>
    <row r="5396" spans="1:4">
      <c r="A5396">
        <v>174</v>
      </c>
      <c r="B5396">
        <v>0</v>
      </c>
      <c r="C5396">
        <v>3256</v>
      </c>
      <c r="D5396">
        <v>0</v>
      </c>
    </row>
    <row r="5397" spans="1:4">
      <c r="A5397">
        <v>175</v>
      </c>
      <c r="B5397">
        <v>0</v>
      </c>
      <c r="C5397">
        <v>3259</v>
      </c>
      <c r="D5397">
        <v>0</v>
      </c>
    </row>
    <row r="5398" spans="1:4">
      <c r="A5398">
        <v>175</v>
      </c>
      <c r="B5398">
        <v>0</v>
      </c>
      <c r="C5398">
        <v>3258</v>
      </c>
      <c r="D5398">
        <v>0</v>
      </c>
    </row>
    <row r="5399" spans="1:4">
      <c r="A5399">
        <v>175</v>
      </c>
      <c r="B5399">
        <v>0</v>
      </c>
      <c r="C5399">
        <v>3249</v>
      </c>
      <c r="D5399">
        <v>0</v>
      </c>
    </row>
    <row r="5400" spans="1:4">
      <c r="A5400">
        <v>175</v>
      </c>
      <c r="B5400">
        <v>0</v>
      </c>
      <c r="C5400">
        <v>3222</v>
      </c>
      <c r="D5400">
        <v>0</v>
      </c>
    </row>
    <row r="5401" spans="1:4">
      <c r="A5401">
        <v>175</v>
      </c>
      <c r="B5401">
        <v>0</v>
      </c>
      <c r="C5401">
        <v>3258</v>
      </c>
      <c r="D5401">
        <v>0</v>
      </c>
    </row>
    <row r="5402" spans="1:4">
      <c r="A5402">
        <v>175</v>
      </c>
      <c r="B5402">
        <v>0</v>
      </c>
      <c r="C5402">
        <v>3245</v>
      </c>
      <c r="D5402">
        <v>0</v>
      </c>
    </row>
    <row r="5403" spans="1:4">
      <c r="A5403">
        <v>175</v>
      </c>
      <c r="B5403">
        <v>0</v>
      </c>
      <c r="C5403">
        <v>3251</v>
      </c>
      <c r="D5403">
        <v>0</v>
      </c>
    </row>
    <row r="5404" spans="1:4">
      <c r="A5404">
        <v>175</v>
      </c>
      <c r="B5404">
        <v>0</v>
      </c>
      <c r="C5404">
        <v>3247</v>
      </c>
      <c r="D5404">
        <v>0</v>
      </c>
    </row>
    <row r="5405" spans="1:4">
      <c r="A5405">
        <v>175</v>
      </c>
      <c r="B5405">
        <v>0</v>
      </c>
      <c r="C5405">
        <v>3247</v>
      </c>
      <c r="D5405">
        <v>0</v>
      </c>
    </row>
    <row r="5406" spans="1:4">
      <c r="A5406">
        <v>175</v>
      </c>
      <c r="B5406">
        <v>0</v>
      </c>
      <c r="C5406">
        <v>3261</v>
      </c>
      <c r="D5406">
        <v>0</v>
      </c>
    </row>
    <row r="5407" spans="1:4">
      <c r="A5407">
        <v>175</v>
      </c>
      <c r="B5407">
        <v>0</v>
      </c>
      <c r="C5407">
        <v>3251</v>
      </c>
      <c r="D5407">
        <v>0</v>
      </c>
    </row>
    <row r="5408" spans="1:4">
      <c r="A5408">
        <v>175</v>
      </c>
      <c r="B5408">
        <v>0</v>
      </c>
      <c r="C5408">
        <v>3251</v>
      </c>
      <c r="D5408">
        <v>0</v>
      </c>
    </row>
    <row r="5409" spans="1:4">
      <c r="A5409">
        <v>175</v>
      </c>
      <c r="B5409">
        <v>0</v>
      </c>
      <c r="C5409">
        <v>3266</v>
      </c>
      <c r="D5409">
        <v>0</v>
      </c>
    </row>
    <row r="5410" spans="1:4">
      <c r="A5410">
        <v>175</v>
      </c>
      <c r="B5410">
        <v>0</v>
      </c>
      <c r="C5410">
        <v>3249</v>
      </c>
      <c r="D5410">
        <v>0</v>
      </c>
    </row>
    <row r="5411" spans="1:4">
      <c r="A5411">
        <v>175</v>
      </c>
      <c r="B5411">
        <v>0</v>
      </c>
      <c r="C5411">
        <v>3248</v>
      </c>
      <c r="D5411">
        <v>0</v>
      </c>
    </row>
    <row r="5412" spans="1:4">
      <c r="A5412">
        <v>175</v>
      </c>
      <c r="B5412">
        <v>0</v>
      </c>
      <c r="C5412">
        <v>3241</v>
      </c>
      <c r="D5412">
        <v>0</v>
      </c>
    </row>
    <row r="5413" spans="1:4">
      <c r="A5413">
        <v>175</v>
      </c>
      <c r="B5413">
        <v>0</v>
      </c>
      <c r="C5413">
        <v>3262</v>
      </c>
      <c r="D5413">
        <v>0</v>
      </c>
    </row>
    <row r="5414" spans="1:4">
      <c r="A5414">
        <v>175</v>
      </c>
      <c r="B5414">
        <v>0</v>
      </c>
      <c r="C5414">
        <v>3250</v>
      </c>
      <c r="D5414">
        <v>0</v>
      </c>
    </row>
    <row r="5415" spans="1:4">
      <c r="A5415">
        <v>175</v>
      </c>
      <c r="B5415">
        <v>0</v>
      </c>
      <c r="C5415">
        <v>3246</v>
      </c>
      <c r="D5415">
        <v>0</v>
      </c>
    </row>
    <row r="5416" spans="1:4">
      <c r="A5416">
        <v>175</v>
      </c>
      <c r="B5416">
        <v>0</v>
      </c>
      <c r="C5416">
        <v>3256</v>
      </c>
      <c r="D5416">
        <v>0</v>
      </c>
    </row>
    <row r="5417" spans="1:4">
      <c r="A5417">
        <v>175</v>
      </c>
      <c r="B5417">
        <v>0</v>
      </c>
      <c r="C5417">
        <v>3257</v>
      </c>
      <c r="D5417">
        <v>0</v>
      </c>
    </row>
    <row r="5418" spans="1:4">
      <c r="A5418">
        <v>175</v>
      </c>
      <c r="B5418">
        <v>0</v>
      </c>
      <c r="C5418">
        <v>3256</v>
      </c>
      <c r="D5418">
        <v>0</v>
      </c>
    </row>
    <row r="5419" spans="1:4">
      <c r="A5419">
        <v>175</v>
      </c>
      <c r="B5419">
        <v>0</v>
      </c>
      <c r="C5419">
        <v>3252</v>
      </c>
      <c r="D5419">
        <v>0</v>
      </c>
    </row>
    <row r="5420" spans="1:4">
      <c r="A5420">
        <v>175</v>
      </c>
      <c r="B5420">
        <v>0</v>
      </c>
      <c r="C5420">
        <v>3256</v>
      </c>
      <c r="D5420">
        <v>0</v>
      </c>
    </row>
    <row r="5421" spans="1:4">
      <c r="A5421">
        <v>175</v>
      </c>
      <c r="B5421">
        <v>0</v>
      </c>
      <c r="C5421">
        <v>3261</v>
      </c>
      <c r="D5421">
        <v>0</v>
      </c>
    </row>
    <row r="5422" spans="1:4">
      <c r="A5422">
        <v>175</v>
      </c>
      <c r="B5422">
        <v>0</v>
      </c>
      <c r="C5422">
        <v>3250</v>
      </c>
      <c r="D5422">
        <v>0</v>
      </c>
    </row>
    <row r="5423" spans="1:4">
      <c r="A5423">
        <v>175</v>
      </c>
      <c r="B5423">
        <v>0</v>
      </c>
      <c r="C5423">
        <v>3249</v>
      </c>
      <c r="D5423">
        <v>0</v>
      </c>
    </row>
    <row r="5424" spans="1:4">
      <c r="A5424">
        <v>175</v>
      </c>
      <c r="B5424">
        <v>0</v>
      </c>
      <c r="C5424">
        <v>3247</v>
      </c>
      <c r="D5424">
        <v>0</v>
      </c>
    </row>
    <row r="5425" spans="1:4">
      <c r="A5425">
        <v>175</v>
      </c>
      <c r="B5425">
        <v>0</v>
      </c>
      <c r="C5425">
        <v>3243</v>
      </c>
      <c r="D5425">
        <v>0</v>
      </c>
    </row>
    <row r="5426" spans="1:4">
      <c r="A5426">
        <v>175</v>
      </c>
      <c r="B5426">
        <v>0</v>
      </c>
      <c r="C5426">
        <v>3249</v>
      </c>
      <c r="D5426">
        <v>0</v>
      </c>
    </row>
    <row r="5427" spans="1:4">
      <c r="A5427">
        <v>175</v>
      </c>
      <c r="B5427">
        <v>0</v>
      </c>
      <c r="C5427">
        <v>3251</v>
      </c>
      <c r="D5427">
        <v>0</v>
      </c>
    </row>
    <row r="5428" spans="1:4">
      <c r="A5428">
        <v>176</v>
      </c>
      <c r="B5428">
        <v>0</v>
      </c>
      <c r="C5428">
        <v>3249</v>
      </c>
      <c r="D5428">
        <v>0</v>
      </c>
    </row>
    <row r="5429" spans="1:4">
      <c r="A5429">
        <v>176</v>
      </c>
      <c r="B5429">
        <v>0</v>
      </c>
      <c r="C5429">
        <v>3264</v>
      </c>
      <c r="D5429">
        <v>0</v>
      </c>
    </row>
    <row r="5430" spans="1:4">
      <c r="A5430">
        <v>176</v>
      </c>
      <c r="B5430">
        <v>0</v>
      </c>
      <c r="C5430">
        <v>3255</v>
      </c>
      <c r="D5430">
        <v>0</v>
      </c>
    </row>
    <row r="5431" spans="1:4">
      <c r="A5431">
        <v>176</v>
      </c>
      <c r="B5431">
        <v>0</v>
      </c>
      <c r="C5431">
        <v>3245</v>
      </c>
      <c r="D5431">
        <v>0</v>
      </c>
    </row>
    <row r="5432" spans="1:4">
      <c r="A5432">
        <v>176</v>
      </c>
      <c r="B5432">
        <v>0</v>
      </c>
      <c r="C5432">
        <v>3268</v>
      </c>
      <c r="D5432">
        <v>0</v>
      </c>
    </row>
    <row r="5433" spans="1:4">
      <c r="A5433">
        <v>176</v>
      </c>
      <c r="B5433">
        <v>0</v>
      </c>
      <c r="C5433">
        <v>3262</v>
      </c>
      <c r="D5433">
        <v>0</v>
      </c>
    </row>
    <row r="5434" spans="1:4">
      <c r="A5434">
        <v>176</v>
      </c>
      <c r="B5434">
        <v>0</v>
      </c>
      <c r="C5434">
        <v>3234</v>
      </c>
      <c r="D5434">
        <v>0</v>
      </c>
    </row>
    <row r="5435" spans="1:4">
      <c r="A5435">
        <v>176</v>
      </c>
      <c r="B5435">
        <v>0</v>
      </c>
      <c r="C5435">
        <v>3262</v>
      </c>
      <c r="D5435">
        <v>0</v>
      </c>
    </row>
    <row r="5436" spans="1:4">
      <c r="A5436">
        <v>176</v>
      </c>
      <c r="B5436">
        <v>0</v>
      </c>
      <c r="C5436">
        <v>3244</v>
      </c>
      <c r="D5436">
        <v>0</v>
      </c>
    </row>
    <row r="5437" spans="1:4">
      <c r="A5437">
        <v>176</v>
      </c>
      <c r="B5437">
        <v>0</v>
      </c>
      <c r="C5437">
        <v>3258</v>
      </c>
      <c r="D5437">
        <v>0</v>
      </c>
    </row>
    <row r="5438" spans="1:4">
      <c r="A5438">
        <v>176</v>
      </c>
      <c r="B5438">
        <v>0</v>
      </c>
      <c r="C5438">
        <v>3259</v>
      </c>
      <c r="D5438">
        <v>0</v>
      </c>
    </row>
    <row r="5439" spans="1:4">
      <c r="A5439">
        <v>176</v>
      </c>
      <c r="B5439">
        <v>0</v>
      </c>
      <c r="C5439">
        <v>3232</v>
      </c>
      <c r="D5439">
        <v>0</v>
      </c>
    </row>
    <row r="5440" spans="1:4">
      <c r="A5440">
        <v>176</v>
      </c>
      <c r="B5440">
        <v>0</v>
      </c>
      <c r="C5440">
        <v>3252</v>
      </c>
      <c r="D5440">
        <v>0</v>
      </c>
    </row>
    <row r="5441" spans="1:4">
      <c r="A5441">
        <v>176</v>
      </c>
      <c r="B5441">
        <v>0</v>
      </c>
      <c r="C5441">
        <v>3240</v>
      </c>
      <c r="D5441">
        <v>0</v>
      </c>
    </row>
    <row r="5442" spans="1:4">
      <c r="A5442">
        <v>176</v>
      </c>
      <c r="B5442">
        <v>0</v>
      </c>
      <c r="C5442">
        <v>3251</v>
      </c>
      <c r="D5442">
        <v>0</v>
      </c>
    </row>
    <row r="5443" spans="1:4">
      <c r="A5443">
        <v>176</v>
      </c>
      <c r="B5443">
        <v>0</v>
      </c>
      <c r="C5443">
        <v>3263</v>
      </c>
      <c r="D5443">
        <v>0</v>
      </c>
    </row>
    <row r="5444" spans="1:4">
      <c r="A5444">
        <v>176</v>
      </c>
      <c r="B5444">
        <v>0</v>
      </c>
      <c r="C5444">
        <v>3258</v>
      </c>
      <c r="D5444">
        <v>0</v>
      </c>
    </row>
    <row r="5445" spans="1:4">
      <c r="A5445">
        <v>176</v>
      </c>
      <c r="B5445">
        <v>0</v>
      </c>
      <c r="C5445">
        <v>3243</v>
      </c>
      <c r="D5445">
        <v>0</v>
      </c>
    </row>
    <row r="5446" spans="1:4">
      <c r="A5446">
        <v>176</v>
      </c>
      <c r="B5446">
        <v>0</v>
      </c>
      <c r="C5446">
        <v>3234</v>
      </c>
      <c r="D5446">
        <v>0</v>
      </c>
    </row>
    <row r="5447" spans="1:4">
      <c r="A5447">
        <v>176</v>
      </c>
      <c r="B5447">
        <v>0</v>
      </c>
      <c r="C5447">
        <v>3265</v>
      </c>
      <c r="D5447">
        <v>0</v>
      </c>
    </row>
    <row r="5448" spans="1:4">
      <c r="A5448">
        <v>176</v>
      </c>
      <c r="B5448">
        <v>0</v>
      </c>
      <c r="C5448">
        <v>3237</v>
      </c>
      <c r="D5448">
        <v>0</v>
      </c>
    </row>
    <row r="5449" spans="1:4">
      <c r="A5449">
        <v>176</v>
      </c>
      <c r="B5449">
        <v>0</v>
      </c>
      <c r="C5449">
        <v>3256</v>
      </c>
      <c r="D5449">
        <v>0</v>
      </c>
    </row>
    <row r="5450" spans="1:4">
      <c r="A5450">
        <v>176</v>
      </c>
      <c r="B5450">
        <v>0</v>
      </c>
      <c r="C5450">
        <v>3243</v>
      </c>
      <c r="D5450">
        <v>0</v>
      </c>
    </row>
    <row r="5451" spans="1:4">
      <c r="A5451">
        <v>176</v>
      </c>
      <c r="B5451">
        <v>0</v>
      </c>
      <c r="C5451">
        <v>3261</v>
      </c>
      <c r="D5451">
        <v>0</v>
      </c>
    </row>
    <row r="5452" spans="1:4">
      <c r="A5452">
        <v>176</v>
      </c>
      <c r="B5452">
        <v>0</v>
      </c>
      <c r="C5452">
        <v>3267</v>
      </c>
      <c r="D5452">
        <v>0</v>
      </c>
    </row>
    <row r="5453" spans="1:4">
      <c r="A5453">
        <v>176</v>
      </c>
      <c r="B5453">
        <v>0</v>
      </c>
      <c r="C5453">
        <v>3237</v>
      </c>
      <c r="D5453">
        <v>0</v>
      </c>
    </row>
    <row r="5454" spans="1:4">
      <c r="A5454">
        <v>176</v>
      </c>
      <c r="B5454">
        <v>0</v>
      </c>
      <c r="C5454">
        <v>3245</v>
      </c>
      <c r="D5454">
        <v>0</v>
      </c>
    </row>
    <row r="5455" spans="1:4">
      <c r="A5455">
        <v>176</v>
      </c>
      <c r="B5455">
        <v>0</v>
      </c>
      <c r="C5455">
        <v>3251</v>
      </c>
      <c r="D5455">
        <v>0</v>
      </c>
    </row>
    <row r="5456" spans="1:4">
      <c r="A5456">
        <v>176</v>
      </c>
      <c r="B5456">
        <v>0</v>
      </c>
      <c r="C5456">
        <v>3269</v>
      </c>
      <c r="D5456">
        <v>0</v>
      </c>
    </row>
    <row r="5457" spans="1:4">
      <c r="A5457">
        <v>176</v>
      </c>
      <c r="B5457">
        <v>0</v>
      </c>
      <c r="C5457">
        <v>3231</v>
      </c>
      <c r="D5457">
        <v>0</v>
      </c>
    </row>
    <row r="5458" spans="1:4">
      <c r="A5458">
        <v>176</v>
      </c>
      <c r="B5458">
        <v>0</v>
      </c>
      <c r="C5458">
        <v>3249</v>
      </c>
      <c r="D5458">
        <v>0</v>
      </c>
    </row>
    <row r="5459" spans="1:4">
      <c r="A5459">
        <v>177</v>
      </c>
      <c r="B5459">
        <v>0</v>
      </c>
      <c r="C5459">
        <v>3248</v>
      </c>
      <c r="D5459">
        <v>0</v>
      </c>
    </row>
    <row r="5460" spans="1:4">
      <c r="A5460">
        <v>177</v>
      </c>
      <c r="B5460">
        <v>0</v>
      </c>
      <c r="C5460">
        <v>3260</v>
      </c>
      <c r="D5460">
        <v>0</v>
      </c>
    </row>
    <row r="5461" spans="1:4">
      <c r="A5461">
        <v>177</v>
      </c>
      <c r="B5461">
        <v>0</v>
      </c>
      <c r="C5461">
        <v>3238</v>
      </c>
      <c r="D5461">
        <v>0</v>
      </c>
    </row>
    <row r="5462" spans="1:4">
      <c r="A5462">
        <v>177</v>
      </c>
      <c r="B5462">
        <v>0</v>
      </c>
      <c r="C5462">
        <v>3231</v>
      </c>
      <c r="D5462">
        <v>0</v>
      </c>
    </row>
    <row r="5463" spans="1:4">
      <c r="A5463">
        <v>177</v>
      </c>
      <c r="B5463">
        <v>0</v>
      </c>
      <c r="C5463">
        <v>3266</v>
      </c>
      <c r="D5463">
        <v>0</v>
      </c>
    </row>
    <row r="5464" spans="1:4">
      <c r="A5464">
        <v>177</v>
      </c>
      <c r="B5464">
        <v>0</v>
      </c>
      <c r="C5464">
        <v>3215</v>
      </c>
      <c r="D5464">
        <v>0</v>
      </c>
    </row>
    <row r="5465" spans="1:4">
      <c r="A5465">
        <v>177</v>
      </c>
      <c r="B5465">
        <v>0</v>
      </c>
      <c r="C5465">
        <v>3246</v>
      </c>
      <c r="D5465">
        <v>0</v>
      </c>
    </row>
    <row r="5466" spans="1:4">
      <c r="A5466">
        <v>177</v>
      </c>
      <c r="B5466">
        <v>0</v>
      </c>
      <c r="C5466">
        <v>3262</v>
      </c>
      <c r="D5466">
        <v>0</v>
      </c>
    </row>
    <row r="5467" spans="1:4">
      <c r="A5467">
        <v>177</v>
      </c>
      <c r="B5467">
        <v>0</v>
      </c>
      <c r="C5467">
        <v>3245</v>
      </c>
      <c r="D5467">
        <v>0</v>
      </c>
    </row>
    <row r="5468" spans="1:4">
      <c r="A5468">
        <v>177</v>
      </c>
      <c r="B5468">
        <v>0</v>
      </c>
      <c r="C5468">
        <v>3248</v>
      </c>
      <c r="D5468">
        <v>0</v>
      </c>
    </row>
    <row r="5469" spans="1:4">
      <c r="A5469">
        <v>177</v>
      </c>
      <c r="B5469">
        <v>0</v>
      </c>
      <c r="C5469">
        <v>3261</v>
      </c>
      <c r="D5469">
        <v>0</v>
      </c>
    </row>
    <row r="5470" spans="1:4">
      <c r="A5470">
        <v>177</v>
      </c>
      <c r="B5470">
        <v>0</v>
      </c>
      <c r="C5470">
        <v>3235</v>
      </c>
      <c r="D5470">
        <v>0</v>
      </c>
    </row>
    <row r="5471" spans="1:4">
      <c r="A5471">
        <v>177</v>
      </c>
      <c r="B5471">
        <v>0</v>
      </c>
      <c r="C5471">
        <v>3269</v>
      </c>
      <c r="D5471">
        <v>0</v>
      </c>
    </row>
    <row r="5472" spans="1:4">
      <c r="A5472">
        <v>177</v>
      </c>
      <c r="B5472">
        <v>0</v>
      </c>
      <c r="C5472">
        <v>3268</v>
      </c>
      <c r="D5472">
        <v>0</v>
      </c>
    </row>
    <row r="5473" spans="1:4">
      <c r="A5473">
        <v>177</v>
      </c>
      <c r="B5473">
        <v>0</v>
      </c>
      <c r="C5473">
        <v>3243</v>
      </c>
      <c r="D5473">
        <v>0</v>
      </c>
    </row>
    <row r="5474" spans="1:4">
      <c r="A5474">
        <v>177</v>
      </c>
      <c r="B5474">
        <v>0</v>
      </c>
      <c r="C5474">
        <v>3248</v>
      </c>
      <c r="D5474">
        <v>0</v>
      </c>
    </row>
    <row r="5475" spans="1:4">
      <c r="A5475">
        <v>177</v>
      </c>
      <c r="B5475">
        <v>0</v>
      </c>
      <c r="C5475">
        <v>3239</v>
      </c>
      <c r="D5475">
        <v>0</v>
      </c>
    </row>
    <row r="5476" spans="1:4">
      <c r="A5476">
        <v>177</v>
      </c>
      <c r="B5476">
        <v>0</v>
      </c>
      <c r="C5476">
        <v>3226</v>
      </c>
      <c r="D5476">
        <v>0</v>
      </c>
    </row>
    <row r="5477" spans="1:4">
      <c r="A5477">
        <v>177</v>
      </c>
      <c r="B5477">
        <v>0</v>
      </c>
      <c r="C5477">
        <v>3249</v>
      </c>
      <c r="D5477">
        <v>0</v>
      </c>
    </row>
    <row r="5478" spans="1:4">
      <c r="A5478">
        <v>177</v>
      </c>
      <c r="B5478">
        <v>0</v>
      </c>
      <c r="C5478">
        <v>3237</v>
      </c>
      <c r="D5478">
        <v>0</v>
      </c>
    </row>
    <row r="5479" spans="1:4">
      <c r="A5479">
        <v>177</v>
      </c>
      <c r="B5479">
        <v>0</v>
      </c>
      <c r="C5479">
        <v>3235</v>
      </c>
      <c r="D5479">
        <v>0</v>
      </c>
    </row>
    <row r="5480" spans="1:4">
      <c r="A5480">
        <v>177</v>
      </c>
      <c r="B5480">
        <v>322</v>
      </c>
      <c r="C5480">
        <v>3226</v>
      </c>
      <c r="D5480">
        <v>0</v>
      </c>
    </row>
    <row r="5481" spans="1:4">
      <c r="A5481">
        <v>177</v>
      </c>
      <c r="B5481">
        <v>0</v>
      </c>
      <c r="C5481">
        <v>3274</v>
      </c>
      <c r="D5481">
        <v>0</v>
      </c>
    </row>
    <row r="5482" spans="1:4">
      <c r="A5482">
        <v>177</v>
      </c>
      <c r="B5482">
        <v>0</v>
      </c>
      <c r="C5482">
        <v>3239</v>
      </c>
      <c r="D5482">
        <v>0</v>
      </c>
    </row>
    <row r="5483" spans="1:4">
      <c r="A5483">
        <v>177</v>
      </c>
      <c r="B5483">
        <v>0</v>
      </c>
      <c r="C5483">
        <v>3245</v>
      </c>
      <c r="D5483">
        <v>0</v>
      </c>
    </row>
    <row r="5484" spans="1:4">
      <c r="A5484">
        <v>177</v>
      </c>
      <c r="B5484">
        <v>0</v>
      </c>
      <c r="C5484">
        <v>3254</v>
      </c>
      <c r="D5484">
        <v>0</v>
      </c>
    </row>
    <row r="5485" spans="1:4">
      <c r="A5485">
        <v>177</v>
      </c>
      <c r="B5485">
        <v>0</v>
      </c>
      <c r="C5485">
        <v>3258</v>
      </c>
      <c r="D5485">
        <v>0</v>
      </c>
    </row>
    <row r="5486" spans="1:4">
      <c r="A5486">
        <v>177</v>
      </c>
      <c r="B5486">
        <v>0</v>
      </c>
      <c r="C5486">
        <v>3253</v>
      </c>
      <c r="D5486">
        <v>0</v>
      </c>
    </row>
    <row r="5487" spans="1:4">
      <c r="A5487">
        <v>177</v>
      </c>
      <c r="B5487">
        <v>0</v>
      </c>
      <c r="C5487">
        <v>3257</v>
      </c>
      <c r="D5487">
        <v>0</v>
      </c>
    </row>
    <row r="5488" spans="1:4">
      <c r="A5488">
        <v>177</v>
      </c>
      <c r="B5488">
        <v>0</v>
      </c>
      <c r="C5488">
        <v>3269</v>
      </c>
      <c r="D5488">
        <v>0</v>
      </c>
    </row>
    <row r="5489" spans="1:4">
      <c r="A5489">
        <v>177</v>
      </c>
      <c r="B5489">
        <v>0</v>
      </c>
      <c r="C5489">
        <v>3255</v>
      </c>
      <c r="D5489">
        <v>0</v>
      </c>
    </row>
    <row r="5490" spans="1:4">
      <c r="A5490">
        <v>178</v>
      </c>
      <c r="B5490">
        <v>0</v>
      </c>
      <c r="C5490">
        <v>3263</v>
      </c>
      <c r="D5490">
        <v>0</v>
      </c>
    </row>
    <row r="5491" spans="1:4">
      <c r="A5491">
        <v>178</v>
      </c>
      <c r="B5491">
        <v>0</v>
      </c>
      <c r="C5491">
        <v>3245</v>
      </c>
      <c r="D5491">
        <v>0</v>
      </c>
    </row>
    <row r="5492" spans="1:4">
      <c r="A5492">
        <v>178</v>
      </c>
      <c r="B5492">
        <v>0</v>
      </c>
      <c r="C5492">
        <v>3250</v>
      </c>
      <c r="D5492">
        <v>0</v>
      </c>
    </row>
    <row r="5493" spans="1:4">
      <c r="A5493">
        <v>178</v>
      </c>
      <c r="B5493">
        <v>0</v>
      </c>
      <c r="C5493">
        <v>3268</v>
      </c>
      <c r="D5493">
        <v>0</v>
      </c>
    </row>
    <row r="5494" spans="1:4">
      <c r="A5494">
        <v>178</v>
      </c>
      <c r="B5494">
        <v>0</v>
      </c>
      <c r="C5494">
        <v>3241</v>
      </c>
      <c r="D5494">
        <v>0</v>
      </c>
    </row>
    <row r="5495" spans="1:4">
      <c r="A5495">
        <v>178</v>
      </c>
      <c r="B5495">
        <v>0</v>
      </c>
      <c r="C5495">
        <v>3254</v>
      </c>
      <c r="D5495">
        <v>0</v>
      </c>
    </row>
    <row r="5496" spans="1:4">
      <c r="A5496">
        <v>178</v>
      </c>
      <c r="B5496">
        <v>0</v>
      </c>
      <c r="C5496">
        <v>3229</v>
      </c>
      <c r="D5496">
        <v>0</v>
      </c>
    </row>
    <row r="5497" spans="1:4">
      <c r="A5497">
        <v>178</v>
      </c>
      <c r="B5497">
        <v>0</v>
      </c>
      <c r="C5497">
        <v>3252</v>
      </c>
      <c r="D5497">
        <v>0</v>
      </c>
    </row>
    <row r="5498" spans="1:4">
      <c r="A5498">
        <v>178</v>
      </c>
      <c r="B5498">
        <v>0</v>
      </c>
      <c r="C5498">
        <v>3257</v>
      </c>
      <c r="D5498">
        <v>0</v>
      </c>
    </row>
    <row r="5499" spans="1:4">
      <c r="A5499">
        <v>178</v>
      </c>
      <c r="B5499">
        <v>0</v>
      </c>
      <c r="C5499">
        <v>3251</v>
      </c>
      <c r="D5499">
        <v>0</v>
      </c>
    </row>
    <row r="5500" spans="1:4">
      <c r="A5500">
        <v>178</v>
      </c>
      <c r="B5500">
        <v>0</v>
      </c>
      <c r="C5500">
        <v>3257</v>
      </c>
      <c r="D5500">
        <v>0</v>
      </c>
    </row>
    <row r="5501" spans="1:4">
      <c r="A5501">
        <v>178</v>
      </c>
      <c r="B5501">
        <v>0</v>
      </c>
      <c r="C5501">
        <v>3262</v>
      </c>
      <c r="D5501">
        <v>0</v>
      </c>
    </row>
    <row r="5502" spans="1:4">
      <c r="A5502">
        <v>178</v>
      </c>
      <c r="B5502">
        <v>0</v>
      </c>
      <c r="C5502">
        <v>3242</v>
      </c>
      <c r="D5502">
        <v>0</v>
      </c>
    </row>
    <row r="5503" spans="1:4">
      <c r="A5503">
        <v>178</v>
      </c>
      <c r="B5503">
        <v>0</v>
      </c>
      <c r="C5503">
        <v>3269</v>
      </c>
      <c r="D5503">
        <v>0</v>
      </c>
    </row>
    <row r="5504" spans="1:4">
      <c r="A5504">
        <v>178</v>
      </c>
      <c r="B5504">
        <v>0</v>
      </c>
      <c r="C5504">
        <v>3239</v>
      </c>
      <c r="D5504">
        <v>0</v>
      </c>
    </row>
    <row r="5505" spans="1:4">
      <c r="A5505">
        <v>178</v>
      </c>
      <c r="B5505">
        <v>0</v>
      </c>
      <c r="C5505">
        <v>3256</v>
      </c>
      <c r="D5505">
        <v>0</v>
      </c>
    </row>
    <row r="5506" spans="1:4">
      <c r="A5506">
        <v>178</v>
      </c>
      <c r="B5506">
        <v>0</v>
      </c>
      <c r="C5506">
        <v>3250</v>
      </c>
      <c r="D5506">
        <v>0</v>
      </c>
    </row>
    <row r="5507" spans="1:4">
      <c r="A5507">
        <v>178</v>
      </c>
      <c r="B5507">
        <v>0</v>
      </c>
      <c r="C5507">
        <v>3252</v>
      </c>
      <c r="D5507">
        <v>0</v>
      </c>
    </row>
    <row r="5508" spans="1:4">
      <c r="A5508">
        <v>178</v>
      </c>
      <c r="B5508">
        <v>0</v>
      </c>
      <c r="C5508">
        <v>3264</v>
      </c>
      <c r="D5508">
        <v>0</v>
      </c>
    </row>
    <row r="5509" spans="1:4">
      <c r="A5509">
        <v>178</v>
      </c>
      <c r="B5509">
        <v>0</v>
      </c>
      <c r="C5509">
        <v>3261</v>
      </c>
      <c r="D5509">
        <v>0</v>
      </c>
    </row>
    <row r="5510" spans="1:4">
      <c r="A5510">
        <v>178</v>
      </c>
      <c r="B5510">
        <v>0</v>
      </c>
      <c r="C5510">
        <v>3266</v>
      </c>
      <c r="D5510">
        <v>0</v>
      </c>
    </row>
    <row r="5511" spans="1:4">
      <c r="A5511">
        <v>178</v>
      </c>
      <c r="B5511">
        <v>0</v>
      </c>
      <c r="C5511">
        <v>3255</v>
      </c>
      <c r="D5511">
        <v>0</v>
      </c>
    </row>
    <row r="5512" spans="1:4">
      <c r="A5512">
        <v>178</v>
      </c>
      <c r="B5512">
        <v>0</v>
      </c>
      <c r="C5512">
        <v>3249</v>
      </c>
      <c r="D5512">
        <v>0</v>
      </c>
    </row>
    <row r="5513" spans="1:4">
      <c r="A5513">
        <v>178</v>
      </c>
      <c r="B5513">
        <v>0</v>
      </c>
      <c r="C5513">
        <v>3234</v>
      </c>
      <c r="D5513">
        <v>0</v>
      </c>
    </row>
    <row r="5514" spans="1:4">
      <c r="A5514">
        <v>178</v>
      </c>
      <c r="B5514">
        <v>0</v>
      </c>
      <c r="C5514">
        <v>3249</v>
      </c>
      <c r="D5514">
        <v>0</v>
      </c>
    </row>
    <row r="5515" spans="1:4">
      <c r="A5515">
        <v>178</v>
      </c>
      <c r="B5515">
        <v>0</v>
      </c>
      <c r="C5515">
        <v>3245</v>
      </c>
      <c r="D5515">
        <v>0</v>
      </c>
    </row>
    <row r="5516" spans="1:4">
      <c r="A5516">
        <v>178</v>
      </c>
      <c r="B5516">
        <v>0</v>
      </c>
      <c r="C5516">
        <v>3256</v>
      </c>
      <c r="D5516">
        <v>0</v>
      </c>
    </row>
    <row r="5517" spans="1:4">
      <c r="A5517">
        <v>178</v>
      </c>
      <c r="B5517">
        <v>0</v>
      </c>
      <c r="C5517">
        <v>3248</v>
      </c>
      <c r="D5517">
        <v>0</v>
      </c>
    </row>
    <row r="5518" spans="1:4">
      <c r="A5518">
        <v>178</v>
      </c>
      <c r="B5518">
        <v>0</v>
      </c>
      <c r="C5518">
        <v>3259</v>
      </c>
      <c r="D5518">
        <v>0</v>
      </c>
    </row>
    <row r="5519" spans="1:4">
      <c r="A5519">
        <v>178</v>
      </c>
      <c r="B5519">
        <v>0</v>
      </c>
      <c r="C5519">
        <v>3251</v>
      </c>
      <c r="D5519">
        <v>0</v>
      </c>
    </row>
    <row r="5520" spans="1:4">
      <c r="A5520">
        <v>178</v>
      </c>
      <c r="B5520">
        <v>0</v>
      </c>
      <c r="C5520">
        <v>3240</v>
      </c>
      <c r="D5520">
        <v>0</v>
      </c>
    </row>
    <row r="5521" spans="1:4">
      <c r="A5521">
        <v>179</v>
      </c>
      <c r="B5521">
        <v>0</v>
      </c>
      <c r="C5521">
        <v>3260</v>
      </c>
      <c r="D5521">
        <v>0</v>
      </c>
    </row>
    <row r="5522" spans="1:4">
      <c r="A5522">
        <v>179</v>
      </c>
      <c r="B5522">
        <v>0</v>
      </c>
      <c r="C5522">
        <v>3269</v>
      </c>
      <c r="D5522">
        <v>0</v>
      </c>
    </row>
    <row r="5523" spans="1:4">
      <c r="A5523">
        <v>179</v>
      </c>
      <c r="B5523">
        <v>0</v>
      </c>
      <c r="C5523">
        <v>3228</v>
      </c>
      <c r="D5523">
        <v>0</v>
      </c>
    </row>
    <row r="5524" spans="1:4">
      <c r="A5524">
        <v>179</v>
      </c>
      <c r="B5524">
        <v>0</v>
      </c>
      <c r="C5524">
        <v>3241</v>
      </c>
      <c r="D5524">
        <v>0</v>
      </c>
    </row>
    <row r="5525" spans="1:4">
      <c r="A5525">
        <v>179</v>
      </c>
      <c r="B5525">
        <v>0</v>
      </c>
      <c r="C5525">
        <v>3244</v>
      </c>
      <c r="D5525">
        <v>0</v>
      </c>
    </row>
    <row r="5526" spans="1:4">
      <c r="A5526">
        <v>179</v>
      </c>
      <c r="B5526">
        <v>0</v>
      </c>
      <c r="C5526">
        <v>3258</v>
      </c>
      <c r="D5526">
        <v>0</v>
      </c>
    </row>
    <row r="5527" spans="1:4">
      <c r="A5527">
        <v>179</v>
      </c>
      <c r="B5527">
        <v>0</v>
      </c>
      <c r="C5527">
        <v>3253</v>
      </c>
      <c r="D5527">
        <v>0</v>
      </c>
    </row>
    <row r="5528" spans="1:4">
      <c r="A5528">
        <v>179</v>
      </c>
      <c r="B5528">
        <v>0</v>
      </c>
      <c r="C5528">
        <v>3283</v>
      </c>
      <c r="D5528">
        <v>0</v>
      </c>
    </row>
    <row r="5529" spans="1:4">
      <c r="A5529">
        <v>179</v>
      </c>
      <c r="B5529">
        <v>0</v>
      </c>
      <c r="C5529">
        <v>3258</v>
      </c>
      <c r="D5529">
        <v>0</v>
      </c>
    </row>
    <row r="5530" spans="1:4">
      <c r="A5530">
        <v>179</v>
      </c>
      <c r="B5530">
        <v>0</v>
      </c>
      <c r="C5530">
        <v>3261</v>
      </c>
      <c r="D5530">
        <v>0</v>
      </c>
    </row>
    <row r="5531" spans="1:4">
      <c r="A5531">
        <v>179</v>
      </c>
      <c r="B5531">
        <v>0</v>
      </c>
      <c r="C5531">
        <v>3260</v>
      </c>
      <c r="D5531">
        <v>0</v>
      </c>
    </row>
    <row r="5532" spans="1:4">
      <c r="A5532">
        <v>179</v>
      </c>
      <c r="B5532">
        <v>0</v>
      </c>
      <c r="C5532">
        <v>3255</v>
      </c>
      <c r="D5532">
        <v>0</v>
      </c>
    </row>
    <row r="5533" spans="1:4">
      <c r="A5533">
        <v>179</v>
      </c>
      <c r="B5533">
        <v>0</v>
      </c>
      <c r="C5533">
        <v>3250</v>
      </c>
      <c r="D5533">
        <v>0</v>
      </c>
    </row>
    <row r="5534" spans="1:4">
      <c r="A5534">
        <v>179</v>
      </c>
      <c r="B5534">
        <v>0</v>
      </c>
      <c r="C5534">
        <v>3253</v>
      </c>
      <c r="D5534">
        <v>0</v>
      </c>
    </row>
    <row r="5535" spans="1:4">
      <c r="A5535">
        <v>179</v>
      </c>
      <c r="B5535">
        <v>0</v>
      </c>
      <c r="C5535">
        <v>3264</v>
      </c>
      <c r="D5535">
        <v>0</v>
      </c>
    </row>
    <row r="5536" spans="1:4">
      <c r="A5536">
        <v>179</v>
      </c>
      <c r="B5536">
        <v>0</v>
      </c>
      <c r="C5536">
        <v>3269</v>
      </c>
      <c r="D5536">
        <v>0</v>
      </c>
    </row>
    <row r="5537" spans="1:4">
      <c r="A5537">
        <v>179</v>
      </c>
      <c r="B5537">
        <v>0</v>
      </c>
      <c r="C5537">
        <v>3234</v>
      </c>
      <c r="D5537">
        <v>0</v>
      </c>
    </row>
    <row r="5538" spans="1:4">
      <c r="A5538">
        <v>179</v>
      </c>
      <c r="B5538">
        <v>0</v>
      </c>
      <c r="C5538">
        <v>3246</v>
      </c>
      <c r="D5538">
        <v>0</v>
      </c>
    </row>
    <row r="5539" spans="1:4">
      <c r="A5539">
        <v>179</v>
      </c>
      <c r="B5539">
        <v>0</v>
      </c>
      <c r="C5539">
        <v>3273</v>
      </c>
      <c r="D5539">
        <v>0</v>
      </c>
    </row>
    <row r="5540" spans="1:4">
      <c r="A5540">
        <v>179</v>
      </c>
      <c r="B5540">
        <v>505</v>
      </c>
      <c r="C5540">
        <v>3162</v>
      </c>
      <c r="D5540">
        <v>0</v>
      </c>
    </row>
    <row r="5541" spans="1:4">
      <c r="A5541">
        <v>179</v>
      </c>
      <c r="B5541">
        <v>0</v>
      </c>
      <c r="C5541">
        <v>3322</v>
      </c>
      <c r="D5541">
        <v>0</v>
      </c>
    </row>
    <row r="5542" spans="1:4">
      <c r="A5542">
        <v>179</v>
      </c>
      <c r="B5542">
        <v>0</v>
      </c>
      <c r="C5542">
        <v>3231</v>
      </c>
      <c r="D5542">
        <v>0</v>
      </c>
    </row>
    <row r="5543" spans="1:4">
      <c r="A5543">
        <v>179</v>
      </c>
      <c r="B5543">
        <v>0</v>
      </c>
      <c r="C5543">
        <v>3249</v>
      </c>
      <c r="D5543">
        <v>0</v>
      </c>
    </row>
    <row r="5544" spans="1:4">
      <c r="A5544">
        <v>179</v>
      </c>
      <c r="B5544">
        <v>0</v>
      </c>
      <c r="C5544">
        <v>3259</v>
      </c>
      <c r="D5544">
        <v>0</v>
      </c>
    </row>
    <row r="5545" spans="1:4">
      <c r="A5545">
        <v>179</v>
      </c>
      <c r="B5545">
        <v>0</v>
      </c>
      <c r="C5545">
        <v>3257</v>
      </c>
      <c r="D5545">
        <v>0</v>
      </c>
    </row>
    <row r="5546" spans="1:4">
      <c r="A5546">
        <v>179</v>
      </c>
      <c r="B5546">
        <v>0</v>
      </c>
      <c r="C5546">
        <v>3248</v>
      </c>
      <c r="D5546">
        <v>0</v>
      </c>
    </row>
    <row r="5547" spans="1:4">
      <c r="A5547">
        <v>179</v>
      </c>
      <c r="B5547">
        <v>0</v>
      </c>
      <c r="C5547">
        <v>3233</v>
      </c>
      <c r="D5547">
        <v>0</v>
      </c>
    </row>
    <row r="5548" spans="1:4">
      <c r="A5548">
        <v>179</v>
      </c>
      <c r="B5548">
        <v>0</v>
      </c>
      <c r="C5548">
        <v>3258</v>
      </c>
      <c r="D5548">
        <v>0</v>
      </c>
    </row>
    <row r="5549" spans="1:4">
      <c r="A5549">
        <v>179</v>
      </c>
      <c r="B5549">
        <v>0</v>
      </c>
      <c r="C5549">
        <v>3246</v>
      </c>
      <c r="D5549">
        <v>0</v>
      </c>
    </row>
    <row r="5550" spans="1:4">
      <c r="A5550">
        <v>179</v>
      </c>
      <c r="B5550">
        <v>0</v>
      </c>
      <c r="C5550">
        <v>3255</v>
      </c>
      <c r="D5550">
        <v>0</v>
      </c>
    </row>
    <row r="5551" spans="1:4">
      <c r="A5551">
        <v>179</v>
      </c>
      <c r="B5551">
        <v>0</v>
      </c>
      <c r="C5551">
        <v>3259</v>
      </c>
      <c r="D5551">
        <v>0</v>
      </c>
    </row>
    <row r="5552" spans="1:4">
      <c r="A5552">
        <v>180</v>
      </c>
      <c r="B5552">
        <v>0</v>
      </c>
      <c r="C5552">
        <v>3271</v>
      </c>
      <c r="D5552">
        <v>0</v>
      </c>
    </row>
    <row r="5553" spans="1:4">
      <c r="A5553">
        <v>180</v>
      </c>
      <c r="B5553">
        <v>0</v>
      </c>
      <c r="C5553">
        <v>3266</v>
      </c>
      <c r="D5553">
        <v>0</v>
      </c>
    </row>
    <row r="5554" spans="1:4">
      <c r="A5554">
        <v>180</v>
      </c>
      <c r="B5554">
        <v>0</v>
      </c>
      <c r="C5554">
        <v>3241</v>
      </c>
      <c r="D5554">
        <v>0</v>
      </c>
    </row>
    <row r="5555" spans="1:4">
      <c r="A5555">
        <v>180</v>
      </c>
      <c r="B5555">
        <v>0</v>
      </c>
      <c r="C5555">
        <v>3275</v>
      </c>
      <c r="D5555">
        <v>0</v>
      </c>
    </row>
    <row r="5556" spans="1:4">
      <c r="A5556">
        <v>180</v>
      </c>
      <c r="B5556">
        <v>0</v>
      </c>
      <c r="C5556">
        <v>3247</v>
      </c>
      <c r="D5556">
        <v>0</v>
      </c>
    </row>
    <row r="5557" spans="1:4">
      <c r="A5557">
        <v>180</v>
      </c>
      <c r="B5557">
        <v>0</v>
      </c>
      <c r="C5557">
        <v>3244</v>
      </c>
      <c r="D5557">
        <v>0</v>
      </c>
    </row>
    <row r="5558" spans="1:4">
      <c r="A5558">
        <v>180</v>
      </c>
      <c r="B5558">
        <v>0</v>
      </c>
      <c r="C5558">
        <v>3255</v>
      </c>
      <c r="D5558">
        <v>0</v>
      </c>
    </row>
    <row r="5559" spans="1:4">
      <c r="A5559">
        <v>180</v>
      </c>
      <c r="B5559">
        <v>0</v>
      </c>
      <c r="C5559">
        <v>3253</v>
      </c>
      <c r="D5559">
        <v>0</v>
      </c>
    </row>
    <row r="5560" spans="1:4">
      <c r="A5560">
        <v>180</v>
      </c>
      <c r="B5560">
        <v>0</v>
      </c>
      <c r="C5560">
        <v>3257</v>
      </c>
      <c r="D5560">
        <v>0</v>
      </c>
    </row>
    <row r="5561" spans="1:4">
      <c r="A5561">
        <v>180</v>
      </c>
      <c r="B5561">
        <v>0</v>
      </c>
      <c r="C5561">
        <v>3262</v>
      </c>
      <c r="D5561">
        <v>0</v>
      </c>
    </row>
    <row r="5562" spans="1:4">
      <c r="A5562">
        <v>180</v>
      </c>
      <c r="B5562">
        <v>0</v>
      </c>
      <c r="C5562">
        <v>3245</v>
      </c>
      <c r="D5562">
        <v>0</v>
      </c>
    </row>
    <row r="5563" spans="1:4">
      <c r="A5563">
        <v>180</v>
      </c>
      <c r="B5563">
        <v>0</v>
      </c>
      <c r="C5563">
        <v>3265</v>
      </c>
      <c r="D5563">
        <v>0</v>
      </c>
    </row>
    <row r="5564" spans="1:4">
      <c r="A5564">
        <v>180</v>
      </c>
      <c r="B5564">
        <v>0</v>
      </c>
      <c r="C5564">
        <v>3232</v>
      </c>
      <c r="D5564">
        <v>0</v>
      </c>
    </row>
    <row r="5565" spans="1:4">
      <c r="A5565">
        <v>180</v>
      </c>
      <c r="B5565">
        <v>0</v>
      </c>
      <c r="C5565">
        <v>3229</v>
      </c>
      <c r="D5565">
        <v>0</v>
      </c>
    </row>
    <row r="5566" spans="1:4">
      <c r="A5566">
        <v>180</v>
      </c>
      <c r="B5566">
        <v>0</v>
      </c>
      <c r="C5566">
        <v>3252</v>
      </c>
      <c r="D5566">
        <v>0</v>
      </c>
    </row>
    <row r="5567" spans="1:4">
      <c r="A5567">
        <v>180</v>
      </c>
      <c r="B5567">
        <v>0</v>
      </c>
      <c r="C5567">
        <v>3236</v>
      </c>
      <c r="D5567">
        <v>0</v>
      </c>
    </row>
    <row r="5568" spans="1:4">
      <c r="A5568">
        <v>180</v>
      </c>
      <c r="B5568">
        <v>0</v>
      </c>
      <c r="C5568">
        <v>3233</v>
      </c>
      <c r="D5568">
        <v>0</v>
      </c>
    </row>
    <row r="5569" spans="1:4">
      <c r="A5569">
        <v>180</v>
      </c>
      <c r="B5569">
        <v>0</v>
      </c>
      <c r="C5569">
        <v>3230</v>
      </c>
      <c r="D5569">
        <v>0</v>
      </c>
    </row>
    <row r="5570" spans="1:4">
      <c r="A5570">
        <v>180</v>
      </c>
      <c r="B5570">
        <v>0</v>
      </c>
      <c r="C5570">
        <v>3246</v>
      </c>
      <c r="D5570">
        <v>0</v>
      </c>
    </row>
    <row r="5571" spans="1:4">
      <c r="A5571">
        <v>180</v>
      </c>
      <c r="B5571">
        <v>0</v>
      </c>
      <c r="C5571">
        <v>3248</v>
      </c>
      <c r="D5571">
        <v>0</v>
      </c>
    </row>
    <row r="5572" spans="1:4">
      <c r="A5572">
        <v>180</v>
      </c>
      <c r="B5572">
        <v>0</v>
      </c>
      <c r="C5572">
        <v>3240</v>
      </c>
      <c r="D5572">
        <v>0</v>
      </c>
    </row>
    <row r="5573" spans="1:4">
      <c r="A5573">
        <v>180</v>
      </c>
      <c r="B5573">
        <v>0</v>
      </c>
      <c r="C5573">
        <v>3252</v>
      </c>
      <c r="D5573">
        <v>0</v>
      </c>
    </row>
    <row r="5574" spans="1:4">
      <c r="A5574">
        <v>180</v>
      </c>
      <c r="B5574">
        <v>0</v>
      </c>
      <c r="C5574">
        <v>3263</v>
      </c>
      <c r="D5574">
        <v>0</v>
      </c>
    </row>
    <row r="5575" spans="1:4">
      <c r="A5575">
        <v>180</v>
      </c>
      <c r="B5575">
        <v>0</v>
      </c>
      <c r="C5575">
        <v>3262</v>
      </c>
      <c r="D5575">
        <v>0</v>
      </c>
    </row>
    <row r="5576" spans="1:4">
      <c r="A5576">
        <v>180</v>
      </c>
      <c r="B5576">
        <v>0</v>
      </c>
      <c r="C5576">
        <v>3256</v>
      </c>
      <c r="D5576">
        <v>0</v>
      </c>
    </row>
    <row r="5577" spans="1:4">
      <c r="A5577">
        <v>180</v>
      </c>
      <c r="B5577">
        <v>0</v>
      </c>
      <c r="C5577">
        <v>3263</v>
      </c>
      <c r="D5577">
        <v>0</v>
      </c>
    </row>
    <row r="5578" spans="1:4">
      <c r="A5578">
        <v>180</v>
      </c>
      <c r="B5578">
        <v>0</v>
      </c>
      <c r="C5578">
        <v>3241</v>
      </c>
      <c r="D5578">
        <v>0</v>
      </c>
    </row>
    <row r="5579" spans="1:4">
      <c r="A5579">
        <v>180</v>
      </c>
      <c r="B5579">
        <v>0</v>
      </c>
      <c r="C5579">
        <v>3261</v>
      </c>
      <c r="D5579">
        <v>0</v>
      </c>
    </row>
    <row r="5580" spans="1:4">
      <c r="A5580">
        <v>180</v>
      </c>
      <c r="B5580">
        <v>0</v>
      </c>
      <c r="C5580">
        <v>3258</v>
      </c>
      <c r="D5580">
        <v>0</v>
      </c>
    </row>
    <row r="5581" spans="1:4">
      <c r="A5581">
        <v>180</v>
      </c>
      <c r="B5581">
        <v>0</v>
      </c>
      <c r="C5581">
        <v>3259</v>
      </c>
      <c r="D5581">
        <v>0</v>
      </c>
    </row>
    <row r="5582" spans="1:4">
      <c r="A5582">
        <v>180</v>
      </c>
      <c r="B5582">
        <v>0</v>
      </c>
      <c r="C5582">
        <v>3244</v>
      </c>
      <c r="D5582">
        <v>0</v>
      </c>
    </row>
    <row r="5583" spans="1:4">
      <c r="A5583">
        <v>181</v>
      </c>
      <c r="B5583">
        <v>0</v>
      </c>
      <c r="C5583">
        <v>3244</v>
      </c>
      <c r="D5583">
        <v>0</v>
      </c>
    </row>
    <row r="5584" spans="1:4">
      <c r="A5584">
        <v>181</v>
      </c>
      <c r="B5584">
        <v>0</v>
      </c>
      <c r="C5584">
        <v>3266</v>
      </c>
      <c r="D5584">
        <v>0</v>
      </c>
    </row>
    <row r="5585" spans="1:4">
      <c r="A5585">
        <v>181</v>
      </c>
      <c r="B5585">
        <v>0</v>
      </c>
      <c r="C5585">
        <v>3239</v>
      </c>
      <c r="D5585">
        <v>0</v>
      </c>
    </row>
    <row r="5586" spans="1:4">
      <c r="A5586">
        <v>181</v>
      </c>
      <c r="B5586">
        <v>0</v>
      </c>
      <c r="C5586">
        <v>3245</v>
      </c>
      <c r="D5586">
        <v>0</v>
      </c>
    </row>
    <row r="5587" spans="1:4">
      <c r="A5587">
        <v>181</v>
      </c>
      <c r="B5587">
        <v>0</v>
      </c>
      <c r="C5587">
        <v>3237</v>
      </c>
      <c r="D5587">
        <v>0</v>
      </c>
    </row>
    <row r="5588" spans="1:4">
      <c r="A5588">
        <v>181</v>
      </c>
      <c r="B5588">
        <v>0</v>
      </c>
      <c r="C5588">
        <v>3253</v>
      </c>
      <c r="D5588">
        <v>0</v>
      </c>
    </row>
    <row r="5589" spans="1:4">
      <c r="A5589">
        <v>181</v>
      </c>
      <c r="B5589">
        <v>0</v>
      </c>
      <c r="C5589">
        <v>3241</v>
      </c>
      <c r="D5589">
        <v>0</v>
      </c>
    </row>
    <row r="5590" spans="1:4">
      <c r="A5590">
        <v>181</v>
      </c>
      <c r="B5590">
        <v>0</v>
      </c>
      <c r="C5590">
        <v>3264</v>
      </c>
      <c r="D5590">
        <v>0</v>
      </c>
    </row>
    <row r="5591" spans="1:4">
      <c r="A5591">
        <v>181</v>
      </c>
      <c r="B5591">
        <v>0</v>
      </c>
      <c r="C5591">
        <v>3264</v>
      </c>
      <c r="D5591">
        <v>0</v>
      </c>
    </row>
    <row r="5592" spans="1:4">
      <c r="A5592">
        <v>181</v>
      </c>
      <c r="B5592">
        <v>0</v>
      </c>
      <c r="C5592">
        <v>3250</v>
      </c>
      <c r="D5592">
        <v>0</v>
      </c>
    </row>
    <row r="5593" spans="1:4">
      <c r="A5593">
        <v>181</v>
      </c>
      <c r="B5593">
        <v>0</v>
      </c>
      <c r="C5593">
        <v>3263</v>
      </c>
      <c r="D5593">
        <v>0</v>
      </c>
    </row>
    <row r="5594" spans="1:4">
      <c r="A5594">
        <v>181</v>
      </c>
      <c r="B5594">
        <v>0</v>
      </c>
      <c r="C5594">
        <v>3248</v>
      </c>
      <c r="D5594">
        <v>0</v>
      </c>
    </row>
    <row r="5595" spans="1:4">
      <c r="A5595">
        <v>181</v>
      </c>
      <c r="B5595">
        <v>0</v>
      </c>
      <c r="C5595">
        <v>3281</v>
      </c>
      <c r="D5595">
        <v>0</v>
      </c>
    </row>
    <row r="5596" spans="1:4">
      <c r="A5596">
        <v>181</v>
      </c>
      <c r="B5596">
        <v>0</v>
      </c>
      <c r="C5596">
        <v>3245</v>
      </c>
      <c r="D5596">
        <v>0</v>
      </c>
    </row>
    <row r="5597" spans="1:4">
      <c r="A5597">
        <v>181</v>
      </c>
      <c r="B5597">
        <v>0</v>
      </c>
      <c r="C5597">
        <v>3262</v>
      </c>
      <c r="D5597">
        <v>0</v>
      </c>
    </row>
    <row r="5598" spans="1:4">
      <c r="A5598">
        <v>181</v>
      </c>
      <c r="B5598">
        <v>0</v>
      </c>
      <c r="C5598">
        <v>3230</v>
      </c>
      <c r="D5598">
        <v>0</v>
      </c>
    </row>
    <row r="5599" spans="1:4">
      <c r="A5599">
        <v>181</v>
      </c>
      <c r="B5599">
        <v>0</v>
      </c>
      <c r="C5599">
        <v>3238</v>
      </c>
      <c r="D5599">
        <v>0</v>
      </c>
    </row>
    <row r="5600" spans="1:4">
      <c r="A5600">
        <v>181</v>
      </c>
      <c r="B5600">
        <v>459</v>
      </c>
      <c r="C5600">
        <v>3159</v>
      </c>
      <c r="D5600">
        <v>0</v>
      </c>
    </row>
    <row r="5601" spans="1:4">
      <c r="A5601">
        <v>181</v>
      </c>
      <c r="B5601">
        <v>0</v>
      </c>
      <c r="C5601">
        <v>3350</v>
      </c>
      <c r="D5601">
        <v>0</v>
      </c>
    </row>
    <row r="5602" spans="1:4">
      <c r="A5602">
        <v>181</v>
      </c>
      <c r="B5602">
        <v>0</v>
      </c>
      <c r="C5602">
        <v>3245</v>
      </c>
      <c r="D5602">
        <v>0</v>
      </c>
    </row>
    <row r="5603" spans="1:4">
      <c r="A5603">
        <v>181</v>
      </c>
      <c r="B5603">
        <v>0</v>
      </c>
      <c r="C5603">
        <v>3248</v>
      </c>
      <c r="D5603">
        <v>0</v>
      </c>
    </row>
    <row r="5604" spans="1:4">
      <c r="A5604">
        <v>181</v>
      </c>
      <c r="B5604">
        <v>0</v>
      </c>
      <c r="C5604">
        <v>3251</v>
      </c>
      <c r="D5604">
        <v>0</v>
      </c>
    </row>
    <row r="5605" spans="1:4">
      <c r="A5605">
        <v>181</v>
      </c>
      <c r="B5605">
        <v>0</v>
      </c>
      <c r="C5605">
        <v>3255</v>
      </c>
      <c r="D5605">
        <v>0</v>
      </c>
    </row>
    <row r="5606" spans="1:4">
      <c r="A5606">
        <v>181</v>
      </c>
      <c r="B5606">
        <v>0</v>
      </c>
      <c r="C5606">
        <v>3268</v>
      </c>
      <c r="D5606">
        <v>0</v>
      </c>
    </row>
    <row r="5607" spans="1:4">
      <c r="A5607">
        <v>181</v>
      </c>
      <c r="B5607">
        <v>0</v>
      </c>
      <c r="C5607">
        <v>3236</v>
      </c>
      <c r="D5607">
        <v>0</v>
      </c>
    </row>
    <row r="5608" spans="1:4">
      <c r="A5608">
        <v>181</v>
      </c>
      <c r="B5608">
        <v>0</v>
      </c>
      <c r="C5608">
        <v>3256</v>
      </c>
      <c r="D5608">
        <v>0</v>
      </c>
    </row>
    <row r="5609" spans="1:4">
      <c r="A5609">
        <v>181</v>
      </c>
      <c r="B5609">
        <v>0</v>
      </c>
      <c r="C5609">
        <v>3237</v>
      </c>
      <c r="D5609">
        <v>0</v>
      </c>
    </row>
    <row r="5610" spans="1:4">
      <c r="A5610">
        <v>181</v>
      </c>
      <c r="B5610">
        <v>0</v>
      </c>
      <c r="C5610">
        <v>3255</v>
      </c>
      <c r="D5610">
        <v>0</v>
      </c>
    </row>
    <row r="5611" spans="1:4">
      <c r="A5611">
        <v>181</v>
      </c>
      <c r="B5611">
        <v>0</v>
      </c>
      <c r="C5611">
        <v>3238</v>
      </c>
      <c r="D5611">
        <v>0</v>
      </c>
    </row>
    <row r="5612" spans="1:4">
      <c r="A5612">
        <v>181</v>
      </c>
      <c r="B5612">
        <v>0</v>
      </c>
      <c r="C5612">
        <v>3240</v>
      </c>
      <c r="D5612">
        <v>0</v>
      </c>
    </row>
    <row r="5613" spans="1:4">
      <c r="A5613">
        <v>181</v>
      </c>
      <c r="B5613">
        <v>0</v>
      </c>
      <c r="C5613">
        <v>3228</v>
      </c>
      <c r="D5613">
        <v>0</v>
      </c>
    </row>
    <row r="5614" spans="1:4">
      <c r="A5614">
        <v>182</v>
      </c>
      <c r="B5614">
        <v>0</v>
      </c>
      <c r="C5614">
        <v>3264</v>
      </c>
      <c r="D5614">
        <v>0</v>
      </c>
    </row>
    <row r="5615" spans="1:4">
      <c r="A5615">
        <v>182</v>
      </c>
      <c r="B5615">
        <v>0</v>
      </c>
      <c r="C5615">
        <v>3270</v>
      </c>
      <c r="D5615">
        <v>0</v>
      </c>
    </row>
    <row r="5616" spans="1:4">
      <c r="A5616">
        <v>182</v>
      </c>
      <c r="B5616">
        <v>0</v>
      </c>
      <c r="C5616">
        <v>3254</v>
      </c>
      <c r="D5616">
        <v>0</v>
      </c>
    </row>
    <row r="5617" spans="1:4">
      <c r="A5617">
        <v>182</v>
      </c>
      <c r="B5617">
        <v>0</v>
      </c>
      <c r="C5617">
        <v>3246</v>
      </c>
      <c r="D5617">
        <v>0</v>
      </c>
    </row>
    <row r="5618" spans="1:4">
      <c r="A5618">
        <v>182</v>
      </c>
      <c r="B5618">
        <v>0</v>
      </c>
      <c r="C5618">
        <v>3252</v>
      </c>
      <c r="D5618">
        <v>0</v>
      </c>
    </row>
    <row r="5619" spans="1:4">
      <c r="A5619">
        <v>182</v>
      </c>
      <c r="B5619">
        <v>0</v>
      </c>
      <c r="C5619">
        <v>3245</v>
      </c>
      <c r="D5619">
        <v>0</v>
      </c>
    </row>
    <row r="5620" spans="1:4">
      <c r="A5620">
        <v>182</v>
      </c>
      <c r="B5620">
        <v>0</v>
      </c>
      <c r="C5620">
        <v>3250</v>
      </c>
      <c r="D5620">
        <v>0</v>
      </c>
    </row>
    <row r="5621" spans="1:4">
      <c r="A5621">
        <v>182</v>
      </c>
      <c r="B5621">
        <v>0</v>
      </c>
      <c r="C5621">
        <v>3229</v>
      </c>
      <c r="D5621">
        <v>0</v>
      </c>
    </row>
    <row r="5622" spans="1:4">
      <c r="A5622">
        <v>182</v>
      </c>
      <c r="B5622">
        <v>0</v>
      </c>
      <c r="C5622">
        <v>3246</v>
      </c>
      <c r="D5622">
        <v>0</v>
      </c>
    </row>
    <row r="5623" spans="1:4">
      <c r="A5623">
        <v>182</v>
      </c>
      <c r="B5623">
        <v>0</v>
      </c>
      <c r="C5623">
        <v>3246</v>
      </c>
      <c r="D5623">
        <v>0</v>
      </c>
    </row>
    <row r="5624" spans="1:4">
      <c r="A5624">
        <v>182</v>
      </c>
      <c r="B5624">
        <v>0</v>
      </c>
      <c r="C5624">
        <v>3229</v>
      </c>
      <c r="D5624">
        <v>0</v>
      </c>
    </row>
    <row r="5625" spans="1:4">
      <c r="A5625">
        <v>182</v>
      </c>
      <c r="B5625">
        <v>0</v>
      </c>
      <c r="C5625">
        <v>3255</v>
      </c>
      <c r="D5625">
        <v>0</v>
      </c>
    </row>
    <row r="5626" spans="1:4">
      <c r="A5626">
        <v>182</v>
      </c>
      <c r="B5626">
        <v>0</v>
      </c>
      <c r="C5626">
        <v>3262</v>
      </c>
      <c r="D5626">
        <v>0</v>
      </c>
    </row>
    <row r="5627" spans="1:4">
      <c r="A5627">
        <v>182</v>
      </c>
      <c r="B5627">
        <v>0</v>
      </c>
      <c r="C5627">
        <v>3237</v>
      </c>
      <c r="D5627">
        <v>0</v>
      </c>
    </row>
    <row r="5628" spans="1:4">
      <c r="A5628">
        <v>182</v>
      </c>
      <c r="B5628">
        <v>0</v>
      </c>
      <c r="C5628">
        <v>3246</v>
      </c>
      <c r="D5628">
        <v>0</v>
      </c>
    </row>
    <row r="5629" spans="1:4">
      <c r="A5629">
        <v>182</v>
      </c>
      <c r="B5629">
        <v>0</v>
      </c>
      <c r="C5629">
        <v>3223</v>
      </c>
      <c r="D5629">
        <v>0</v>
      </c>
    </row>
    <row r="5630" spans="1:4">
      <c r="A5630">
        <v>182</v>
      </c>
      <c r="B5630">
        <v>0</v>
      </c>
      <c r="C5630">
        <v>3253</v>
      </c>
      <c r="D5630">
        <v>0</v>
      </c>
    </row>
    <row r="5631" spans="1:4">
      <c r="A5631">
        <v>182</v>
      </c>
      <c r="B5631">
        <v>0</v>
      </c>
      <c r="C5631">
        <v>3240</v>
      </c>
      <c r="D5631">
        <v>0</v>
      </c>
    </row>
    <row r="5632" spans="1:4">
      <c r="A5632">
        <v>182</v>
      </c>
      <c r="B5632">
        <v>0</v>
      </c>
      <c r="C5632">
        <v>3253</v>
      </c>
      <c r="D5632">
        <v>0</v>
      </c>
    </row>
    <row r="5633" spans="1:4">
      <c r="A5633">
        <v>182</v>
      </c>
      <c r="B5633">
        <v>0</v>
      </c>
      <c r="C5633">
        <v>3261</v>
      </c>
      <c r="D5633">
        <v>0</v>
      </c>
    </row>
    <row r="5634" spans="1:4">
      <c r="A5634">
        <v>182</v>
      </c>
      <c r="B5634">
        <v>0</v>
      </c>
      <c r="C5634">
        <v>3255</v>
      </c>
      <c r="D5634">
        <v>0</v>
      </c>
    </row>
    <row r="5635" spans="1:4">
      <c r="A5635">
        <v>182</v>
      </c>
      <c r="B5635">
        <v>0</v>
      </c>
      <c r="C5635">
        <v>3276</v>
      </c>
      <c r="D5635">
        <v>0</v>
      </c>
    </row>
    <row r="5636" spans="1:4">
      <c r="A5636">
        <v>182</v>
      </c>
      <c r="B5636">
        <v>0</v>
      </c>
      <c r="C5636">
        <v>3241</v>
      </c>
      <c r="D5636">
        <v>0</v>
      </c>
    </row>
    <row r="5637" spans="1:4">
      <c r="A5637">
        <v>182</v>
      </c>
      <c r="B5637">
        <v>0</v>
      </c>
      <c r="C5637">
        <v>3254</v>
      </c>
      <c r="D5637">
        <v>0</v>
      </c>
    </row>
    <row r="5638" spans="1:4">
      <c r="A5638">
        <v>182</v>
      </c>
      <c r="B5638">
        <v>0</v>
      </c>
      <c r="C5638">
        <v>3225</v>
      </c>
      <c r="D5638">
        <v>0</v>
      </c>
    </row>
    <row r="5639" spans="1:4">
      <c r="A5639">
        <v>182</v>
      </c>
      <c r="B5639">
        <v>0</v>
      </c>
      <c r="C5639">
        <v>3259</v>
      </c>
      <c r="D5639">
        <v>0</v>
      </c>
    </row>
    <row r="5640" spans="1:4">
      <c r="A5640">
        <v>182</v>
      </c>
      <c r="B5640">
        <v>0</v>
      </c>
      <c r="C5640">
        <v>3253</v>
      </c>
      <c r="D5640">
        <v>0</v>
      </c>
    </row>
    <row r="5641" spans="1:4">
      <c r="A5641">
        <v>182</v>
      </c>
      <c r="B5641">
        <v>0</v>
      </c>
      <c r="C5641">
        <v>3264</v>
      </c>
      <c r="D5641">
        <v>0</v>
      </c>
    </row>
    <row r="5642" spans="1:4">
      <c r="A5642">
        <v>182</v>
      </c>
      <c r="B5642">
        <v>0</v>
      </c>
      <c r="C5642">
        <v>3232</v>
      </c>
      <c r="D5642">
        <v>0</v>
      </c>
    </row>
    <row r="5643" spans="1:4">
      <c r="A5643">
        <v>182</v>
      </c>
      <c r="B5643">
        <v>0</v>
      </c>
      <c r="C5643">
        <v>3248</v>
      </c>
      <c r="D5643">
        <v>0</v>
      </c>
    </row>
    <row r="5644" spans="1:4">
      <c r="A5644">
        <v>182</v>
      </c>
      <c r="B5644">
        <v>0</v>
      </c>
      <c r="C5644">
        <v>3238</v>
      </c>
      <c r="D5644">
        <v>0</v>
      </c>
    </row>
    <row r="5645" spans="1:4">
      <c r="A5645">
        <v>183</v>
      </c>
      <c r="B5645">
        <v>0</v>
      </c>
      <c r="C5645">
        <v>3252</v>
      </c>
      <c r="D5645">
        <v>0</v>
      </c>
    </row>
    <row r="5646" spans="1:4">
      <c r="A5646">
        <v>183</v>
      </c>
      <c r="B5646">
        <v>0</v>
      </c>
      <c r="C5646">
        <v>3252</v>
      </c>
      <c r="D5646">
        <v>0</v>
      </c>
    </row>
    <row r="5647" spans="1:4">
      <c r="A5647">
        <v>183</v>
      </c>
      <c r="B5647">
        <v>0</v>
      </c>
      <c r="C5647">
        <v>3251</v>
      </c>
      <c r="D5647">
        <v>0</v>
      </c>
    </row>
    <row r="5648" spans="1:4">
      <c r="A5648">
        <v>183</v>
      </c>
      <c r="B5648">
        <v>0</v>
      </c>
      <c r="C5648">
        <v>3266</v>
      </c>
      <c r="D5648">
        <v>0</v>
      </c>
    </row>
    <row r="5649" spans="1:4">
      <c r="A5649">
        <v>183</v>
      </c>
      <c r="B5649">
        <v>0</v>
      </c>
      <c r="C5649">
        <v>3268</v>
      </c>
      <c r="D5649">
        <v>0</v>
      </c>
    </row>
    <row r="5650" spans="1:4">
      <c r="A5650">
        <v>183</v>
      </c>
      <c r="B5650">
        <v>0</v>
      </c>
      <c r="C5650">
        <v>3264</v>
      </c>
      <c r="D5650">
        <v>0</v>
      </c>
    </row>
    <row r="5651" spans="1:4">
      <c r="A5651">
        <v>183</v>
      </c>
      <c r="B5651">
        <v>0</v>
      </c>
      <c r="C5651">
        <v>3242</v>
      </c>
      <c r="D5651">
        <v>0</v>
      </c>
    </row>
    <row r="5652" spans="1:4">
      <c r="A5652">
        <v>183</v>
      </c>
      <c r="B5652">
        <v>0</v>
      </c>
      <c r="C5652">
        <v>3254</v>
      </c>
      <c r="D5652">
        <v>0</v>
      </c>
    </row>
    <row r="5653" spans="1:4">
      <c r="A5653">
        <v>183</v>
      </c>
      <c r="B5653">
        <v>0</v>
      </c>
      <c r="C5653">
        <v>3233</v>
      </c>
      <c r="D5653">
        <v>0</v>
      </c>
    </row>
    <row r="5654" spans="1:4">
      <c r="A5654">
        <v>183</v>
      </c>
      <c r="B5654">
        <v>0</v>
      </c>
      <c r="C5654">
        <v>3237</v>
      </c>
      <c r="D5654">
        <v>0</v>
      </c>
    </row>
    <row r="5655" spans="1:4">
      <c r="A5655">
        <v>183</v>
      </c>
      <c r="B5655">
        <v>0</v>
      </c>
      <c r="C5655">
        <v>3244</v>
      </c>
      <c r="D5655">
        <v>0</v>
      </c>
    </row>
    <row r="5656" spans="1:4">
      <c r="A5656">
        <v>183</v>
      </c>
      <c r="B5656">
        <v>0</v>
      </c>
      <c r="C5656">
        <v>3246</v>
      </c>
      <c r="D5656">
        <v>0</v>
      </c>
    </row>
    <row r="5657" spans="1:4">
      <c r="A5657">
        <v>183</v>
      </c>
      <c r="B5657">
        <v>0</v>
      </c>
      <c r="C5657">
        <v>3240</v>
      </c>
      <c r="D5657">
        <v>0</v>
      </c>
    </row>
    <row r="5658" spans="1:4">
      <c r="A5658">
        <v>183</v>
      </c>
      <c r="B5658">
        <v>0</v>
      </c>
      <c r="C5658">
        <v>3245</v>
      </c>
      <c r="D5658">
        <v>0</v>
      </c>
    </row>
    <row r="5659" spans="1:4">
      <c r="A5659">
        <v>183</v>
      </c>
      <c r="B5659">
        <v>0</v>
      </c>
      <c r="C5659">
        <v>3244</v>
      </c>
      <c r="D5659">
        <v>0</v>
      </c>
    </row>
    <row r="5660" spans="1:4">
      <c r="A5660">
        <v>183</v>
      </c>
      <c r="B5660">
        <v>98</v>
      </c>
      <c r="C5660">
        <v>3191</v>
      </c>
      <c r="D5660">
        <v>0</v>
      </c>
    </row>
    <row r="5661" spans="1:4">
      <c r="A5661">
        <v>183</v>
      </c>
      <c r="B5661">
        <v>0</v>
      </c>
      <c r="C5661">
        <v>3287</v>
      </c>
      <c r="D5661">
        <v>0</v>
      </c>
    </row>
    <row r="5662" spans="1:4">
      <c r="A5662">
        <v>183</v>
      </c>
      <c r="B5662">
        <v>0</v>
      </c>
      <c r="C5662">
        <v>3248</v>
      </c>
      <c r="D5662">
        <v>0</v>
      </c>
    </row>
    <row r="5663" spans="1:4">
      <c r="A5663">
        <v>183</v>
      </c>
      <c r="B5663">
        <v>0</v>
      </c>
      <c r="C5663">
        <v>3248</v>
      </c>
      <c r="D5663">
        <v>0</v>
      </c>
    </row>
    <row r="5664" spans="1:4">
      <c r="A5664">
        <v>183</v>
      </c>
      <c r="B5664">
        <v>0</v>
      </c>
      <c r="C5664">
        <v>3258</v>
      </c>
      <c r="D5664">
        <v>0</v>
      </c>
    </row>
    <row r="5665" spans="1:4">
      <c r="A5665">
        <v>183</v>
      </c>
      <c r="B5665">
        <v>0</v>
      </c>
      <c r="C5665">
        <v>3257</v>
      </c>
      <c r="D5665">
        <v>0</v>
      </c>
    </row>
    <row r="5666" spans="1:4">
      <c r="A5666">
        <v>183</v>
      </c>
      <c r="B5666">
        <v>0</v>
      </c>
      <c r="C5666">
        <v>3256</v>
      </c>
      <c r="D5666">
        <v>0</v>
      </c>
    </row>
    <row r="5667" spans="1:4">
      <c r="A5667">
        <v>183</v>
      </c>
      <c r="B5667">
        <v>0</v>
      </c>
      <c r="C5667">
        <v>3244</v>
      </c>
      <c r="D5667">
        <v>0</v>
      </c>
    </row>
    <row r="5668" spans="1:4">
      <c r="A5668">
        <v>183</v>
      </c>
      <c r="B5668">
        <v>0</v>
      </c>
      <c r="C5668">
        <v>3264</v>
      </c>
      <c r="D5668">
        <v>0</v>
      </c>
    </row>
    <row r="5669" spans="1:4">
      <c r="A5669">
        <v>183</v>
      </c>
      <c r="B5669">
        <v>0</v>
      </c>
      <c r="C5669">
        <v>3243</v>
      </c>
      <c r="D5669">
        <v>0</v>
      </c>
    </row>
    <row r="5670" spans="1:4">
      <c r="A5670">
        <v>183</v>
      </c>
      <c r="B5670">
        <v>0</v>
      </c>
      <c r="C5670">
        <v>3251</v>
      </c>
      <c r="D5670">
        <v>0</v>
      </c>
    </row>
    <row r="5671" spans="1:4">
      <c r="A5671">
        <v>183</v>
      </c>
      <c r="B5671">
        <v>0</v>
      </c>
      <c r="C5671">
        <v>3215</v>
      </c>
      <c r="D5671">
        <v>0</v>
      </c>
    </row>
    <row r="5672" spans="1:4">
      <c r="A5672">
        <v>183</v>
      </c>
      <c r="B5672">
        <v>0</v>
      </c>
      <c r="C5672">
        <v>3240</v>
      </c>
      <c r="D5672">
        <v>0</v>
      </c>
    </row>
    <row r="5673" spans="1:4">
      <c r="A5673">
        <v>183</v>
      </c>
      <c r="B5673">
        <v>0</v>
      </c>
      <c r="C5673">
        <v>3228</v>
      </c>
      <c r="D5673">
        <v>0</v>
      </c>
    </row>
    <row r="5674" spans="1:4">
      <c r="A5674">
        <v>183</v>
      </c>
      <c r="B5674">
        <v>0</v>
      </c>
      <c r="C5674">
        <v>3246</v>
      </c>
      <c r="D5674">
        <v>0</v>
      </c>
    </row>
    <row r="5675" spans="1:4">
      <c r="A5675">
        <v>183</v>
      </c>
      <c r="B5675">
        <v>0</v>
      </c>
      <c r="C5675">
        <v>3251</v>
      </c>
      <c r="D5675">
        <v>0</v>
      </c>
    </row>
    <row r="5676" spans="1:4">
      <c r="A5676">
        <v>184</v>
      </c>
      <c r="B5676">
        <v>0</v>
      </c>
      <c r="C5676">
        <v>3271</v>
      </c>
      <c r="D5676">
        <v>0</v>
      </c>
    </row>
    <row r="5677" spans="1:4">
      <c r="A5677">
        <v>184</v>
      </c>
      <c r="B5677">
        <v>0</v>
      </c>
      <c r="C5677">
        <v>3226</v>
      </c>
      <c r="D5677">
        <v>0</v>
      </c>
    </row>
    <row r="5678" spans="1:4">
      <c r="A5678">
        <v>184</v>
      </c>
      <c r="B5678">
        <v>0</v>
      </c>
      <c r="C5678">
        <v>3230</v>
      </c>
      <c r="D5678">
        <v>0</v>
      </c>
    </row>
    <row r="5679" spans="1:4">
      <c r="A5679">
        <v>184</v>
      </c>
      <c r="B5679">
        <v>0</v>
      </c>
      <c r="C5679">
        <v>3227</v>
      </c>
      <c r="D5679">
        <v>0</v>
      </c>
    </row>
    <row r="5680" spans="1:4">
      <c r="A5680">
        <v>184</v>
      </c>
      <c r="B5680">
        <v>0</v>
      </c>
      <c r="C5680">
        <v>3241</v>
      </c>
      <c r="D5680">
        <v>0</v>
      </c>
    </row>
    <row r="5681" spans="1:4">
      <c r="A5681">
        <v>184</v>
      </c>
      <c r="B5681">
        <v>0</v>
      </c>
      <c r="C5681">
        <v>3234</v>
      </c>
      <c r="D5681">
        <v>0</v>
      </c>
    </row>
    <row r="5682" spans="1:4">
      <c r="A5682">
        <v>184</v>
      </c>
      <c r="B5682">
        <v>0</v>
      </c>
      <c r="C5682">
        <v>3221</v>
      </c>
      <c r="D5682">
        <v>0</v>
      </c>
    </row>
    <row r="5683" spans="1:4">
      <c r="A5683">
        <v>184</v>
      </c>
      <c r="B5683">
        <v>0</v>
      </c>
      <c r="C5683">
        <v>3246</v>
      </c>
      <c r="D5683">
        <v>0</v>
      </c>
    </row>
    <row r="5684" spans="1:4">
      <c r="A5684">
        <v>184</v>
      </c>
      <c r="B5684">
        <v>0</v>
      </c>
      <c r="C5684">
        <v>3261</v>
      </c>
      <c r="D5684">
        <v>0</v>
      </c>
    </row>
    <row r="5685" spans="1:4">
      <c r="A5685">
        <v>184</v>
      </c>
      <c r="B5685">
        <v>0</v>
      </c>
      <c r="C5685">
        <v>3258</v>
      </c>
      <c r="D5685">
        <v>0</v>
      </c>
    </row>
    <row r="5686" spans="1:4">
      <c r="A5686">
        <v>184</v>
      </c>
      <c r="B5686">
        <v>0</v>
      </c>
      <c r="C5686">
        <v>3242</v>
      </c>
      <c r="D5686">
        <v>0</v>
      </c>
    </row>
    <row r="5687" spans="1:4">
      <c r="A5687">
        <v>184</v>
      </c>
      <c r="B5687">
        <v>0</v>
      </c>
      <c r="C5687">
        <v>3263</v>
      </c>
      <c r="D5687">
        <v>0</v>
      </c>
    </row>
    <row r="5688" spans="1:4">
      <c r="A5688">
        <v>184</v>
      </c>
      <c r="B5688">
        <v>0</v>
      </c>
      <c r="C5688">
        <v>3246</v>
      </c>
      <c r="D5688">
        <v>0</v>
      </c>
    </row>
    <row r="5689" spans="1:4">
      <c r="A5689">
        <v>184</v>
      </c>
      <c r="B5689">
        <v>0</v>
      </c>
      <c r="C5689">
        <v>3249</v>
      </c>
      <c r="D5689">
        <v>0</v>
      </c>
    </row>
    <row r="5690" spans="1:4">
      <c r="A5690">
        <v>184</v>
      </c>
      <c r="B5690">
        <v>0</v>
      </c>
      <c r="C5690">
        <v>3242</v>
      </c>
      <c r="D5690">
        <v>0</v>
      </c>
    </row>
    <row r="5691" spans="1:4">
      <c r="A5691">
        <v>184</v>
      </c>
      <c r="B5691">
        <v>0</v>
      </c>
      <c r="C5691">
        <v>3261</v>
      </c>
      <c r="D5691">
        <v>0</v>
      </c>
    </row>
    <row r="5692" spans="1:4">
      <c r="A5692">
        <v>184</v>
      </c>
      <c r="B5692">
        <v>0</v>
      </c>
      <c r="C5692">
        <v>3272</v>
      </c>
      <c r="D5692">
        <v>0</v>
      </c>
    </row>
    <row r="5693" spans="1:4">
      <c r="A5693">
        <v>184</v>
      </c>
      <c r="B5693">
        <v>0</v>
      </c>
      <c r="C5693">
        <v>3276</v>
      </c>
      <c r="D5693">
        <v>0</v>
      </c>
    </row>
    <row r="5694" spans="1:4">
      <c r="A5694">
        <v>184</v>
      </c>
      <c r="B5694">
        <v>0</v>
      </c>
      <c r="C5694">
        <v>3264</v>
      </c>
      <c r="D5694">
        <v>0</v>
      </c>
    </row>
    <row r="5695" spans="1:4">
      <c r="A5695">
        <v>184</v>
      </c>
      <c r="B5695">
        <v>0</v>
      </c>
      <c r="C5695">
        <v>3245</v>
      </c>
      <c r="D5695">
        <v>0</v>
      </c>
    </row>
    <row r="5696" spans="1:4">
      <c r="A5696">
        <v>184</v>
      </c>
      <c r="B5696">
        <v>0</v>
      </c>
      <c r="C5696">
        <v>3249</v>
      </c>
      <c r="D5696">
        <v>0</v>
      </c>
    </row>
    <row r="5697" spans="1:4">
      <c r="A5697">
        <v>184</v>
      </c>
      <c r="B5697">
        <v>0</v>
      </c>
      <c r="C5697">
        <v>3229</v>
      </c>
      <c r="D5697">
        <v>0</v>
      </c>
    </row>
    <row r="5698" spans="1:4">
      <c r="A5698">
        <v>184</v>
      </c>
      <c r="B5698">
        <v>0</v>
      </c>
      <c r="C5698">
        <v>3258</v>
      </c>
      <c r="D5698">
        <v>0</v>
      </c>
    </row>
    <row r="5699" spans="1:4">
      <c r="A5699">
        <v>184</v>
      </c>
      <c r="B5699">
        <v>0</v>
      </c>
      <c r="C5699">
        <v>3278</v>
      </c>
      <c r="D5699">
        <v>0</v>
      </c>
    </row>
    <row r="5700" spans="1:4">
      <c r="A5700">
        <v>184</v>
      </c>
      <c r="B5700">
        <v>0</v>
      </c>
      <c r="C5700">
        <v>3252</v>
      </c>
      <c r="D5700">
        <v>0</v>
      </c>
    </row>
    <row r="5701" spans="1:4">
      <c r="A5701">
        <v>184</v>
      </c>
      <c r="B5701">
        <v>0</v>
      </c>
      <c r="C5701">
        <v>3243</v>
      </c>
      <c r="D5701">
        <v>0</v>
      </c>
    </row>
    <row r="5702" spans="1:4">
      <c r="A5702">
        <v>184</v>
      </c>
      <c r="B5702">
        <v>0</v>
      </c>
      <c r="C5702">
        <v>3255</v>
      </c>
      <c r="D5702">
        <v>0</v>
      </c>
    </row>
    <row r="5703" spans="1:4">
      <c r="A5703">
        <v>184</v>
      </c>
      <c r="B5703">
        <v>0</v>
      </c>
      <c r="C5703">
        <v>3266</v>
      </c>
      <c r="D5703">
        <v>0</v>
      </c>
    </row>
    <row r="5704" spans="1:4">
      <c r="A5704">
        <v>184</v>
      </c>
      <c r="B5704">
        <v>0</v>
      </c>
      <c r="C5704">
        <v>3264</v>
      </c>
      <c r="D5704">
        <v>0</v>
      </c>
    </row>
    <row r="5705" spans="1:4">
      <c r="A5705">
        <v>184</v>
      </c>
      <c r="B5705">
        <v>0</v>
      </c>
      <c r="C5705">
        <v>3238</v>
      </c>
      <c r="D5705">
        <v>0</v>
      </c>
    </row>
    <row r="5706" spans="1:4">
      <c r="A5706">
        <v>184</v>
      </c>
      <c r="B5706">
        <v>0</v>
      </c>
      <c r="C5706">
        <v>3267</v>
      </c>
      <c r="D5706">
        <v>0</v>
      </c>
    </row>
    <row r="5707" spans="1:4">
      <c r="A5707">
        <v>185</v>
      </c>
      <c r="B5707">
        <v>0</v>
      </c>
      <c r="C5707">
        <v>3242</v>
      </c>
      <c r="D5707">
        <v>0</v>
      </c>
    </row>
    <row r="5708" spans="1:4">
      <c r="A5708">
        <v>185</v>
      </c>
      <c r="B5708">
        <v>0</v>
      </c>
      <c r="C5708">
        <v>3248</v>
      </c>
      <c r="D5708">
        <v>0</v>
      </c>
    </row>
    <row r="5709" spans="1:4">
      <c r="A5709">
        <v>185</v>
      </c>
      <c r="B5709">
        <v>0</v>
      </c>
      <c r="C5709">
        <v>3259</v>
      </c>
      <c r="D5709">
        <v>0</v>
      </c>
    </row>
    <row r="5710" spans="1:4">
      <c r="A5710">
        <v>185</v>
      </c>
      <c r="B5710">
        <v>0</v>
      </c>
      <c r="C5710">
        <v>3253</v>
      </c>
      <c r="D5710">
        <v>0</v>
      </c>
    </row>
    <row r="5711" spans="1:4">
      <c r="A5711">
        <v>185</v>
      </c>
      <c r="B5711">
        <v>0</v>
      </c>
      <c r="C5711">
        <v>3257</v>
      </c>
      <c r="D5711">
        <v>0</v>
      </c>
    </row>
    <row r="5712" spans="1:4">
      <c r="A5712">
        <v>185</v>
      </c>
      <c r="B5712">
        <v>0</v>
      </c>
      <c r="C5712">
        <v>3246</v>
      </c>
      <c r="D5712">
        <v>0</v>
      </c>
    </row>
    <row r="5713" spans="1:4">
      <c r="A5713">
        <v>185</v>
      </c>
      <c r="B5713">
        <v>0</v>
      </c>
      <c r="C5713">
        <v>3261</v>
      </c>
      <c r="D5713">
        <v>0</v>
      </c>
    </row>
    <row r="5714" spans="1:4">
      <c r="A5714">
        <v>185</v>
      </c>
      <c r="B5714">
        <v>0</v>
      </c>
      <c r="C5714">
        <v>3258</v>
      </c>
      <c r="D5714">
        <v>0</v>
      </c>
    </row>
    <row r="5715" spans="1:4">
      <c r="A5715">
        <v>185</v>
      </c>
      <c r="B5715">
        <v>0</v>
      </c>
      <c r="C5715">
        <v>3268</v>
      </c>
      <c r="D5715">
        <v>0</v>
      </c>
    </row>
    <row r="5716" spans="1:4">
      <c r="A5716">
        <v>185</v>
      </c>
      <c r="B5716">
        <v>0</v>
      </c>
      <c r="C5716">
        <v>3268</v>
      </c>
      <c r="D5716">
        <v>0</v>
      </c>
    </row>
    <row r="5717" spans="1:4">
      <c r="A5717">
        <v>185</v>
      </c>
      <c r="B5717">
        <v>0</v>
      </c>
      <c r="C5717">
        <v>3267</v>
      </c>
      <c r="D5717">
        <v>0</v>
      </c>
    </row>
    <row r="5718" spans="1:4">
      <c r="A5718">
        <v>185</v>
      </c>
      <c r="B5718">
        <v>0</v>
      </c>
      <c r="C5718">
        <v>3252</v>
      </c>
      <c r="D5718">
        <v>0</v>
      </c>
    </row>
    <row r="5719" spans="1:4">
      <c r="A5719">
        <v>185</v>
      </c>
      <c r="B5719">
        <v>0</v>
      </c>
      <c r="C5719">
        <v>3238</v>
      </c>
      <c r="D5719">
        <v>0</v>
      </c>
    </row>
    <row r="5720" spans="1:4">
      <c r="A5720">
        <v>185</v>
      </c>
      <c r="B5720">
        <v>0</v>
      </c>
      <c r="C5720">
        <v>3254</v>
      </c>
      <c r="D5720">
        <v>0</v>
      </c>
    </row>
    <row r="5721" spans="1:4">
      <c r="A5721">
        <v>185</v>
      </c>
      <c r="B5721">
        <v>0</v>
      </c>
      <c r="C5721">
        <v>3242</v>
      </c>
      <c r="D5721">
        <v>0</v>
      </c>
    </row>
    <row r="5722" spans="1:4">
      <c r="A5722">
        <v>185</v>
      </c>
      <c r="B5722">
        <v>0</v>
      </c>
      <c r="C5722">
        <v>3248</v>
      </c>
      <c r="D5722">
        <v>0</v>
      </c>
    </row>
    <row r="5723" spans="1:4">
      <c r="A5723">
        <v>185</v>
      </c>
      <c r="B5723">
        <v>0</v>
      </c>
      <c r="C5723">
        <v>3263</v>
      </c>
      <c r="D5723">
        <v>0</v>
      </c>
    </row>
    <row r="5724" spans="1:4">
      <c r="A5724">
        <v>185</v>
      </c>
      <c r="B5724">
        <v>0</v>
      </c>
      <c r="C5724">
        <v>3252</v>
      </c>
      <c r="D5724">
        <v>0</v>
      </c>
    </row>
    <row r="5725" spans="1:4">
      <c r="A5725">
        <v>185</v>
      </c>
      <c r="B5725">
        <v>0</v>
      </c>
      <c r="C5725">
        <v>3270</v>
      </c>
      <c r="D5725">
        <v>0</v>
      </c>
    </row>
    <row r="5726" spans="1:4">
      <c r="A5726">
        <v>185</v>
      </c>
      <c r="B5726">
        <v>0</v>
      </c>
      <c r="C5726">
        <v>3260</v>
      </c>
      <c r="D5726">
        <v>0</v>
      </c>
    </row>
    <row r="5727" spans="1:4">
      <c r="A5727">
        <v>185</v>
      </c>
      <c r="B5727">
        <v>0</v>
      </c>
      <c r="C5727">
        <v>3267</v>
      </c>
      <c r="D5727">
        <v>0</v>
      </c>
    </row>
    <row r="5728" spans="1:4">
      <c r="A5728">
        <v>185</v>
      </c>
      <c r="B5728">
        <v>0</v>
      </c>
      <c r="C5728">
        <v>3258</v>
      </c>
      <c r="D5728">
        <v>0</v>
      </c>
    </row>
    <row r="5729" spans="1:4">
      <c r="A5729">
        <v>185</v>
      </c>
      <c r="B5729">
        <v>0</v>
      </c>
      <c r="C5729">
        <v>3271</v>
      </c>
      <c r="D5729">
        <v>0</v>
      </c>
    </row>
    <row r="5730" spans="1:4">
      <c r="A5730">
        <v>185</v>
      </c>
      <c r="B5730">
        <v>0</v>
      </c>
      <c r="C5730">
        <v>3234</v>
      </c>
      <c r="D5730">
        <v>0</v>
      </c>
    </row>
    <row r="5731" spans="1:4">
      <c r="A5731">
        <v>185</v>
      </c>
      <c r="B5731">
        <v>0</v>
      </c>
      <c r="C5731">
        <v>3261</v>
      </c>
      <c r="D5731">
        <v>0</v>
      </c>
    </row>
    <row r="5732" spans="1:4">
      <c r="A5732">
        <v>185</v>
      </c>
      <c r="B5732">
        <v>0</v>
      </c>
      <c r="C5732">
        <v>3231</v>
      </c>
      <c r="D5732">
        <v>0</v>
      </c>
    </row>
    <row r="5733" spans="1:4">
      <c r="A5733">
        <v>185</v>
      </c>
      <c r="B5733">
        <v>0</v>
      </c>
      <c r="C5733">
        <v>3255</v>
      </c>
      <c r="D5733">
        <v>0</v>
      </c>
    </row>
    <row r="5734" spans="1:4">
      <c r="A5734">
        <v>185</v>
      </c>
      <c r="B5734">
        <v>0</v>
      </c>
      <c r="C5734">
        <v>3251</v>
      </c>
      <c r="D5734">
        <v>0</v>
      </c>
    </row>
    <row r="5735" spans="1:4">
      <c r="A5735">
        <v>185</v>
      </c>
      <c r="B5735">
        <v>0</v>
      </c>
      <c r="C5735">
        <v>3253</v>
      </c>
      <c r="D5735">
        <v>0</v>
      </c>
    </row>
    <row r="5736" spans="1:4">
      <c r="A5736">
        <v>185</v>
      </c>
      <c r="B5736">
        <v>0</v>
      </c>
      <c r="C5736">
        <v>3247</v>
      </c>
      <c r="D5736">
        <v>0</v>
      </c>
    </row>
    <row r="5737" spans="1:4">
      <c r="A5737">
        <v>185</v>
      </c>
      <c r="B5737">
        <v>0</v>
      </c>
      <c r="C5737">
        <v>3261</v>
      </c>
      <c r="D5737">
        <v>0</v>
      </c>
    </row>
    <row r="5738" spans="1:4">
      <c r="A5738">
        <v>186</v>
      </c>
      <c r="B5738">
        <v>0</v>
      </c>
      <c r="C5738">
        <v>3263</v>
      </c>
      <c r="D5738">
        <v>0</v>
      </c>
    </row>
    <row r="5739" spans="1:4">
      <c r="A5739">
        <v>186</v>
      </c>
      <c r="B5739">
        <v>0</v>
      </c>
      <c r="C5739">
        <v>3257</v>
      </c>
      <c r="D5739">
        <v>0</v>
      </c>
    </row>
    <row r="5740" spans="1:4">
      <c r="A5740">
        <v>186</v>
      </c>
      <c r="B5740">
        <v>0</v>
      </c>
      <c r="C5740">
        <v>3253</v>
      </c>
      <c r="D5740">
        <v>0</v>
      </c>
    </row>
    <row r="5741" spans="1:4">
      <c r="A5741">
        <v>186</v>
      </c>
      <c r="B5741">
        <v>0</v>
      </c>
      <c r="C5741">
        <v>3261</v>
      </c>
      <c r="D5741">
        <v>0</v>
      </c>
    </row>
    <row r="5742" spans="1:4">
      <c r="A5742">
        <v>186</v>
      </c>
      <c r="B5742">
        <v>0</v>
      </c>
      <c r="C5742">
        <v>3262</v>
      </c>
      <c r="D5742">
        <v>0</v>
      </c>
    </row>
    <row r="5743" spans="1:4">
      <c r="A5743">
        <v>186</v>
      </c>
      <c r="B5743">
        <v>0</v>
      </c>
      <c r="C5743">
        <v>3245</v>
      </c>
      <c r="D5743">
        <v>0</v>
      </c>
    </row>
    <row r="5744" spans="1:4">
      <c r="A5744">
        <v>186</v>
      </c>
      <c r="B5744">
        <v>0</v>
      </c>
      <c r="C5744">
        <v>3233</v>
      </c>
      <c r="D5744">
        <v>0</v>
      </c>
    </row>
    <row r="5745" spans="1:4">
      <c r="A5745">
        <v>186</v>
      </c>
      <c r="B5745">
        <v>0</v>
      </c>
      <c r="C5745">
        <v>3263</v>
      </c>
      <c r="D5745">
        <v>0</v>
      </c>
    </row>
    <row r="5746" spans="1:4">
      <c r="A5746">
        <v>186</v>
      </c>
      <c r="B5746">
        <v>0</v>
      </c>
      <c r="C5746">
        <v>3261</v>
      </c>
      <c r="D5746">
        <v>0</v>
      </c>
    </row>
    <row r="5747" spans="1:4">
      <c r="A5747">
        <v>186</v>
      </c>
      <c r="B5747">
        <v>0</v>
      </c>
      <c r="C5747">
        <v>3255</v>
      </c>
      <c r="D5747">
        <v>0</v>
      </c>
    </row>
    <row r="5748" spans="1:4">
      <c r="A5748">
        <v>186</v>
      </c>
      <c r="B5748">
        <v>0</v>
      </c>
      <c r="C5748">
        <v>3274</v>
      </c>
      <c r="D5748">
        <v>0</v>
      </c>
    </row>
    <row r="5749" spans="1:4">
      <c r="A5749">
        <v>186</v>
      </c>
      <c r="B5749">
        <v>0</v>
      </c>
      <c r="C5749">
        <v>3253</v>
      </c>
      <c r="D5749">
        <v>0</v>
      </c>
    </row>
    <row r="5750" spans="1:4">
      <c r="A5750">
        <v>186</v>
      </c>
      <c r="B5750">
        <v>0</v>
      </c>
      <c r="C5750">
        <v>3253</v>
      </c>
      <c r="D5750">
        <v>0</v>
      </c>
    </row>
    <row r="5751" spans="1:4">
      <c r="A5751">
        <v>186</v>
      </c>
      <c r="B5751">
        <v>0</v>
      </c>
      <c r="C5751">
        <v>3250</v>
      </c>
      <c r="D5751">
        <v>0</v>
      </c>
    </row>
    <row r="5752" spans="1:4">
      <c r="A5752">
        <v>186</v>
      </c>
      <c r="B5752">
        <v>0</v>
      </c>
      <c r="C5752">
        <v>3230</v>
      </c>
      <c r="D5752">
        <v>0</v>
      </c>
    </row>
    <row r="5753" spans="1:4">
      <c r="A5753">
        <v>186</v>
      </c>
      <c r="B5753">
        <v>0</v>
      </c>
      <c r="C5753">
        <v>3243</v>
      </c>
      <c r="D5753">
        <v>0</v>
      </c>
    </row>
    <row r="5754" spans="1:4">
      <c r="A5754">
        <v>186</v>
      </c>
      <c r="B5754">
        <v>0</v>
      </c>
      <c r="C5754">
        <v>3243</v>
      </c>
      <c r="D5754">
        <v>0</v>
      </c>
    </row>
    <row r="5755" spans="1:4">
      <c r="A5755">
        <v>186</v>
      </c>
      <c r="B5755">
        <v>0</v>
      </c>
      <c r="C5755">
        <v>3259</v>
      </c>
      <c r="D5755">
        <v>0</v>
      </c>
    </row>
    <row r="5756" spans="1:4">
      <c r="A5756">
        <v>186</v>
      </c>
      <c r="B5756">
        <v>0</v>
      </c>
      <c r="C5756">
        <v>3253</v>
      </c>
      <c r="D5756">
        <v>0</v>
      </c>
    </row>
    <row r="5757" spans="1:4">
      <c r="A5757">
        <v>186</v>
      </c>
      <c r="B5757">
        <v>0</v>
      </c>
      <c r="C5757">
        <v>3258</v>
      </c>
      <c r="D5757">
        <v>0</v>
      </c>
    </row>
    <row r="5758" spans="1:4">
      <c r="A5758">
        <v>186</v>
      </c>
      <c r="B5758">
        <v>0</v>
      </c>
      <c r="C5758">
        <v>3258</v>
      </c>
      <c r="D5758">
        <v>0</v>
      </c>
    </row>
    <row r="5759" spans="1:4">
      <c r="A5759">
        <v>186</v>
      </c>
      <c r="B5759">
        <v>0</v>
      </c>
      <c r="C5759">
        <v>3248</v>
      </c>
      <c r="D5759">
        <v>0</v>
      </c>
    </row>
    <row r="5760" spans="1:4">
      <c r="A5760">
        <v>186</v>
      </c>
      <c r="B5760">
        <v>0</v>
      </c>
      <c r="C5760">
        <v>3259</v>
      </c>
      <c r="D5760">
        <v>0</v>
      </c>
    </row>
    <row r="5761" spans="1:4">
      <c r="A5761">
        <v>186</v>
      </c>
      <c r="B5761">
        <v>0</v>
      </c>
      <c r="C5761">
        <v>3250</v>
      </c>
      <c r="D5761">
        <v>0</v>
      </c>
    </row>
    <row r="5762" spans="1:4">
      <c r="A5762">
        <v>186</v>
      </c>
      <c r="B5762">
        <v>0</v>
      </c>
      <c r="C5762">
        <v>3248</v>
      </c>
      <c r="D5762">
        <v>0</v>
      </c>
    </row>
    <row r="5763" spans="1:4">
      <c r="A5763">
        <v>186</v>
      </c>
      <c r="B5763">
        <v>0</v>
      </c>
      <c r="C5763">
        <v>3229</v>
      </c>
      <c r="D5763">
        <v>0</v>
      </c>
    </row>
    <row r="5764" spans="1:4">
      <c r="A5764">
        <v>186</v>
      </c>
      <c r="B5764">
        <v>0</v>
      </c>
      <c r="C5764">
        <v>3259</v>
      </c>
      <c r="D5764">
        <v>0</v>
      </c>
    </row>
    <row r="5765" spans="1:4">
      <c r="A5765">
        <v>186</v>
      </c>
      <c r="B5765">
        <v>0</v>
      </c>
      <c r="C5765">
        <v>3244</v>
      </c>
      <c r="D5765">
        <v>0</v>
      </c>
    </row>
    <row r="5766" spans="1:4">
      <c r="A5766">
        <v>186</v>
      </c>
      <c r="B5766">
        <v>0</v>
      </c>
      <c r="C5766">
        <v>3259</v>
      </c>
      <c r="D5766">
        <v>0</v>
      </c>
    </row>
    <row r="5767" spans="1:4">
      <c r="A5767">
        <v>186</v>
      </c>
      <c r="B5767">
        <v>0</v>
      </c>
      <c r="C5767">
        <v>3251</v>
      </c>
      <c r="D5767">
        <v>0</v>
      </c>
    </row>
    <row r="5768" spans="1:4">
      <c r="A5768">
        <v>186</v>
      </c>
      <c r="B5768">
        <v>0</v>
      </c>
      <c r="C5768">
        <v>3257</v>
      </c>
      <c r="D5768">
        <v>0</v>
      </c>
    </row>
    <row r="5769" spans="1:4">
      <c r="A5769">
        <v>187</v>
      </c>
      <c r="B5769">
        <v>0</v>
      </c>
      <c r="C5769">
        <v>3266</v>
      </c>
      <c r="D5769">
        <v>0</v>
      </c>
    </row>
    <row r="5770" spans="1:4">
      <c r="A5770">
        <v>187</v>
      </c>
      <c r="B5770">
        <v>0</v>
      </c>
      <c r="C5770">
        <v>3264</v>
      </c>
      <c r="D5770">
        <v>0</v>
      </c>
    </row>
    <row r="5771" spans="1:4">
      <c r="A5771">
        <v>187</v>
      </c>
      <c r="B5771">
        <v>0</v>
      </c>
      <c r="C5771">
        <v>3276</v>
      </c>
      <c r="D5771">
        <v>0</v>
      </c>
    </row>
    <row r="5772" spans="1:4">
      <c r="A5772">
        <v>187</v>
      </c>
      <c r="B5772">
        <v>0</v>
      </c>
      <c r="C5772">
        <v>3259</v>
      </c>
      <c r="D5772">
        <v>0</v>
      </c>
    </row>
    <row r="5773" spans="1:4">
      <c r="A5773">
        <v>187</v>
      </c>
      <c r="B5773">
        <v>0</v>
      </c>
      <c r="C5773">
        <v>3253</v>
      </c>
      <c r="D5773">
        <v>0</v>
      </c>
    </row>
    <row r="5774" spans="1:4">
      <c r="A5774">
        <v>187</v>
      </c>
      <c r="B5774">
        <v>0</v>
      </c>
      <c r="C5774">
        <v>3260</v>
      </c>
      <c r="D5774">
        <v>0</v>
      </c>
    </row>
    <row r="5775" spans="1:4">
      <c r="A5775">
        <v>187</v>
      </c>
      <c r="B5775">
        <v>0</v>
      </c>
      <c r="C5775">
        <v>3246</v>
      </c>
      <c r="D5775">
        <v>0</v>
      </c>
    </row>
    <row r="5776" spans="1:4">
      <c r="A5776">
        <v>187</v>
      </c>
      <c r="B5776">
        <v>0</v>
      </c>
      <c r="C5776">
        <v>3246</v>
      </c>
      <c r="D5776">
        <v>0</v>
      </c>
    </row>
    <row r="5777" spans="1:4">
      <c r="A5777">
        <v>187</v>
      </c>
      <c r="B5777">
        <v>0</v>
      </c>
      <c r="C5777">
        <v>3262</v>
      </c>
      <c r="D5777">
        <v>0</v>
      </c>
    </row>
    <row r="5778" spans="1:4">
      <c r="A5778">
        <v>187</v>
      </c>
      <c r="B5778">
        <v>0</v>
      </c>
      <c r="C5778">
        <v>3252</v>
      </c>
      <c r="D5778">
        <v>0</v>
      </c>
    </row>
    <row r="5779" spans="1:4">
      <c r="A5779">
        <v>187</v>
      </c>
      <c r="B5779">
        <v>0</v>
      </c>
      <c r="C5779">
        <v>3263</v>
      </c>
      <c r="D5779">
        <v>0</v>
      </c>
    </row>
    <row r="5780" spans="1:4">
      <c r="A5780">
        <v>187</v>
      </c>
      <c r="B5780">
        <v>0</v>
      </c>
      <c r="C5780">
        <v>3264</v>
      </c>
      <c r="D5780">
        <v>0</v>
      </c>
    </row>
    <row r="5781" spans="1:4">
      <c r="A5781">
        <v>187</v>
      </c>
      <c r="B5781">
        <v>0</v>
      </c>
      <c r="C5781">
        <v>3246</v>
      </c>
      <c r="D5781">
        <v>0</v>
      </c>
    </row>
    <row r="5782" spans="1:4">
      <c r="A5782">
        <v>187</v>
      </c>
      <c r="B5782">
        <v>0</v>
      </c>
      <c r="C5782">
        <v>3250</v>
      </c>
      <c r="D5782">
        <v>0</v>
      </c>
    </row>
    <row r="5783" spans="1:4">
      <c r="A5783">
        <v>187</v>
      </c>
      <c r="B5783">
        <v>0</v>
      </c>
      <c r="C5783">
        <v>3263</v>
      </c>
      <c r="D5783">
        <v>0</v>
      </c>
    </row>
    <row r="5784" spans="1:4">
      <c r="A5784">
        <v>187</v>
      </c>
      <c r="B5784">
        <v>0</v>
      </c>
      <c r="C5784">
        <v>3261</v>
      </c>
      <c r="D5784">
        <v>0</v>
      </c>
    </row>
    <row r="5785" spans="1:4">
      <c r="A5785">
        <v>187</v>
      </c>
      <c r="B5785">
        <v>0</v>
      </c>
      <c r="C5785">
        <v>3236</v>
      </c>
      <c r="D5785">
        <v>0</v>
      </c>
    </row>
    <row r="5786" spans="1:4">
      <c r="A5786">
        <v>187</v>
      </c>
      <c r="B5786">
        <v>0</v>
      </c>
      <c r="C5786">
        <v>3254</v>
      </c>
      <c r="D5786">
        <v>0</v>
      </c>
    </row>
    <row r="5787" spans="1:4">
      <c r="A5787">
        <v>187</v>
      </c>
      <c r="B5787">
        <v>0</v>
      </c>
      <c r="C5787">
        <v>3272</v>
      </c>
      <c r="D5787">
        <v>0</v>
      </c>
    </row>
    <row r="5788" spans="1:4">
      <c r="A5788">
        <v>187</v>
      </c>
      <c r="B5788">
        <v>0</v>
      </c>
      <c r="C5788">
        <v>3261</v>
      </c>
      <c r="D5788">
        <v>0</v>
      </c>
    </row>
    <row r="5789" spans="1:4">
      <c r="A5789">
        <v>187</v>
      </c>
      <c r="B5789">
        <v>0</v>
      </c>
      <c r="C5789">
        <v>3276</v>
      </c>
      <c r="D5789">
        <v>0</v>
      </c>
    </row>
    <row r="5790" spans="1:4">
      <c r="A5790">
        <v>187</v>
      </c>
      <c r="B5790">
        <v>0</v>
      </c>
      <c r="C5790">
        <v>3246</v>
      </c>
      <c r="D5790">
        <v>0</v>
      </c>
    </row>
    <row r="5791" spans="1:4">
      <c r="A5791">
        <v>187</v>
      </c>
      <c r="B5791">
        <v>0</v>
      </c>
      <c r="C5791">
        <v>3265</v>
      </c>
      <c r="D5791">
        <v>0</v>
      </c>
    </row>
    <row r="5792" spans="1:4">
      <c r="A5792">
        <v>187</v>
      </c>
      <c r="B5792">
        <v>0</v>
      </c>
      <c r="C5792">
        <v>3264</v>
      </c>
      <c r="D5792">
        <v>0</v>
      </c>
    </row>
    <row r="5793" spans="1:4">
      <c r="A5793">
        <v>187</v>
      </c>
      <c r="B5793">
        <v>0</v>
      </c>
      <c r="C5793">
        <v>3257</v>
      </c>
      <c r="D5793">
        <v>0</v>
      </c>
    </row>
    <row r="5794" spans="1:4">
      <c r="A5794">
        <v>187</v>
      </c>
      <c r="B5794">
        <v>0</v>
      </c>
      <c r="C5794">
        <v>3248</v>
      </c>
      <c r="D5794">
        <v>0</v>
      </c>
    </row>
    <row r="5795" spans="1:4">
      <c r="A5795">
        <v>187</v>
      </c>
      <c r="B5795">
        <v>0</v>
      </c>
      <c r="C5795">
        <v>3259</v>
      </c>
      <c r="D5795">
        <v>0</v>
      </c>
    </row>
    <row r="5796" spans="1:4">
      <c r="A5796">
        <v>187</v>
      </c>
      <c r="B5796">
        <v>0</v>
      </c>
      <c r="C5796">
        <v>3260</v>
      </c>
      <c r="D5796">
        <v>0</v>
      </c>
    </row>
    <row r="5797" spans="1:4">
      <c r="A5797">
        <v>187</v>
      </c>
      <c r="B5797">
        <v>0</v>
      </c>
      <c r="C5797">
        <v>3237</v>
      </c>
      <c r="D5797">
        <v>0</v>
      </c>
    </row>
    <row r="5798" spans="1:4">
      <c r="A5798">
        <v>187</v>
      </c>
      <c r="B5798">
        <v>0</v>
      </c>
      <c r="C5798">
        <v>3261</v>
      </c>
      <c r="D5798">
        <v>0</v>
      </c>
    </row>
    <row r="5799" spans="1:4">
      <c r="A5799">
        <v>187</v>
      </c>
      <c r="B5799">
        <v>0</v>
      </c>
      <c r="C5799">
        <v>3250</v>
      </c>
      <c r="D5799">
        <v>0</v>
      </c>
    </row>
    <row r="5800" spans="1:4">
      <c r="A5800">
        <v>188</v>
      </c>
      <c r="B5800">
        <v>0</v>
      </c>
      <c r="C5800">
        <v>3251</v>
      </c>
      <c r="D5800">
        <v>0</v>
      </c>
    </row>
    <row r="5801" spans="1:4">
      <c r="A5801">
        <v>188</v>
      </c>
      <c r="B5801">
        <v>0</v>
      </c>
      <c r="C5801">
        <v>3242</v>
      </c>
      <c r="D5801">
        <v>0</v>
      </c>
    </row>
    <row r="5802" spans="1:4">
      <c r="A5802">
        <v>188</v>
      </c>
      <c r="B5802">
        <v>0</v>
      </c>
      <c r="C5802">
        <v>3262</v>
      </c>
      <c r="D5802">
        <v>0</v>
      </c>
    </row>
    <row r="5803" spans="1:4">
      <c r="A5803">
        <v>188</v>
      </c>
      <c r="B5803">
        <v>0</v>
      </c>
      <c r="C5803">
        <v>3255</v>
      </c>
      <c r="D5803">
        <v>0</v>
      </c>
    </row>
    <row r="5804" spans="1:4">
      <c r="A5804">
        <v>188</v>
      </c>
      <c r="B5804">
        <v>0</v>
      </c>
      <c r="C5804">
        <v>3263</v>
      </c>
      <c r="D5804">
        <v>0</v>
      </c>
    </row>
    <row r="5805" spans="1:4">
      <c r="A5805">
        <v>188</v>
      </c>
      <c r="B5805">
        <v>0</v>
      </c>
      <c r="C5805">
        <v>3246</v>
      </c>
      <c r="D5805">
        <v>0</v>
      </c>
    </row>
    <row r="5806" spans="1:4">
      <c r="A5806">
        <v>188</v>
      </c>
      <c r="B5806">
        <v>0</v>
      </c>
      <c r="C5806">
        <v>3260</v>
      </c>
      <c r="D5806">
        <v>0</v>
      </c>
    </row>
    <row r="5807" spans="1:4">
      <c r="A5807">
        <v>188</v>
      </c>
      <c r="B5807">
        <v>0</v>
      </c>
      <c r="C5807">
        <v>3255</v>
      </c>
      <c r="D5807">
        <v>0</v>
      </c>
    </row>
    <row r="5808" spans="1:4">
      <c r="A5808">
        <v>188</v>
      </c>
      <c r="B5808">
        <v>0</v>
      </c>
      <c r="C5808">
        <v>3255</v>
      </c>
      <c r="D5808">
        <v>0</v>
      </c>
    </row>
    <row r="5809" spans="1:4">
      <c r="A5809">
        <v>188</v>
      </c>
      <c r="B5809">
        <v>0</v>
      </c>
      <c r="C5809">
        <v>3246</v>
      </c>
      <c r="D5809">
        <v>0</v>
      </c>
    </row>
    <row r="5810" spans="1:4">
      <c r="A5810">
        <v>188</v>
      </c>
      <c r="B5810">
        <v>0</v>
      </c>
      <c r="C5810">
        <v>3275</v>
      </c>
      <c r="D5810">
        <v>0</v>
      </c>
    </row>
    <row r="5811" spans="1:4">
      <c r="A5811">
        <v>188</v>
      </c>
      <c r="B5811">
        <v>0</v>
      </c>
      <c r="C5811">
        <v>3262</v>
      </c>
      <c r="D5811">
        <v>0</v>
      </c>
    </row>
    <row r="5812" spans="1:4">
      <c r="A5812">
        <v>188</v>
      </c>
      <c r="B5812">
        <v>0</v>
      </c>
      <c r="C5812">
        <v>3264</v>
      </c>
      <c r="D5812">
        <v>0</v>
      </c>
    </row>
    <row r="5813" spans="1:4">
      <c r="A5813">
        <v>188</v>
      </c>
      <c r="B5813">
        <v>0</v>
      </c>
      <c r="C5813">
        <v>3249</v>
      </c>
      <c r="D5813">
        <v>0</v>
      </c>
    </row>
    <row r="5814" spans="1:4">
      <c r="A5814">
        <v>188</v>
      </c>
      <c r="B5814">
        <v>0</v>
      </c>
      <c r="C5814">
        <v>3239</v>
      </c>
      <c r="D5814">
        <v>0</v>
      </c>
    </row>
    <row r="5815" spans="1:4">
      <c r="A5815">
        <v>188</v>
      </c>
      <c r="B5815">
        <v>0</v>
      </c>
      <c r="C5815">
        <v>3235</v>
      </c>
      <c r="D5815">
        <v>0</v>
      </c>
    </row>
    <row r="5816" spans="1:4">
      <c r="A5816">
        <v>188</v>
      </c>
      <c r="B5816">
        <v>0</v>
      </c>
      <c r="C5816">
        <v>3256</v>
      </c>
      <c r="D5816">
        <v>0</v>
      </c>
    </row>
    <row r="5817" spans="1:4">
      <c r="A5817">
        <v>188</v>
      </c>
      <c r="B5817">
        <v>0</v>
      </c>
      <c r="C5817">
        <v>3264</v>
      </c>
      <c r="D5817">
        <v>0</v>
      </c>
    </row>
    <row r="5818" spans="1:4">
      <c r="A5818">
        <v>188</v>
      </c>
      <c r="B5818">
        <v>0</v>
      </c>
      <c r="C5818">
        <v>3245</v>
      </c>
      <c r="D5818">
        <v>0</v>
      </c>
    </row>
    <row r="5819" spans="1:4">
      <c r="A5819">
        <v>188</v>
      </c>
      <c r="B5819">
        <v>0</v>
      </c>
      <c r="C5819">
        <v>3251</v>
      </c>
      <c r="D5819">
        <v>0</v>
      </c>
    </row>
    <row r="5820" spans="1:4">
      <c r="A5820">
        <v>188</v>
      </c>
      <c r="B5820">
        <v>0</v>
      </c>
      <c r="C5820">
        <v>3261</v>
      </c>
      <c r="D5820">
        <v>0</v>
      </c>
    </row>
    <row r="5821" spans="1:4">
      <c r="A5821">
        <v>188</v>
      </c>
      <c r="B5821">
        <v>0</v>
      </c>
      <c r="C5821">
        <v>3269</v>
      </c>
      <c r="D5821">
        <v>0</v>
      </c>
    </row>
    <row r="5822" spans="1:4">
      <c r="A5822">
        <v>188</v>
      </c>
      <c r="B5822">
        <v>0</v>
      </c>
      <c r="C5822">
        <v>3246</v>
      </c>
      <c r="D5822">
        <v>0</v>
      </c>
    </row>
    <row r="5823" spans="1:4">
      <c r="A5823">
        <v>188</v>
      </c>
      <c r="B5823">
        <v>0</v>
      </c>
      <c r="C5823">
        <v>3257</v>
      </c>
      <c r="D5823">
        <v>0</v>
      </c>
    </row>
    <row r="5824" spans="1:4">
      <c r="A5824">
        <v>188</v>
      </c>
      <c r="B5824">
        <v>0</v>
      </c>
      <c r="C5824">
        <v>3264</v>
      </c>
      <c r="D5824">
        <v>0</v>
      </c>
    </row>
    <row r="5825" spans="1:4">
      <c r="A5825">
        <v>188</v>
      </c>
      <c r="B5825">
        <v>0</v>
      </c>
      <c r="C5825">
        <v>3243</v>
      </c>
      <c r="D5825">
        <v>0</v>
      </c>
    </row>
    <row r="5826" spans="1:4">
      <c r="A5826">
        <v>188</v>
      </c>
      <c r="B5826">
        <v>0</v>
      </c>
      <c r="C5826">
        <v>3251</v>
      </c>
      <c r="D5826">
        <v>0</v>
      </c>
    </row>
    <row r="5827" spans="1:4">
      <c r="A5827">
        <v>188</v>
      </c>
      <c r="B5827">
        <v>0</v>
      </c>
      <c r="C5827">
        <v>3247</v>
      </c>
      <c r="D5827">
        <v>0</v>
      </c>
    </row>
    <row r="5828" spans="1:4">
      <c r="A5828">
        <v>188</v>
      </c>
      <c r="B5828">
        <v>0</v>
      </c>
      <c r="C5828">
        <v>3252</v>
      </c>
      <c r="D5828">
        <v>0</v>
      </c>
    </row>
    <row r="5829" spans="1:4">
      <c r="A5829">
        <v>188</v>
      </c>
      <c r="B5829">
        <v>0</v>
      </c>
      <c r="C5829">
        <v>3240</v>
      </c>
      <c r="D5829">
        <v>0</v>
      </c>
    </row>
    <row r="5830" spans="1:4">
      <c r="A5830">
        <v>188</v>
      </c>
      <c r="B5830">
        <v>0</v>
      </c>
      <c r="C5830">
        <v>3262</v>
      </c>
      <c r="D5830">
        <v>0</v>
      </c>
    </row>
    <row r="5831" spans="1:4">
      <c r="A5831">
        <v>189</v>
      </c>
      <c r="B5831">
        <v>0</v>
      </c>
      <c r="C5831">
        <v>3259</v>
      </c>
      <c r="D5831">
        <v>0</v>
      </c>
    </row>
    <row r="5832" spans="1:4">
      <c r="A5832">
        <v>189</v>
      </c>
      <c r="B5832">
        <v>0</v>
      </c>
      <c r="C5832">
        <v>3246</v>
      </c>
      <c r="D5832">
        <v>0</v>
      </c>
    </row>
    <row r="5833" spans="1:4">
      <c r="A5833">
        <v>189</v>
      </c>
      <c r="B5833">
        <v>0</v>
      </c>
      <c r="C5833">
        <v>3272</v>
      </c>
      <c r="D5833">
        <v>0</v>
      </c>
    </row>
    <row r="5834" spans="1:4">
      <c r="A5834">
        <v>189</v>
      </c>
      <c r="B5834">
        <v>0</v>
      </c>
      <c r="C5834">
        <v>3246</v>
      </c>
      <c r="D5834">
        <v>0</v>
      </c>
    </row>
    <row r="5835" spans="1:4">
      <c r="A5835">
        <v>189</v>
      </c>
      <c r="B5835">
        <v>0</v>
      </c>
      <c r="C5835">
        <v>3246</v>
      </c>
      <c r="D5835">
        <v>0</v>
      </c>
    </row>
    <row r="5836" spans="1:4">
      <c r="A5836">
        <v>189</v>
      </c>
      <c r="B5836">
        <v>0</v>
      </c>
      <c r="C5836">
        <v>3259</v>
      </c>
      <c r="D5836">
        <v>0</v>
      </c>
    </row>
    <row r="5837" spans="1:4">
      <c r="A5837">
        <v>189</v>
      </c>
      <c r="B5837">
        <v>0</v>
      </c>
      <c r="C5837">
        <v>3239</v>
      </c>
      <c r="D5837">
        <v>0</v>
      </c>
    </row>
    <row r="5838" spans="1:4">
      <c r="A5838">
        <v>189</v>
      </c>
      <c r="B5838">
        <v>0</v>
      </c>
      <c r="C5838">
        <v>3247</v>
      </c>
      <c r="D5838">
        <v>0</v>
      </c>
    </row>
    <row r="5839" spans="1:4">
      <c r="A5839">
        <v>189</v>
      </c>
      <c r="B5839">
        <v>0</v>
      </c>
      <c r="C5839">
        <v>3243</v>
      </c>
      <c r="D5839">
        <v>0</v>
      </c>
    </row>
    <row r="5840" spans="1:4">
      <c r="A5840">
        <v>189</v>
      </c>
      <c r="B5840">
        <v>0</v>
      </c>
      <c r="C5840">
        <v>3249</v>
      </c>
      <c r="D5840">
        <v>0</v>
      </c>
    </row>
    <row r="5841" spans="1:4">
      <c r="A5841">
        <v>189</v>
      </c>
      <c r="B5841">
        <v>0</v>
      </c>
      <c r="C5841">
        <v>3249</v>
      </c>
      <c r="D5841">
        <v>0</v>
      </c>
    </row>
    <row r="5842" spans="1:4">
      <c r="A5842">
        <v>189</v>
      </c>
      <c r="B5842">
        <v>0</v>
      </c>
      <c r="C5842">
        <v>3253</v>
      </c>
      <c r="D5842">
        <v>0</v>
      </c>
    </row>
    <row r="5843" spans="1:4">
      <c r="A5843">
        <v>189</v>
      </c>
      <c r="B5843">
        <v>0</v>
      </c>
      <c r="C5843">
        <v>3246</v>
      </c>
      <c r="D5843">
        <v>0</v>
      </c>
    </row>
    <row r="5844" spans="1:4">
      <c r="A5844">
        <v>189</v>
      </c>
      <c r="B5844">
        <v>0</v>
      </c>
      <c r="C5844">
        <v>3260</v>
      </c>
      <c r="D5844">
        <v>0</v>
      </c>
    </row>
    <row r="5845" spans="1:4">
      <c r="A5845">
        <v>189</v>
      </c>
      <c r="B5845">
        <v>0</v>
      </c>
      <c r="C5845">
        <v>3242</v>
      </c>
      <c r="D5845">
        <v>0</v>
      </c>
    </row>
    <row r="5846" spans="1:4">
      <c r="A5846">
        <v>189</v>
      </c>
      <c r="B5846">
        <v>0</v>
      </c>
      <c r="C5846">
        <v>3259</v>
      </c>
      <c r="D5846">
        <v>0</v>
      </c>
    </row>
    <row r="5847" spans="1:4">
      <c r="A5847">
        <v>189</v>
      </c>
      <c r="B5847">
        <v>0</v>
      </c>
      <c r="C5847">
        <v>3251</v>
      </c>
      <c r="D5847">
        <v>0</v>
      </c>
    </row>
    <row r="5848" spans="1:4">
      <c r="A5848">
        <v>189</v>
      </c>
      <c r="B5848">
        <v>0</v>
      </c>
      <c r="C5848">
        <v>3269</v>
      </c>
      <c r="D5848">
        <v>0</v>
      </c>
    </row>
    <row r="5849" spans="1:4">
      <c r="A5849">
        <v>189</v>
      </c>
      <c r="B5849">
        <v>0</v>
      </c>
      <c r="C5849">
        <v>3244</v>
      </c>
      <c r="D5849">
        <v>0</v>
      </c>
    </row>
    <row r="5850" spans="1:4">
      <c r="A5850">
        <v>189</v>
      </c>
      <c r="B5850">
        <v>0</v>
      </c>
      <c r="C5850">
        <v>3253</v>
      </c>
      <c r="D5850">
        <v>0</v>
      </c>
    </row>
    <row r="5851" spans="1:4">
      <c r="A5851">
        <v>189</v>
      </c>
      <c r="B5851">
        <v>0</v>
      </c>
      <c r="C5851">
        <v>3261</v>
      </c>
      <c r="D5851">
        <v>0</v>
      </c>
    </row>
    <row r="5852" spans="1:4">
      <c r="A5852">
        <v>189</v>
      </c>
      <c r="B5852">
        <v>0</v>
      </c>
      <c r="C5852">
        <v>3241</v>
      </c>
      <c r="D5852">
        <v>0</v>
      </c>
    </row>
    <row r="5853" spans="1:4">
      <c r="A5853">
        <v>189</v>
      </c>
      <c r="B5853">
        <v>0</v>
      </c>
      <c r="C5853">
        <v>3263</v>
      </c>
      <c r="D5853">
        <v>0</v>
      </c>
    </row>
    <row r="5854" spans="1:4">
      <c r="A5854">
        <v>189</v>
      </c>
      <c r="B5854">
        <v>0</v>
      </c>
      <c r="C5854">
        <v>3267</v>
      </c>
      <c r="D5854">
        <v>0</v>
      </c>
    </row>
    <row r="5855" spans="1:4">
      <c r="A5855">
        <v>189</v>
      </c>
      <c r="B5855">
        <v>0</v>
      </c>
      <c r="C5855">
        <v>3256</v>
      </c>
      <c r="D5855">
        <v>0</v>
      </c>
    </row>
    <row r="5856" spans="1:4">
      <c r="A5856">
        <v>189</v>
      </c>
      <c r="B5856">
        <v>0</v>
      </c>
      <c r="C5856">
        <v>3242</v>
      </c>
      <c r="D5856">
        <v>0</v>
      </c>
    </row>
    <row r="5857" spans="1:4">
      <c r="A5857">
        <v>189</v>
      </c>
      <c r="B5857">
        <v>0</v>
      </c>
      <c r="C5857">
        <v>3269</v>
      </c>
      <c r="D5857">
        <v>0</v>
      </c>
    </row>
    <row r="5858" spans="1:4">
      <c r="A5858">
        <v>189</v>
      </c>
      <c r="B5858">
        <v>0</v>
      </c>
      <c r="C5858">
        <v>3253</v>
      </c>
      <c r="D5858">
        <v>0</v>
      </c>
    </row>
    <row r="5859" spans="1:4">
      <c r="A5859">
        <v>189</v>
      </c>
      <c r="B5859">
        <v>0</v>
      </c>
      <c r="C5859">
        <v>3255</v>
      </c>
      <c r="D5859">
        <v>0</v>
      </c>
    </row>
    <row r="5860" spans="1:4">
      <c r="A5860">
        <v>189</v>
      </c>
      <c r="B5860">
        <v>0</v>
      </c>
      <c r="C5860">
        <v>3257</v>
      </c>
      <c r="D5860">
        <v>0</v>
      </c>
    </row>
    <row r="5861" spans="1:4">
      <c r="A5861">
        <v>189</v>
      </c>
      <c r="B5861">
        <v>0</v>
      </c>
      <c r="C5861">
        <v>3239</v>
      </c>
      <c r="D5861">
        <v>0</v>
      </c>
    </row>
    <row r="5862" spans="1:4">
      <c r="A5862">
        <v>190</v>
      </c>
      <c r="B5862">
        <v>0</v>
      </c>
      <c r="C5862">
        <v>3242</v>
      </c>
      <c r="D5862">
        <v>0</v>
      </c>
    </row>
    <row r="5863" spans="1:4">
      <c r="A5863">
        <v>190</v>
      </c>
      <c r="B5863">
        <v>0</v>
      </c>
      <c r="C5863">
        <v>3258</v>
      </c>
      <c r="D5863">
        <v>0</v>
      </c>
    </row>
    <row r="5864" spans="1:4">
      <c r="A5864">
        <v>190</v>
      </c>
      <c r="B5864">
        <v>0</v>
      </c>
      <c r="C5864">
        <v>3253</v>
      </c>
      <c r="D5864">
        <v>0</v>
      </c>
    </row>
    <row r="5865" spans="1:4">
      <c r="A5865">
        <v>190</v>
      </c>
      <c r="B5865">
        <v>0</v>
      </c>
      <c r="C5865">
        <v>3233</v>
      </c>
      <c r="D5865">
        <v>0</v>
      </c>
    </row>
    <row r="5866" spans="1:4">
      <c r="A5866">
        <v>190</v>
      </c>
      <c r="B5866">
        <v>0</v>
      </c>
      <c r="C5866">
        <v>3246</v>
      </c>
      <c r="D5866">
        <v>0</v>
      </c>
    </row>
    <row r="5867" spans="1:4">
      <c r="A5867">
        <v>190</v>
      </c>
      <c r="B5867">
        <v>0</v>
      </c>
      <c r="C5867">
        <v>3267</v>
      </c>
      <c r="D5867">
        <v>0</v>
      </c>
    </row>
    <row r="5868" spans="1:4">
      <c r="A5868">
        <v>190</v>
      </c>
      <c r="B5868">
        <v>0</v>
      </c>
      <c r="C5868">
        <v>3251</v>
      </c>
      <c r="D5868">
        <v>0</v>
      </c>
    </row>
    <row r="5869" spans="1:4">
      <c r="A5869">
        <v>190</v>
      </c>
      <c r="B5869">
        <v>0</v>
      </c>
      <c r="C5869">
        <v>3260</v>
      </c>
      <c r="D5869">
        <v>0</v>
      </c>
    </row>
    <row r="5870" spans="1:4">
      <c r="A5870">
        <v>190</v>
      </c>
      <c r="B5870">
        <v>0</v>
      </c>
      <c r="C5870">
        <v>3259</v>
      </c>
      <c r="D5870">
        <v>0</v>
      </c>
    </row>
    <row r="5871" spans="1:4">
      <c r="A5871">
        <v>190</v>
      </c>
      <c r="B5871">
        <v>0</v>
      </c>
      <c r="C5871">
        <v>3256</v>
      </c>
      <c r="D5871">
        <v>0</v>
      </c>
    </row>
    <row r="5872" spans="1:4">
      <c r="A5872">
        <v>190</v>
      </c>
      <c r="B5872">
        <v>0</v>
      </c>
      <c r="C5872">
        <v>3261</v>
      </c>
      <c r="D5872">
        <v>0</v>
      </c>
    </row>
    <row r="5873" spans="1:4">
      <c r="A5873">
        <v>190</v>
      </c>
      <c r="B5873">
        <v>0</v>
      </c>
      <c r="C5873">
        <v>3234</v>
      </c>
      <c r="D5873">
        <v>0</v>
      </c>
    </row>
    <row r="5874" spans="1:4">
      <c r="A5874">
        <v>190</v>
      </c>
      <c r="B5874">
        <v>0</v>
      </c>
      <c r="C5874">
        <v>3249</v>
      </c>
      <c r="D5874">
        <v>0</v>
      </c>
    </row>
    <row r="5875" spans="1:4">
      <c r="A5875">
        <v>190</v>
      </c>
      <c r="B5875">
        <v>0</v>
      </c>
      <c r="C5875">
        <v>3255</v>
      </c>
      <c r="D5875">
        <v>0</v>
      </c>
    </row>
    <row r="5876" spans="1:4">
      <c r="A5876">
        <v>190</v>
      </c>
      <c r="B5876">
        <v>0</v>
      </c>
      <c r="C5876">
        <v>3263</v>
      </c>
      <c r="D5876">
        <v>0</v>
      </c>
    </row>
    <row r="5877" spans="1:4">
      <c r="A5877">
        <v>190</v>
      </c>
      <c r="B5877">
        <v>0</v>
      </c>
      <c r="C5877">
        <v>3247</v>
      </c>
      <c r="D5877">
        <v>0</v>
      </c>
    </row>
    <row r="5878" spans="1:4">
      <c r="A5878">
        <v>190</v>
      </c>
      <c r="B5878">
        <v>0</v>
      </c>
      <c r="C5878">
        <v>3250</v>
      </c>
      <c r="D5878">
        <v>0</v>
      </c>
    </row>
    <row r="5879" spans="1:4">
      <c r="A5879">
        <v>190</v>
      </c>
      <c r="B5879">
        <v>0</v>
      </c>
      <c r="C5879">
        <v>3239</v>
      </c>
      <c r="D5879">
        <v>0</v>
      </c>
    </row>
    <row r="5880" spans="1:4">
      <c r="A5880">
        <v>190</v>
      </c>
      <c r="B5880">
        <v>0</v>
      </c>
      <c r="C5880">
        <v>3242</v>
      </c>
      <c r="D5880">
        <v>0</v>
      </c>
    </row>
    <row r="5881" spans="1:4">
      <c r="A5881">
        <v>190</v>
      </c>
      <c r="B5881">
        <v>0</v>
      </c>
      <c r="C5881">
        <v>3265</v>
      </c>
      <c r="D5881">
        <v>0</v>
      </c>
    </row>
    <row r="5882" spans="1:4">
      <c r="A5882">
        <v>190</v>
      </c>
      <c r="B5882">
        <v>0</v>
      </c>
      <c r="C5882">
        <v>3255</v>
      </c>
      <c r="D5882">
        <v>0</v>
      </c>
    </row>
    <row r="5883" spans="1:4">
      <c r="A5883">
        <v>190</v>
      </c>
      <c r="B5883">
        <v>0</v>
      </c>
      <c r="C5883">
        <v>3236</v>
      </c>
      <c r="D5883">
        <v>0</v>
      </c>
    </row>
    <row r="5884" spans="1:4">
      <c r="A5884">
        <v>190</v>
      </c>
      <c r="B5884">
        <v>0</v>
      </c>
      <c r="C5884">
        <v>3254</v>
      </c>
      <c r="D5884">
        <v>0</v>
      </c>
    </row>
    <row r="5885" spans="1:4">
      <c r="A5885">
        <v>190</v>
      </c>
      <c r="B5885">
        <v>0</v>
      </c>
      <c r="C5885">
        <v>3260</v>
      </c>
      <c r="D5885">
        <v>0</v>
      </c>
    </row>
    <row r="5886" spans="1:4">
      <c r="A5886">
        <v>190</v>
      </c>
      <c r="B5886">
        <v>0</v>
      </c>
      <c r="C5886">
        <v>3240</v>
      </c>
      <c r="D5886">
        <v>0</v>
      </c>
    </row>
    <row r="5887" spans="1:4">
      <c r="A5887">
        <v>190</v>
      </c>
      <c r="B5887">
        <v>0</v>
      </c>
      <c r="C5887">
        <v>3258</v>
      </c>
      <c r="D5887">
        <v>0</v>
      </c>
    </row>
    <row r="5888" spans="1:4">
      <c r="A5888">
        <v>190</v>
      </c>
      <c r="B5888">
        <v>0</v>
      </c>
      <c r="C5888">
        <v>3243</v>
      </c>
      <c r="D5888">
        <v>0</v>
      </c>
    </row>
    <row r="5889" spans="1:4">
      <c r="A5889">
        <v>190</v>
      </c>
      <c r="B5889">
        <v>0</v>
      </c>
      <c r="C5889">
        <v>3245</v>
      </c>
      <c r="D5889">
        <v>0</v>
      </c>
    </row>
    <row r="5890" spans="1:4">
      <c r="A5890">
        <v>190</v>
      </c>
      <c r="B5890">
        <v>0</v>
      </c>
      <c r="C5890">
        <v>3245</v>
      </c>
      <c r="D5890">
        <v>0</v>
      </c>
    </row>
    <row r="5891" spans="1:4">
      <c r="A5891">
        <v>190</v>
      </c>
      <c r="B5891">
        <v>0</v>
      </c>
      <c r="C5891">
        <v>3265</v>
      </c>
      <c r="D5891">
        <v>0</v>
      </c>
    </row>
    <row r="5892" spans="1:4">
      <c r="A5892">
        <v>190</v>
      </c>
      <c r="B5892">
        <v>0</v>
      </c>
      <c r="C5892">
        <v>3257</v>
      </c>
      <c r="D5892">
        <v>0</v>
      </c>
    </row>
    <row r="5893" spans="1:4">
      <c r="A5893">
        <v>191</v>
      </c>
      <c r="B5893">
        <v>0</v>
      </c>
      <c r="C5893">
        <v>3252</v>
      </c>
      <c r="D5893">
        <v>0</v>
      </c>
    </row>
    <row r="5894" spans="1:4">
      <c r="A5894">
        <v>191</v>
      </c>
      <c r="B5894">
        <v>0</v>
      </c>
      <c r="C5894">
        <v>3244</v>
      </c>
      <c r="D5894">
        <v>0</v>
      </c>
    </row>
    <row r="5895" spans="1:4">
      <c r="A5895">
        <v>191</v>
      </c>
      <c r="B5895">
        <v>0</v>
      </c>
      <c r="C5895">
        <v>3262</v>
      </c>
      <c r="D5895">
        <v>0</v>
      </c>
    </row>
    <row r="5896" spans="1:4">
      <c r="A5896">
        <v>191</v>
      </c>
      <c r="B5896">
        <v>0</v>
      </c>
      <c r="C5896">
        <v>3270</v>
      </c>
      <c r="D5896">
        <v>0</v>
      </c>
    </row>
    <row r="5897" spans="1:4">
      <c r="A5897">
        <v>191</v>
      </c>
      <c r="B5897">
        <v>0</v>
      </c>
      <c r="C5897">
        <v>3257</v>
      </c>
      <c r="D5897">
        <v>0</v>
      </c>
    </row>
    <row r="5898" spans="1:4">
      <c r="A5898">
        <v>191</v>
      </c>
      <c r="B5898">
        <v>0</v>
      </c>
      <c r="C5898">
        <v>3250</v>
      </c>
      <c r="D5898">
        <v>0</v>
      </c>
    </row>
    <row r="5899" spans="1:4">
      <c r="A5899">
        <v>191</v>
      </c>
      <c r="B5899">
        <v>0</v>
      </c>
      <c r="C5899">
        <v>3255</v>
      </c>
      <c r="D5899">
        <v>0</v>
      </c>
    </row>
    <row r="5900" spans="1:4">
      <c r="A5900">
        <v>191</v>
      </c>
      <c r="B5900">
        <v>0</v>
      </c>
      <c r="C5900">
        <v>3256</v>
      </c>
      <c r="D5900">
        <v>0</v>
      </c>
    </row>
    <row r="5901" spans="1:4">
      <c r="A5901">
        <v>191</v>
      </c>
      <c r="B5901">
        <v>0</v>
      </c>
      <c r="C5901">
        <v>3228</v>
      </c>
      <c r="D5901">
        <v>0</v>
      </c>
    </row>
    <row r="5902" spans="1:4">
      <c r="A5902">
        <v>191</v>
      </c>
      <c r="B5902">
        <v>0</v>
      </c>
      <c r="C5902">
        <v>3260</v>
      </c>
      <c r="D5902">
        <v>0</v>
      </c>
    </row>
    <row r="5903" spans="1:4">
      <c r="A5903">
        <v>191</v>
      </c>
      <c r="B5903">
        <v>0</v>
      </c>
      <c r="C5903">
        <v>3259</v>
      </c>
      <c r="D5903">
        <v>0</v>
      </c>
    </row>
    <row r="5904" spans="1:4">
      <c r="A5904">
        <v>191</v>
      </c>
      <c r="B5904">
        <v>0</v>
      </c>
      <c r="C5904">
        <v>3247</v>
      </c>
      <c r="D5904">
        <v>0</v>
      </c>
    </row>
    <row r="5905" spans="1:4">
      <c r="A5905">
        <v>191</v>
      </c>
      <c r="B5905">
        <v>0</v>
      </c>
      <c r="C5905">
        <v>3234</v>
      </c>
      <c r="D5905">
        <v>0</v>
      </c>
    </row>
    <row r="5906" spans="1:4">
      <c r="A5906">
        <v>191</v>
      </c>
      <c r="B5906">
        <v>0</v>
      </c>
      <c r="C5906">
        <v>3270</v>
      </c>
      <c r="D5906">
        <v>0</v>
      </c>
    </row>
    <row r="5907" spans="1:4">
      <c r="A5907">
        <v>191</v>
      </c>
      <c r="B5907">
        <v>0</v>
      </c>
      <c r="C5907">
        <v>3255</v>
      </c>
      <c r="D5907">
        <v>0</v>
      </c>
    </row>
    <row r="5908" spans="1:4">
      <c r="A5908">
        <v>191</v>
      </c>
      <c r="B5908">
        <v>0</v>
      </c>
      <c r="C5908">
        <v>3248</v>
      </c>
      <c r="D5908">
        <v>0</v>
      </c>
    </row>
    <row r="5909" spans="1:4">
      <c r="A5909">
        <v>191</v>
      </c>
      <c r="B5909">
        <v>0</v>
      </c>
      <c r="C5909">
        <v>3238</v>
      </c>
      <c r="D5909">
        <v>0</v>
      </c>
    </row>
    <row r="5910" spans="1:4">
      <c r="A5910">
        <v>191</v>
      </c>
      <c r="B5910">
        <v>0</v>
      </c>
      <c r="C5910">
        <v>3250</v>
      </c>
      <c r="D5910">
        <v>0</v>
      </c>
    </row>
    <row r="5911" spans="1:4">
      <c r="A5911">
        <v>191</v>
      </c>
      <c r="B5911">
        <v>0</v>
      </c>
      <c r="C5911">
        <v>3230</v>
      </c>
      <c r="D5911">
        <v>0</v>
      </c>
    </row>
    <row r="5912" spans="1:4">
      <c r="A5912">
        <v>191</v>
      </c>
      <c r="B5912">
        <v>0</v>
      </c>
      <c r="C5912">
        <v>3263</v>
      </c>
      <c r="D5912">
        <v>0</v>
      </c>
    </row>
    <row r="5913" spans="1:4">
      <c r="A5913">
        <v>191</v>
      </c>
      <c r="B5913">
        <v>0</v>
      </c>
      <c r="C5913">
        <v>3242</v>
      </c>
      <c r="D5913">
        <v>0</v>
      </c>
    </row>
    <row r="5914" spans="1:4">
      <c r="A5914">
        <v>191</v>
      </c>
      <c r="B5914">
        <v>0</v>
      </c>
      <c r="C5914">
        <v>3262</v>
      </c>
      <c r="D5914">
        <v>0</v>
      </c>
    </row>
    <row r="5915" spans="1:4">
      <c r="A5915">
        <v>191</v>
      </c>
      <c r="B5915">
        <v>0</v>
      </c>
      <c r="C5915">
        <v>3265</v>
      </c>
      <c r="D5915">
        <v>0</v>
      </c>
    </row>
    <row r="5916" spans="1:4">
      <c r="A5916">
        <v>191</v>
      </c>
      <c r="B5916">
        <v>0</v>
      </c>
      <c r="C5916">
        <v>3241</v>
      </c>
      <c r="D5916">
        <v>0</v>
      </c>
    </row>
    <row r="5917" spans="1:4">
      <c r="A5917">
        <v>191</v>
      </c>
      <c r="B5917">
        <v>0</v>
      </c>
      <c r="C5917">
        <v>3250</v>
      </c>
      <c r="D5917">
        <v>0</v>
      </c>
    </row>
    <row r="5918" spans="1:4">
      <c r="A5918">
        <v>191</v>
      </c>
      <c r="B5918">
        <v>0</v>
      </c>
      <c r="C5918">
        <v>3235</v>
      </c>
      <c r="D5918">
        <v>0</v>
      </c>
    </row>
    <row r="5919" spans="1:4">
      <c r="A5919">
        <v>191</v>
      </c>
      <c r="B5919">
        <v>0</v>
      </c>
      <c r="C5919">
        <v>3245</v>
      </c>
      <c r="D5919">
        <v>0</v>
      </c>
    </row>
    <row r="5920" spans="1:4">
      <c r="A5920">
        <v>191</v>
      </c>
      <c r="B5920">
        <v>0</v>
      </c>
      <c r="C5920">
        <v>3242</v>
      </c>
      <c r="D5920">
        <v>0</v>
      </c>
    </row>
    <row r="5921" spans="1:4">
      <c r="A5921">
        <v>191</v>
      </c>
      <c r="B5921">
        <v>0</v>
      </c>
      <c r="C5921">
        <v>3259</v>
      </c>
      <c r="D5921">
        <v>0</v>
      </c>
    </row>
    <row r="5922" spans="1:4">
      <c r="A5922">
        <v>191</v>
      </c>
      <c r="B5922">
        <v>0</v>
      </c>
      <c r="C5922">
        <v>3260</v>
      </c>
      <c r="D5922">
        <v>0</v>
      </c>
    </row>
    <row r="5923" spans="1:4">
      <c r="A5923">
        <v>191</v>
      </c>
      <c r="B5923">
        <v>0</v>
      </c>
      <c r="C5923">
        <v>3271</v>
      </c>
      <c r="D5923">
        <v>0</v>
      </c>
    </row>
    <row r="5924" spans="1:4">
      <c r="A5924">
        <v>192</v>
      </c>
      <c r="B5924">
        <v>0</v>
      </c>
      <c r="C5924">
        <v>3233</v>
      </c>
      <c r="D5924">
        <v>0</v>
      </c>
    </row>
    <row r="5925" spans="1:4">
      <c r="A5925">
        <v>192</v>
      </c>
      <c r="B5925">
        <v>0</v>
      </c>
      <c r="C5925">
        <v>3245</v>
      </c>
      <c r="D5925">
        <v>0</v>
      </c>
    </row>
    <row r="5926" spans="1:4">
      <c r="A5926">
        <v>192</v>
      </c>
      <c r="B5926">
        <v>0</v>
      </c>
      <c r="C5926">
        <v>3253</v>
      </c>
      <c r="D5926">
        <v>0</v>
      </c>
    </row>
    <row r="5927" spans="1:4">
      <c r="A5927">
        <v>192</v>
      </c>
      <c r="B5927">
        <v>0</v>
      </c>
      <c r="C5927">
        <v>3258</v>
      </c>
      <c r="D5927">
        <v>0</v>
      </c>
    </row>
    <row r="5928" spans="1:4">
      <c r="A5928">
        <v>192</v>
      </c>
      <c r="B5928">
        <v>0</v>
      </c>
      <c r="C5928">
        <v>3258</v>
      </c>
      <c r="D5928">
        <v>0</v>
      </c>
    </row>
    <row r="5929" spans="1:4">
      <c r="A5929">
        <v>192</v>
      </c>
      <c r="B5929">
        <v>0</v>
      </c>
      <c r="C5929">
        <v>3254</v>
      </c>
      <c r="D5929">
        <v>0</v>
      </c>
    </row>
    <row r="5930" spans="1:4">
      <c r="A5930">
        <v>192</v>
      </c>
      <c r="B5930">
        <v>0</v>
      </c>
      <c r="C5930">
        <v>3236</v>
      </c>
      <c r="D5930">
        <v>0</v>
      </c>
    </row>
    <row r="5931" spans="1:4">
      <c r="A5931">
        <v>192</v>
      </c>
      <c r="B5931">
        <v>0</v>
      </c>
      <c r="C5931">
        <v>3226</v>
      </c>
      <c r="D5931">
        <v>0</v>
      </c>
    </row>
    <row r="5932" spans="1:4">
      <c r="A5932">
        <v>192</v>
      </c>
      <c r="B5932">
        <v>0</v>
      </c>
      <c r="C5932">
        <v>3230</v>
      </c>
      <c r="D5932">
        <v>0</v>
      </c>
    </row>
    <row r="5933" spans="1:4">
      <c r="A5933">
        <v>192</v>
      </c>
      <c r="B5933">
        <v>0</v>
      </c>
      <c r="C5933">
        <v>3244</v>
      </c>
      <c r="D5933">
        <v>0</v>
      </c>
    </row>
    <row r="5934" spans="1:4">
      <c r="A5934">
        <v>192</v>
      </c>
      <c r="B5934">
        <v>0</v>
      </c>
      <c r="C5934">
        <v>3235</v>
      </c>
      <c r="D5934">
        <v>0</v>
      </c>
    </row>
    <row r="5935" spans="1:4">
      <c r="A5935">
        <v>192</v>
      </c>
      <c r="B5935">
        <v>0</v>
      </c>
      <c r="C5935">
        <v>3253</v>
      </c>
      <c r="D5935">
        <v>0</v>
      </c>
    </row>
    <row r="5936" spans="1:4">
      <c r="A5936">
        <v>192</v>
      </c>
      <c r="B5936">
        <v>0</v>
      </c>
      <c r="C5936">
        <v>3256</v>
      </c>
      <c r="D5936">
        <v>0</v>
      </c>
    </row>
    <row r="5937" spans="1:4">
      <c r="A5937">
        <v>192</v>
      </c>
      <c r="B5937">
        <v>0</v>
      </c>
      <c r="C5937">
        <v>3244</v>
      </c>
      <c r="D5937">
        <v>0</v>
      </c>
    </row>
    <row r="5938" spans="1:4">
      <c r="A5938">
        <v>192</v>
      </c>
      <c r="B5938">
        <v>0</v>
      </c>
      <c r="C5938">
        <v>3251</v>
      </c>
      <c r="D5938">
        <v>0</v>
      </c>
    </row>
    <row r="5939" spans="1:4">
      <c r="A5939">
        <v>192</v>
      </c>
      <c r="B5939">
        <v>0</v>
      </c>
      <c r="C5939">
        <v>3261</v>
      </c>
      <c r="D5939">
        <v>0</v>
      </c>
    </row>
    <row r="5940" spans="1:4">
      <c r="A5940">
        <v>192</v>
      </c>
      <c r="B5940">
        <v>0</v>
      </c>
      <c r="C5940">
        <v>3257</v>
      </c>
      <c r="D5940">
        <v>0</v>
      </c>
    </row>
    <row r="5941" spans="1:4">
      <c r="A5941">
        <v>192</v>
      </c>
      <c r="B5941">
        <v>0</v>
      </c>
      <c r="C5941">
        <v>3268</v>
      </c>
      <c r="D5941">
        <v>0</v>
      </c>
    </row>
    <row r="5942" spans="1:4">
      <c r="A5942">
        <v>192</v>
      </c>
      <c r="B5942">
        <v>0</v>
      </c>
      <c r="C5942">
        <v>3238</v>
      </c>
      <c r="D5942">
        <v>0</v>
      </c>
    </row>
    <row r="5943" spans="1:4">
      <c r="A5943">
        <v>192</v>
      </c>
      <c r="B5943">
        <v>0</v>
      </c>
      <c r="C5943">
        <v>3262</v>
      </c>
      <c r="D5943">
        <v>0</v>
      </c>
    </row>
    <row r="5944" spans="1:4">
      <c r="A5944">
        <v>192</v>
      </c>
      <c r="B5944">
        <v>0</v>
      </c>
      <c r="C5944">
        <v>3248</v>
      </c>
      <c r="D5944">
        <v>0</v>
      </c>
    </row>
    <row r="5945" spans="1:4">
      <c r="A5945">
        <v>192</v>
      </c>
      <c r="B5945">
        <v>0</v>
      </c>
      <c r="C5945">
        <v>3247</v>
      </c>
      <c r="D5945">
        <v>0</v>
      </c>
    </row>
    <row r="5946" spans="1:4">
      <c r="A5946">
        <v>192</v>
      </c>
      <c r="B5946">
        <v>0</v>
      </c>
      <c r="C5946">
        <v>3270</v>
      </c>
      <c r="D5946">
        <v>0</v>
      </c>
    </row>
    <row r="5947" spans="1:4">
      <c r="A5947">
        <v>192</v>
      </c>
      <c r="B5947">
        <v>0</v>
      </c>
      <c r="C5947">
        <v>3252</v>
      </c>
      <c r="D5947">
        <v>0</v>
      </c>
    </row>
    <row r="5948" spans="1:4">
      <c r="A5948">
        <v>192</v>
      </c>
      <c r="B5948">
        <v>0</v>
      </c>
      <c r="C5948">
        <v>3253</v>
      </c>
      <c r="D5948">
        <v>0</v>
      </c>
    </row>
    <row r="5949" spans="1:4">
      <c r="A5949">
        <v>192</v>
      </c>
      <c r="B5949">
        <v>0</v>
      </c>
      <c r="C5949">
        <v>3269</v>
      </c>
      <c r="D5949">
        <v>0</v>
      </c>
    </row>
    <row r="5950" spans="1:4">
      <c r="A5950">
        <v>192</v>
      </c>
      <c r="B5950">
        <v>0</v>
      </c>
      <c r="C5950">
        <v>3248</v>
      </c>
      <c r="D5950">
        <v>0</v>
      </c>
    </row>
    <row r="5951" spans="1:4">
      <c r="A5951">
        <v>192</v>
      </c>
      <c r="B5951">
        <v>0</v>
      </c>
      <c r="C5951">
        <v>3245</v>
      </c>
      <c r="D5951">
        <v>0</v>
      </c>
    </row>
    <row r="5952" spans="1:4">
      <c r="A5952">
        <v>192</v>
      </c>
      <c r="B5952">
        <v>0</v>
      </c>
      <c r="C5952">
        <v>3259</v>
      </c>
      <c r="D5952">
        <v>0</v>
      </c>
    </row>
    <row r="5953" spans="1:4">
      <c r="A5953">
        <v>192</v>
      </c>
      <c r="B5953">
        <v>0</v>
      </c>
      <c r="C5953">
        <v>3246</v>
      </c>
      <c r="D5953">
        <v>0</v>
      </c>
    </row>
    <row r="5954" spans="1:4">
      <c r="A5954">
        <v>192</v>
      </c>
      <c r="B5954">
        <v>0</v>
      </c>
      <c r="C5954">
        <v>3274</v>
      </c>
      <c r="D5954">
        <v>0</v>
      </c>
    </row>
    <row r="5955" spans="1:4">
      <c r="A5955">
        <v>193</v>
      </c>
      <c r="B5955">
        <v>0</v>
      </c>
      <c r="C5955">
        <v>3240</v>
      </c>
      <c r="D5955">
        <v>0</v>
      </c>
    </row>
    <row r="5956" spans="1:4">
      <c r="A5956">
        <v>193</v>
      </c>
      <c r="B5956">
        <v>0</v>
      </c>
      <c r="C5956">
        <v>3258</v>
      </c>
      <c r="D5956">
        <v>0</v>
      </c>
    </row>
    <row r="5957" spans="1:4">
      <c r="A5957">
        <v>193</v>
      </c>
      <c r="B5957">
        <v>0</v>
      </c>
      <c r="C5957">
        <v>3268</v>
      </c>
      <c r="D5957">
        <v>0</v>
      </c>
    </row>
    <row r="5958" spans="1:4">
      <c r="A5958">
        <v>193</v>
      </c>
      <c r="B5958">
        <v>0</v>
      </c>
      <c r="C5958">
        <v>3258</v>
      </c>
      <c r="D5958">
        <v>0</v>
      </c>
    </row>
    <row r="5959" spans="1:4">
      <c r="A5959">
        <v>193</v>
      </c>
      <c r="B5959">
        <v>0</v>
      </c>
      <c r="C5959">
        <v>3243</v>
      </c>
      <c r="D5959">
        <v>0</v>
      </c>
    </row>
    <row r="5960" spans="1:4">
      <c r="A5960">
        <v>193</v>
      </c>
      <c r="B5960">
        <v>0</v>
      </c>
      <c r="C5960">
        <v>3265</v>
      </c>
      <c r="D5960">
        <v>0</v>
      </c>
    </row>
    <row r="5961" spans="1:4">
      <c r="A5961">
        <v>193</v>
      </c>
      <c r="B5961">
        <v>0</v>
      </c>
      <c r="C5961">
        <v>3221</v>
      </c>
      <c r="D5961">
        <v>0</v>
      </c>
    </row>
    <row r="5962" spans="1:4">
      <c r="A5962">
        <v>193</v>
      </c>
      <c r="B5962">
        <v>0</v>
      </c>
      <c r="C5962">
        <v>3236</v>
      </c>
      <c r="D5962">
        <v>0</v>
      </c>
    </row>
    <row r="5963" spans="1:4">
      <c r="A5963">
        <v>193</v>
      </c>
      <c r="B5963">
        <v>0</v>
      </c>
      <c r="C5963">
        <v>3255</v>
      </c>
      <c r="D5963">
        <v>0</v>
      </c>
    </row>
    <row r="5964" spans="1:4">
      <c r="A5964">
        <v>193</v>
      </c>
      <c r="B5964">
        <v>0</v>
      </c>
      <c r="C5964">
        <v>3253</v>
      </c>
      <c r="D5964">
        <v>0</v>
      </c>
    </row>
    <row r="5965" spans="1:4">
      <c r="A5965">
        <v>193</v>
      </c>
      <c r="B5965">
        <v>0</v>
      </c>
      <c r="C5965">
        <v>3255</v>
      </c>
      <c r="D5965">
        <v>0</v>
      </c>
    </row>
    <row r="5966" spans="1:4">
      <c r="A5966">
        <v>193</v>
      </c>
      <c r="B5966">
        <v>0</v>
      </c>
      <c r="C5966">
        <v>3236</v>
      </c>
      <c r="D5966">
        <v>0</v>
      </c>
    </row>
    <row r="5967" spans="1:4">
      <c r="A5967">
        <v>193</v>
      </c>
      <c r="B5967">
        <v>0</v>
      </c>
      <c r="C5967">
        <v>3244</v>
      </c>
      <c r="D5967">
        <v>0</v>
      </c>
    </row>
    <row r="5968" spans="1:4">
      <c r="A5968">
        <v>193</v>
      </c>
      <c r="B5968">
        <v>0</v>
      </c>
      <c r="C5968">
        <v>3242</v>
      </c>
      <c r="D5968">
        <v>0</v>
      </c>
    </row>
    <row r="5969" spans="1:4">
      <c r="A5969">
        <v>193</v>
      </c>
      <c r="B5969">
        <v>0</v>
      </c>
      <c r="C5969">
        <v>3245</v>
      </c>
      <c r="D5969">
        <v>0</v>
      </c>
    </row>
    <row r="5970" spans="1:4">
      <c r="A5970">
        <v>193</v>
      </c>
      <c r="B5970">
        <v>0</v>
      </c>
      <c r="C5970">
        <v>3251</v>
      </c>
      <c r="D5970">
        <v>0</v>
      </c>
    </row>
    <row r="5971" spans="1:4">
      <c r="A5971">
        <v>193</v>
      </c>
      <c r="B5971">
        <v>0</v>
      </c>
      <c r="C5971">
        <v>3238</v>
      </c>
      <c r="D5971">
        <v>0</v>
      </c>
    </row>
    <row r="5972" spans="1:4">
      <c r="A5972">
        <v>193</v>
      </c>
      <c r="B5972">
        <v>0</v>
      </c>
      <c r="C5972">
        <v>3258</v>
      </c>
      <c r="D5972">
        <v>0</v>
      </c>
    </row>
    <row r="5973" spans="1:4">
      <c r="A5973">
        <v>193</v>
      </c>
      <c r="B5973">
        <v>0</v>
      </c>
      <c r="C5973">
        <v>3243</v>
      </c>
      <c r="D5973">
        <v>0</v>
      </c>
    </row>
    <row r="5974" spans="1:4">
      <c r="A5974">
        <v>193</v>
      </c>
      <c r="B5974">
        <v>0</v>
      </c>
      <c r="C5974">
        <v>3276</v>
      </c>
      <c r="D5974">
        <v>0</v>
      </c>
    </row>
    <row r="5975" spans="1:4">
      <c r="A5975">
        <v>193</v>
      </c>
      <c r="B5975">
        <v>0</v>
      </c>
      <c r="C5975">
        <v>3256</v>
      </c>
      <c r="D5975">
        <v>0</v>
      </c>
    </row>
    <row r="5976" spans="1:4">
      <c r="A5976">
        <v>193</v>
      </c>
      <c r="B5976">
        <v>0</v>
      </c>
      <c r="C5976">
        <v>3260</v>
      </c>
      <c r="D5976">
        <v>0</v>
      </c>
    </row>
    <row r="5977" spans="1:4">
      <c r="A5977">
        <v>193</v>
      </c>
      <c r="B5977">
        <v>0</v>
      </c>
      <c r="C5977">
        <v>3244</v>
      </c>
      <c r="D5977">
        <v>0</v>
      </c>
    </row>
    <row r="5978" spans="1:4">
      <c r="A5978">
        <v>193</v>
      </c>
      <c r="B5978">
        <v>0</v>
      </c>
      <c r="C5978">
        <v>3242</v>
      </c>
      <c r="D5978">
        <v>0</v>
      </c>
    </row>
    <row r="5979" spans="1:4">
      <c r="A5979">
        <v>193</v>
      </c>
      <c r="B5979">
        <v>0</v>
      </c>
      <c r="C5979">
        <v>3245</v>
      </c>
      <c r="D5979">
        <v>0</v>
      </c>
    </row>
    <row r="5980" spans="1:4">
      <c r="A5980">
        <v>193</v>
      </c>
      <c r="B5980">
        <v>0</v>
      </c>
      <c r="C5980">
        <v>3266</v>
      </c>
      <c r="D5980">
        <v>0</v>
      </c>
    </row>
    <row r="5981" spans="1:4">
      <c r="A5981">
        <v>193</v>
      </c>
      <c r="B5981">
        <v>0</v>
      </c>
      <c r="C5981">
        <v>3276</v>
      </c>
      <c r="D5981">
        <v>0</v>
      </c>
    </row>
    <row r="5982" spans="1:4">
      <c r="A5982">
        <v>193</v>
      </c>
      <c r="B5982">
        <v>0</v>
      </c>
      <c r="C5982">
        <v>3247</v>
      </c>
      <c r="D5982">
        <v>0</v>
      </c>
    </row>
    <row r="5983" spans="1:4">
      <c r="A5983">
        <v>193</v>
      </c>
      <c r="B5983">
        <v>0</v>
      </c>
      <c r="C5983">
        <v>3228</v>
      </c>
      <c r="D5983">
        <v>0</v>
      </c>
    </row>
    <row r="5984" spans="1:4">
      <c r="A5984">
        <v>193</v>
      </c>
      <c r="B5984">
        <v>0</v>
      </c>
      <c r="C5984">
        <v>3260</v>
      </c>
      <c r="D5984">
        <v>0</v>
      </c>
    </row>
    <row r="5985" spans="1:4">
      <c r="A5985">
        <v>193</v>
      </c>
      <c r="B5985">
        <v>0</v>
      </c>
      <c r="C5985">
        <v>3242</v>
      </c>
      <c r="D5985">
        <v>0</v>
      </c>
    </row>
    <row r="5986" spans="1:4">
      <c r="A5986">
        <v>194</v>
      </c>
      <c r="B5986">
        <v>0</v>
      </c>
      <c r="C5986">
        <v>3270</v>
      </c>
      <c r="D5986">
        <v>0</v>
      </c>
    </row>
    <row r="5987" spans="1:4">
      <c r="A5987">
        <v>194</v>
      </c>
      <c r="B5987">
        <v>0</v>
      </c>
      <c r="C5987">
        <v>3238</v>
      </c>
      <c r="D5987">
        <v>0</v>
      </c>
    </row>
    <row r="5988" spans="1:4">
      <c r="A5988">
        <v>194</v>
      </c>
      <c r="B5988">
        <v>0</v>
      </c>
      <c r="C5988">
        <v>3257</v>
      </c>
      <c r="D5988">
        <v>0</v>
      </c>
    </row>
    <row r="5989" spans="1:4">
      <c r="A5989">
        <v>194</v>
      </c>
      <c r="B5989">
        <v>0</v>
      </c>
      <c r="C5989">
        <v>3269</v>
      </c>
      <c r="D5989">
        <v>0</v>
      </c>
    </row>
    <row r="5990" spans="1:4">
      <c r="A5990">
        <v>194</v>
      </c>
      <c r="B5990">
        <v>0</v>
      </c>
      <c r="C5990">
        <v>3247</v>
      </c>
      <c r="D5990">
        <v>0</v>
      </c>
    </row>
    <row r="5991" spans="1:4">
      <c r="A5991">
        <v>194</v>
      </c>
      <c r="B5991">
        <v>0</v>
      </c>
      <c r="C5991">
        <v>3259</v>
      </c>
      <c r="D5991">
        <v>0</v>
      </c>
    </row>
    <row r="5992" spans="1:4">
      <c r="A5992">
        <v>194</v>
      </c>
      <c r="B5992">
        <v>0</v>
      </c>
      <c r="C5992">
        <v>3252</v>
      </c>
      <c r="D5992">
        <v>0</v>
      </c>
    </row>
    <row r="5993" spans="1:4">
      <c r="A5993">
        <v>194</v>
      </c>
      <c r="B5993">
        <v>0</v>
      </c>
      <c r="C5993">
        <v>3258</v>
      </c>
      <c r="D5993">
        <v>0</v>
      </c>
    </row>
    <row r="5994" spans="1:4">
      <c r="A5994">
        <v>194</v>
      </c>
      <c r="B5994">
        <v>0</v>
      </c>
      <c r="C5994">
        <v>3244</v>
      </c>
      <c r="D5994">
        <v>0</v>
      </c>
    </row>
    <row r="5995" spans="1:4">
      <c r="A5995">
        <v>194</v>
      </c>
      <c r="B5995">
        <v>0</v>
      </c>
      <c r="C5995">
        <v>3232</v>
      </c>
      <c r="D5995">
        <v>0</v>
      </c>
    </row>
    <row r="5996" spans="1:4">
      <c r="A5996">
        <v>194</v>
      </c>
      <c r="B5996">
        <v>0</v>
      </c>
      <c r="C5996">
        <v>3256</v>
      </c>
      <c r="D5996">
        <v>0</v>
      </c>
    </row>
    <row r="5997" spans="1:4">
      <c r="A5997">
        <v>194</v>
      </c>
      <c r="B5997">
        <v>0</v>
      </c>
      <c r="C5997">
        <v>3247</v>
      </c>
      <c r="D5997">
        <v>0</v>
      </c>
    </row>
    <row r="5998" spans="1:4">
      <c r="A5998">
        <v>194</v>
      </c>
      <c r="B5998">
        <v>0</v>
      </c>
      <c r="C5998">
        <v>3247</v>
      </c>
      <c r="D5998">
        <v>0</v>
      </c>
    </row>
    <row r="5999" spans="1:4">
      <c r="A5999">
        <v>194</v>
      </c>
      <c r="B5999">
        <v>0</v>
      </c>
      <c r="C5999">
        <v>3248</v>
      </c>
      <c r="D5999">
        <v>0</v>
      </c>
    </row>
    <row r="6000" spans="1:4">
      <c r="A6000">
        <v>194</v>
      </c>
      <c r="B6000">
        <v>0</v>
      </c>
      <c r="C6000">
        <v>3235</v>
      </c>
      <c r="D6000">
        <v>0</v>
      </c>
    </row>
    <row r="6001" spans="1:4">
      <c r="A6001">
        <v>194</v>
      </c>
      <c r="B6001">
        <v>0</v>
      </c>
      <c r="C6001">
        <v>3268</v>
      </c>
      <c r="D6001">
        <v>0</v>
      </c>
    </row>
    <row r="6002" spans="1:4">
      <c r="A6002">
        <v>194</v>
      </c>
      <c r="B6002">
        <v>0</v>
      </c>
      <c r="C6002">
        <v>3265</v>
      </c>
      <c r="D6002">
        <v>0</v>
      </c>
    </row>
    <row r="6003" spans="1:4">
      <c r="A6003">
        <v>194</v>
      </c>
      <c r="B6003">
        <v>0</v>
      </c>
      <c r="C6003">
        <v>3227</v>
      </c>
      <c r="D6003">
        <v>0</v>
      </c>
    </row>
    <row r="6004" spans="1:4">
      <c r="A6004">
        <v>194</v>
      </c>
      <c r="B6004">
        <v>0</v>
      </c>
      <c r="C6004">
        <v>3252</v>
      </c>
      <c r="D6004">
        <v>0</v>
      </c>
    </row>
    <row r="6005" spans="1:4">
      <c r="A6005">
        <v>194</v>
      </c>
      <c r="B6005">
        <v>0</v>
      </c>
      <c r="C6005">
        <v>3260</v>
      </c>
      <c r="D6005">
        <v>0</v>
      </c>
    </row>
    <row r="6006" spans="1:4">
      <c r="A6006">
        <v>194</v>
      </c>
      <c r="B6006">
        <v>0</v>
      </c>
      <c r="C6006">
        <v>3222</v>
      </c>
      <c r="D6006">
        <v>0</v>
      </c>
    </row>
    <row r="6007" spans="1:4">
      <c r="A6007">
        <v>194</v>
      </c>
      <c r="B6007">
        <v>0</v>
      </c>
      <c r="C6007">
        <v>3243</v>
      </c>
      <c r="D6007">
        <v>0</v>
      </c>
    </row>
    <row r="6008" spans="1:4">
      <c r="A6008">
        <v>194</v>
      </c>
      <c r="B6008">
        <v>0</v>
      </c>
      <c r="C6008">
        <v>3253</v>
      </c>
      <c r="D6008">
        <v>0</v>
      </c>
    </row>
    <row r="6009" spans="1:4">
      <c r="A6009">
        <v>194</v>
      </c>
      <c r="B6009">
        <v>0</v>
      </c>
      <c r="C6009">
        <v>3232</v>
      </c>
      <c r="D6009">
        <v>0</v>
      </c>
    </row>
    <row r="6010" spans="1:4">
      <c r="A6010">
        <v>194</v>
      </c>
      <c r="B6010">
        <v>0</v>
      </c>
      <c r="C6010">
        <v>3266</v>
      </c>
      <c r="D6010">
        <v>0</v>
      </c>
    </row>
    <row r="6011" spans="1:4">
      <c r="A6011">
        <v>194</v>
      </c>
      <c r="B6011">
        <v>0</v>
      </c>
      <c r="C6011">
        <v>3252</v>
      </c>
      <c r="D6011">
        <v>0</v>
      </c>
    </row>
    <row r="6012" spans="1:4">
      <c r="A6012">
        <v>194</v>
      </c>
      <c r="B6012">
        <v>0</v>
      </c>
      <c r="C6012">
        <v>3263</v>
      </c>
      <c r="D6012">
        <v>0</v>
      </c>
    </row>
    <row r="6013" spans="1:4">
      <c r="A6013">
        <v>194</v>
      </c>
      <c r="B6013">
        <v>0</v>
      </c>
      <c r="C6013">
        <v>3254</v>
      </c>
      <c r="D6013">
        <v>0</v>
      </c>
    </row>
    <row r="6014" spans="1:4">
      <c r="A6014">
        <v>194</v>
      </c>
      <c r="B6014">
        <v>0</v>
      </c>
      <c r="C6014">
        <v>3247</v>
      </c>
      <c r="D6014">
        <v>0</v>
      </c>
    </row>
    <row r="6015" spans="1:4">
      <c r="A6015">
        <v>194</v>
      </c>
      <c r="B6015">
        <v>0</v>
      </c>
      <c r="C6015">
        <v>3241</v>
      </c>
      <c r="D6015">
        <v>0</v>
      </c>
    </row>
    <row r="6016" spans="1:4">
      <c r="A6016">
        <v>194</v>
      </c>
      <c r="B6016">
        <v>0</v>
      </c>
      <c r="C6016">
        <v>3239</v>
      </c>
      <c r="D6016">
        <v>0</v>
      </c>
    </row>
    <row r="6017" spans="1:4">
      <c r="A6017">
        <v>195</v>
      </c>
      <c r="B6017">
        <v>0</v>
      </c>
      <c r="C6017">
        <v>3248</v>
      </c>
      <c r="D6017">
        <v>0</v>
      </c>
    </row>
    <row r="6018" spans="1:4">
      <c r="A6018">
        <v>195</v>
      </c>
      <c r="B6018">
        <v>0</v>
      </c>
      <c r="C6018">
        <v>3259</v>
      </c>
      <c r="D6018">
        <v>0</v>
      </c>
    </row>
    <row r="6019" spans="1:4">
      <c r="A6019">
        <v>195</v>
      </c>
      <c r="B6019">
        <v>0</v>
      </c>
      <c r="C6019">
        <v>3235</v>
      </c>
      <c r="D6019">
        <v>0</v>
      </c>
    </row>
    <row r="6020" spans="1:4">
      <c r="A6020">
        <v>195</v>
      </c>
      <c r="B6020">
        <v>0</v>
      </c>
      <c r="C6020">
        <v>3264</v>
      </c>
      <c r="D6020">
        <v>0</v>
      </c>
    </row>
    <row r="6021" spans="1:4">
      <c r="A6021">
        <v>195</v>
      </c>
      <c r="B6021">
        <v>0</v>
      </c>
      <c r="C6021">
        <v>3235</v>
      </c>
      <c r="D6021">
        <v>0</v>
      </c>
    </row>
    <row r="6022" spans="1:4">
      <c r="A6022">
        <v>195</v>
      </c>
      <c r="B6022">
        <v>0</v>
      </c>
      <c r="C6022">
        <v>3241</v>
      </c>
      <c r="D6022">
        <v>0</v>
      </c>
    </row>
    <row r="6023" spans="1:4">
      <c r="A6023">
        <v>195</v>
      </c>
      <c r="B6023">
        <v>0</v>
      </c>
      <c r="C6023">
        <v>3261</v>
      </c>
      <c r="D6023">
        <v>0</v>
      </c>
    </row>
    <row r="6024" spans="1:4">
      <c r="A6024">
        <v>195</v>
      </c>
      <c r="B6024">
        <v>0</v>
      </c>
      <c r="C6024">
        <v>3241</v>
      </c>
      <c r="D6024">
        <v>0</v>
      </c>
    </row>
    <row r="6025" spans="1:4">
      <c r="A6025">
        <v>195</v>
      </c>
      <c r="B6025">
        <v>0</v>
      </c>
      <c r="C6025">
        <v>3257</v>
      </c>
      <c r="D6025">
        <v>0</v>
      </c>
    </row>
    <row r="6026" spans="1:4">
      <c r="A6026">
        <v>195</v>
      </c>
      <c r="B6026">
        <v>0</v>
      </c>
      <c r="C6026">
        <v>3252</v>
      </c>
      <c r="D6026">
        <v>0</v>
      </c>
    </row>
    <row r="6027" spans="1:4">
      <c r="A6027">
        <v>195</v>
      </c>
      <c r="B6027">
        <v>0</v>
      </c>
      <c r="C6027">
        <v>3259</v>
      </c>
      <c r="D6027">
        <v>0</v>
      </c>
    </row>
    <row r="6028" spans="1:4">
      <c r="A6028">
        <v>195</v>
      </c>
      <c r="B6028">
        <v>0</v>
      </c>
      <c r="C6028">
        <v>3234</v>
      </c>
      <c r="D6028">
        <v>0</v>
      </c>
    </row>
    <row r="6029" spans="1:4">
      <c r="A6029">
        <v>195</v>
      </c>
      <c r="B6029">
        <v>0</v>
      </c>
      <c r="C6029">
        <v>3246</v>
      </c>
      <c r="D6029">
        <v>0</v>
      </c>
    </row>
    <row r="6030" spans="1:4">
      <c r="A6030">
        <v>195</v>
      </c>
      <c r="B6030">
        <v>0</v>
      </c>
      <c r="C6030">
        <v>3260</v>
      </c>
      <c r="D6030">
        <v>0</v>
      </c>
    </row>
    <row r="6031" spans="1:4">
      <c r="A6031">
        <v>195</v>
      </c>
      <c r="B6031">
        <v>0</v>
      </c>
      <c r="C6031">
        <v>3242</v>
      </c>
      <c r="D6031">
        <v>0</v>
      </c>
    </row>
    <row r="6032" spans="1:4">
      <c r="A6032">
        <v>195</v>
      </c>
      <c r="B6032">
        <v>0</v>
      </c>
      <c r="C6032">
        <v>3251</v>
      </c>
      <c r="D6032">
        <v>0</v>
      </c>
    </row>
    <row r="6033" spans="1:4">
      <c r="A6033">
        <v>195</v>
      </c>
      <c r="B6033">
        <v>0</v>
      </c>
      <c r="C6033">
        <v>3266</v>
      </c>
      <c r="D6033">
        <v>0</v>
      </c>
    </row>
    <row r="6034" spans="1:4">
      <c r="A6034">
        <v>195</v>
      </c>
      <c r="B6034">
        <v>0</v>
      </c>
      <c r="C6034">
        <v>3248</v>
      </c>
      <c r="D6034">
        <v>0</v>
      </c>
    </row>
    <row r="6035" spans="1:4">
      <c r="A6035">
        <v>195</v>
      </c>
      <c r="B6035">
        <v>0</v>
      </c>
      <c r="C6035">
        <v>3249</v>
      </c>
      <c r="D6035">
        <v>0</v>
      </c>
    </row>
    <row r="6036" spans="1:4">
      <c r="A6036">
        <v>195</v>
      </c>
      <c r="B6036">
        <v>0</v>
      </c>
      <c r="C6036">
        <v>3246</v>
      </c>
      <c r="D6036">
        <v>0</v>
      </c>
    </row>
    <row r="6037" spans="1:4">
      <c r="A6037">
        <v>195</v>
      </c>
      <c r="B6037">
        <v>0</v>
      </c>
      <c r="C6037">
        <v>3250</v>
      </c>
      <c r="D6037">
        <v>0</v>
      </c>
    </row>
    <row r="6038" spans="1:4">
      <c r="A6038">
        <v>195</v>
      </c>
      <c r="B6038">
        <v>0</v>
      </c>
      <c r="C6038">
        <v>3232</v>
      </c>
      <c r="D6038">
        <v>0</v>
      </c>
    </row>
    <row r="6039" spans="1:4">
      <c r="A6039">
        <v>195</v>
      </c>
      <c r="B6039">
        <v>0</v>
      </c>
      <c r="C6039">
        <v>3245</v>
      </c>
      <c r="D6039">
        <v>0</v>
      </c>
    </row>
    <row r="6040" spans="1:4">
      <c r="A6040">
        <v>195</v>
      </c>
      <c r="B6040">
        <v>0</v>
      </c>
      <c r="C6040">
        <v>3248</v>
      </c>
      <c r="D6040">
        <v>0</v>
      </c>
    </row>
    <row r="6041" spans="1:4">
      <c r="A6041">
        <v>195</v>
      </c>
      <c r="B6041">
        <v>0</v>
      </c>
      <c r="C6041">
        <v>3260</v>
      </c>
      <c r="D6041">
        <v>0</v>
      </c>
    </row>
    <row r="6042" spans="1:4">
      <c r="A6042">
        <v>195</v>
      </c>
      <c r="B6042">
        <v>0</v>
      </c>
      <c r="C6042">
        <v>3246</v>
      </c>
      <c r="D6042">
        <v>0</v>
      </c>
    </row>
    <row r="6043" spans="1:4">
      <c r="A6043">
        <v>195</v>
      </c>
      <c r="B6043">
        <v>0</v>
      </c>
      <c r="C6043">
        <v>3249</v>
      </c>
      <c r="D6043">
        <v>0</v>
      </c>
    </row>
    <row r="6044" spans="1:4">
      <c r="A6044">
        <v>195</v>
      </c>
      <c r="B6044">
        <v>0</v>
      </c>
      <c r="C6044">
        <v>3228</v>
      </c>
      <c r="D6044">
        <v>0</v>
      </c>
    </row>
    <row r="6045" spans="1:4">
      <c r="A6045">
        <v>195</v>
      </c>
      <c r="B6045">
        <v>0</v>
      </c>
      <c r="C6045">
        <v>3241</v>
      </c>
      <c r="D6045">
        <v>0</v>
      </c>
    </row>
    <row r="6046" spans="1:4">
      <c r="A6046">
        <v>195</v>
      </c>
      <c r="B6046">
        <v>0</v>
      </c>
      <c r="C6046">
        <v>3252</v>
      </c>
      <c r="D6046">
        <v>0</v>
      </c>
    </row>
    <row r="6047" spans="1:4">
      <c r="A6047">
        <v>195</v>
      </c>
      <c r="B6047">
        <v>0</v>
      </c>
      <c r="C6047">
        <v>3267</v>
      </c>
      <c r="D6047">
        <v>0</v>
      </c>
    </row>
    <row r="6048" spans="1:4">
      <c r="A6048">
        <v>196</v>
      </c>
      <c r="B6048">
        <v>0</v>
      </c>
      <c r="C6048">
        <v>3232</v>
      </c>
      <c r="D6048">
        <v>0</v>
      </c>
    </row>
    <row r="6049" spans="1:4">
      <c r="A6049">
        <v>196</v>
      </c>
      <c r="B6049">
        <v>0</v>
      </c>
      <c r="C6049">
        <v>3254</v>
      </c>
      <c r="D6049">
        <v>0</v>
      </c>
    </row>
    <row r="6050" spans="1:4">
      <c r="A6050">
        <v>196</v>
      </c>
      <c r="B6050">
        <v>0</v>
      </c>
      <c r="C6050">
        <v>3246</v>
      </c>
      <c r="D6050">
        <v>0</v>
      </c>
    </row>
    <row r="6051" spans="1:4">
      <c r="A6051">
        <v>196</v>
      </c>
      <c r="B6051">
        <v>0</v>
      </c>
      <c r="C6051">
        <v>3225</v>
      </c>
      <c r="D6051">
        <v>0</v>
      </c>
    </row>
    <row r="6052" spans="1:4">
      <c r="A6052">
        <v>196</v>
      </c>
      <c r="B6052">
        <v>0</v>
      </c>
      <c r="C6052">
        <v>3239</v>
      </c>
      <c r="D6052">
        <v>0</v>
      </c>
    </row>
    <row r="6053" spans="1:4">
      <c r="A6053">
        <v>196</v>
      </c>
      <c r="B6053">
        <v>0</v>
      </c>
      <c r="C6053">
        <v>3276</v>
      </c>
      <c r="D6053">
        <v>0</v>
      </c>
    </row>
    <row r="6054" spans="1:4">
      <c r="A6054">
        <v>196</v>
      </c>
      <c r="B6054">
        <v>0</v>
      </c>
      <c r="C6054">
        <v>3245</v>
      </c>
      <c r="D6054">
        <v>0</v>
      </c>
    </row>
    <row r="6055" spans="1:4">
      <c r="A6055">
        <v>196</v>
      </c>
      <c r="B6055">
        <v>0</v>
      </c>
      <c r="C6055">
        <v>3262</v>
      </c>
      <c r="D6055">
        <v>0</v>
      </c>
    </row>
    <row r="6056" spans="1:4">
      <c r="A6056">
        <v>196</v>
      </c>
      <c r="B6056">
        <v>0</v>
      </c>
      <c r="C6056">
        <v>3267</v>
      </c>
      <c r="D6056">
        <v>0</v>
      </c>
    </row>
    <row r="6057" spans="1:4">
      <c r="A6057">
        <v>196</v>
      </c>
      <c r="B6057">
        <v>0</v>
      </c>
      <c r="C6057">
        <v>3243</v>
      </c>
      <c r="D6057">
        <v>0</v>
      </c>
    </row>
    <row r="6058" spans="1:4">
      <c r="A6058">
        <v>196</v>
      </c>
      <c r="B6058">
        <v>0</v>
      </c>
      <c r="C6058">
        <v>3250</v>
      </c>
      <c r="D6058">
        <v>0</v>
      </c>
    </row>
    <row r="6059" spans="1:4">
      <c r="A6059">
        <v>196</v>
      </c>
      <c r="B6059">
        <v>0</v>
      </c>
      <c r="C6059">
        <v>3251</v>
      </c>
      <c r="D6059">
        <v>0</v>
      </c>
    </row>
    <row r="6060" spans="1:4">
      <c r="A6060">
        <v>196</v>
      </c>
      <c r="B6060">
        <v>0</v>
      </c>
      <c r="C6060">
        <v>3269</v>
      </c>
      <c r="D6060">
        <v>0</v>
      </c>
    </row>
    <row r="6061" spans="1:4">
      <c r="A6061">
        <v>196</v>
      </c>
      <c r="B6061">
        <v>0</v>
      </c>
      <c r="C6061">
        <v>3253</v>
      </c>
      <c r="D6061">
        <v>0</v>
      </c>
    </row>
    <row r="6062" spans="1:4">
      <c r="A6062">
        <v>196</v>
      </c>
      <c r="B6062">
        <v>0</v>
      </c>
      <c r="C6062">
        <v>3246</v>
      </c>
      <c r="D6062">
        <v>0</v>
      </c>
    </row>
    <row r="6063" spans="1:4">
      <c r="A6063">
        <v>196</v>
      </c>
      <c r="B6063">
        <v>0</v>
      </c>
      <c r="C6063">
        <v>3230</v>
      </c>
      <c r="D6063">
        <v>0</v>
      </c>
    </row>
    <row r="6064" spans="1:4">
      <c r="A6064">
        <v>196</v>
      </c>
      <c r="B6064">
        <v>0</v>
      </c>
      <c r="C6064">
        <v>3242</v>
      </c>
      <c r="D6064">
        <v>0</v>
      </c>
    </row>
    <row r="6065" spans="1:4">
      <c r="A6065">
        <v>196</v>
      </c>
      <c r="B6065">
        <v>0</v>
      </c>
      <c r="C6065">
        <v>3245</v>
      </c>
      <c r="D6065">
        <v>0</v>
      </c>
    </row>
    <row r="6066" spans="1:4">
      <c r="A6066">
        <v>196</v>
      </c>
      <c r="B6066">
        <v>0</v>
      </c>
      <c r="C6066">
        <v>3254</v>
      </c>
      <c r="D6066">
        <v>0</v>
      </c>
    </row>
    <row r="6067" spans="1:4">
      <c r="A6067">
        <v>196</v>
      </c>
      <c r="B6067">
        <v>0</v>
      </c>
      <c r="C6067">
        <v>3247</v>
      </c>
      <c r="D6067">
        <v>0</v>
      </c>
    </row>
    <row r="6068" spans="1:4">
      <c r="A6068">
        <v>196</v>
      </c>
      <c r="B6068">
        <v>0</v>
      </c>
      <c r="C6068">
        <v>3258</v>
      </c>
      <c r="D6068">
        <v>0</v>
      </c>
    </row>
    <row r="6069" spans="1:4">
      <c r="A6069">
        <v>196</v>
      </c>
      <c r="B6069">
        <v>0</v>
      </c>
      <c r="C6069">
        <v>3242</v>
      </c>
      <c r="D6069">
        <v>0</v>
      </c>
    </row>
    <row r="6070" spans="1:4">
      <c r="A6070">
        <v>196</v>
      </c>
      <c r="B6070">
        <v>0</v>
      </c>
      <c r="C6070">
        <v>3263</v>
      </c>
      <c r="D6070">
        <v>0</v>
      </c>
    </row>
    <row r="6071" spans="1:4">
      <c r="A6071">
        <v>196</v>
      </c>
      <c r="B6071">
        <v>0</v>
      </c>
      <c r="C6071">
        <v>3256</v>
      </c>
      <c r="D6071">
        <v>0</v>
      </c>
    </row>
    <row r="6072" spans="1:4">
      <c r="A6072">
        <v>196</v>
      </c>
      <c r="B6072">
        <v>0</v>
      </c>
      <c r="C6072">
        <v>3239</v>
      </c>
      <c r="D6072">
        <v>0</v>
      </c>
    </row>
    <row r="6073" spans="1:4">
      <c r="A6073">
        <v>196</v>
      </c>
      <c r="B6073">
        <v>0</v>
      </c>
      <c r="C6073">
        <v>3250</v>
      </c>
      <c r="D6073">
        <v>0</v>
      </c>
    </row>
    <row r="6074" spans="1:4">
      <c r="A6074">
        <v>196</v>
      </c>
      <c r="B6074">
        <v>0</v>
      </c>
      <c r="C6074">
        <v>3242</v>
      </c>
      <c r="D6074">
        <v>0</v>
      </c>
    </row>
    <row r="6075" spans="1:4">
      <c r="A6075">
        <v>196</v>
      </c>
      <c r="B6075">
        <v>0</v>
      </c>
      <c r="C6075">
        <v>3277</v>
      </c>
      <c r="D6075">
        <v>0</v>
      </c>
    </row>
    <row r="6076" spans="1:4">
      <c r="A6076">
        <v>196</v>
      </c>
      <c r="B6076">
        <v>0</v>
      </c>
      <c r="C6076">
        <v>3245</v>
      </c>
      <c r="D6076">
        <v>0</v>
      </c>
    </row>
    <row r="6077" spans="1:4">
      <c r="A6077">
        <v>196</v>
      </c>
      <c r="B6077">
        <v>0</v>
      </c>
      <c r="C6077">
        <v>3261</v>
      </c>
      <c r="D6077">
        <v>0</v>
      </c>
    </row>
    <row r="6078" spans="1:4">
      <c r="A6078">
        <v>196</v>
      </c>
      <c r="B6078">
        <v>0</v>
      </c>
      <c r="C6078">
        <v>3265</v>
      </c>
      <c r="D6078">
        <v>0</v>
      </c>
    </row>
    <row r="6079" spans="1:4">
      <c r="A6079">
        <v>197</v>
      </c>
      <c r="B6079">
        <v>0</v>
      </c>
      <c r="C6079">
        <v>3241</v>
      </c>
      <c r="D6079">
        <v>0</v>
      </c>
    </row>
    <row r="6080" spans="1:4">
      <c r="A6080">
        <v>197</v>
      </c>
      <c r="B6080">
        <v>0</v>
      </c>
      <c r="C6080">
        <v>3263</v>
      </c>
      <c r="D6080">
        <v>0</v>
      </c>
    </row>
    <row r="6081" spans="1:4">
      <c r="A6081">
        <v>197</v>
      </c>
      <c r="B6081">
        <v>0</v>
      </c>
      <c r="C6081">
        <v>3229</v>
      </c>
      <c r="D6081">
        <v>0</v>
      </c>
    </row>
    <row r="6082" spans="1:4">
      <c r="A6082">
        <v>197</v>
      </c>
      <c r="B6082">
        <v>0</v>
      </c>
      <c r="C6082">
        <v>3237</v>
      </c>
      <c r="D6082">
        <v>0</v>
      </c>
    </row>
    <row r="6083" spans="1:4">
      <c r="A6083">
        <v>197</v>
      </c>
      <c r="B6083">
        <v>0</v>
      </c>
      <c r="C6083">
        <v>3264</v>
      </c>
      <c r="D6083">
        <v>0</v>
      </c>
    </row>
    <row r="6084" spans="1:4">
      <c r="A6084">
        <v>197</v>
      </c>
      <c r="B6084">
        <v>0</v>
      </c>
      <c r="C6084">
        <v>3243</v>
      </c>
      <c r="D6084">
        <v>0</v>
      </c>
    </row>
    <row r="6085" spans="1:4">
      <c r="A6085">
        <v>197</v>
      </c>
      <c r="B6085">
        <v>0</v>
      </c>
      <c r="C6085">
        <v>3252</v>
      </c>
      <c r="D6085">
        <v>0</v>
      </c>
    </row>
    <row r="6086" spans="1:4">
      <c r="A6086">
        <v>197</v>
      </c>
      <c r="B6086">
        <v>0</v>
      </c>
      <c r="C6086">
        <v>3263</v>
      </c>
      <c r="D6086">
        <v>0</v>
      </c>
    </row>
    <row r="6087" spans="1:4">
      <c r="A6087">
        <v>197</v>
      </c>
      <c r="B6087">
        <v>0</v>
      </c>
      <c r="C6087">
        <v>3242</v>
      </c>
      <c r="D6087">
        <v>0</v>
      </c>
    </row>
    <row r="6088" spans="1:4">
      <c r="A6088">
        <v>197</v>
      </c>
      <c r="B6088">
        <v>0</v>
      </c>
      <c r="C6088">
        <v>3257</v>
      </c>
      <c r="D6088">
        <v>0</v>
      </c>
    </row>
    <row r="6089" spans="1:4">
      <c r="A6089">
        <v>197</v>
      </c>
      <c r="B6089">
        <v>0</v>
      </c>
      <c r="C6089">
        <v>3256</v>
      </c>
      <c r="D6089">
        <v>0</v>
      </c>
    </row>
    <row r="6090" spans="1:4">
      <c r="A6090">
        <v>197</v>
      </c>
      <c r="B6090">
        <v>0</v>
      </c>
      <c r="C6090">
        <v>3249</v>
      </c>
      <c r="D6090">
        <v>0</v>
      </c>
    </row>
    <row r="6091" spans="1:4">
      <c r="A6091">
        <v>197</v>
      </c>
      <c r="B6091">
        <v>0</v>
      </c>
      <c r="C6091">
        <v>3254</v>
      </c>
      <c r="D6091">
        <v>0</v>
      </c>
    </row>
    <row r="6092" spans="1:4">
      <c r="A6092">
        <v>197</v>
      </c>
      <c r="B6092">
        <v>0</v>
      </c>
      <c r="C6092">
        <v>3258</v>
      </c>
      <c r="D6092">
        <v>0</v>
      </c>
    </row>
    <row r="6093" spans="1:4">
      <c r="A6093">
        <v>197</v>
      </c>
      <c r="B6093">
        <v>0</v>
      </c>
      <c r="C6093">
        <v>3220</v>
      </c>
      <c r="D6093">
        <v>0</v>
      </c>
    </row>
    <row r="6094" spans="1:4">
      <c r="A6094">
        <v>197</v>
      </c>
      <c r="B6094">
        <v>0</v>
      </c>
      <c r="C6094">
        <v>3240</v>
      </c>
      <c r="D6094">
        <v>0</v>
      </c>
    </row>
    <row r="6095" spans="1:4">
      <c r="A6095">
        <v>197</v>
      </c>
      <c r="B6095">
        <v>0</v>
      </c>
      <c r="C6095">
        <v>3236</v>
      </c>
      <c r="D6095">
        <v>0</v>
      </c>
    </row>
    <row r="6096" spans="1:4">
      <c r="A6096">
        <v>197</v>
      </c>
      <c r="B6096">
        <v>0</v>
      </c>
      <c r="C6096">
        <v>3244</v>
      </c>
      <c r="D6096">
        <v>0</v>
      </c>
    </row>
    <row r="6097" spans="1:4">
      <c r="A6097">
        <v>197</v>
      </c>
      <c r="B6097">
        <v>0</v>
      </c>
      <c r="C6097">
        <v>3258</v>
      </c>
      <c r="D6097">
        <v>0</v>
      </c>
    </row>
    <row r="6098" spans="1:4">
      <c r="A6098">
        <v>197</v>
      </c>
      <c r="B6098">
        <v>0</v>
      </c>
      <c r="C6098">
        <v>3256</v>
      </c>
      <c r="D6098">
        <v>0</v>
      </c>
    </row>
    <row r="6099" spans="1:4">
      <c r="A6099">
        <v>197</v>
      </c>
      <c r="B6099">
        <v>0</v>
      </c>
      <c r="C6099">
        <v>3235</v>
      </c>
      <c r="D6099">
        <v>0</v>
      </c>
    </row>
    <row r="6100" spans="1:4">
      <c r="A6100">
        <v>197</v>
      </c>
      <c r="B6100">
        <v>0</v>
      </c>
      <c r="C6100">
        <v>3261</v>
      </c>
      <c r="D6100">
        <v>0</v>
      </c>
    </row>
    <row r="6101" spans="1:4">
      <c r="A6101">
        <v>197</v>
      </c>
      <c r="B6101">
        <v>0</v>
      </c>
      <c r="C6101">
        <v>3250</v>
      </c>
      <c r="D6101">
        <v>0</v>
      </c>
    </row>
    <row r="6102" spans="1:4">
      <c r="A6102">
        <v>197</v>
      </c>
      <c r="B6102">
        <v>0</v>
      </c>
      <c r="C6102">
        <v>3241</v>
      </c>
      <c r="D6102">
        <v>0</v>
      </c>
    </row>
    <row r="6103" spans="1:4">
      <c r="A6103">
        <v>197</v>
      </c>
      <c r="B6103">
        <v>0</v>
      </c>
      <c r="C6103">
        <v>3255</v>
      </c>
      <c r="D6103">
        <v>0</v>
      </c>
    </row>
    <row r="6104" spans="1:4">
      <c r="A6104">
        <v>197</v>
      </c>
      <c r="B6104">
        <v>0</v>
      </c>
      <c r="C6104">
        <v>3261</v>
      </c>
      <c r="D6104">
        <v>0</v>
      </c>
    </row>
    <row r="6105" spans="1:4">
      <c r="A6105">
        <v>197</v>
      </c>
      <c r="B6105">
        <v>0</v>
      </c>
      <c r="C6105">
        <v>3254</v>
      </c>
      <c r="D6105">
        <v>0</v>
      </c>
    </row>
    <row r="6106" spans="1:4">
      <c r="A6106">
        <v>197</v>
      </c>
      <c r="B6106">
        <v>0</v>
      </c>
      <c r="C6106">
        <v>3240</v>
      </c>
      <c r="D6106">
        <v>0</v>
      </c>
    </row>
    <row r="6107" spans="1:4">
      <c r="A6107">
        <v>197</v>
      </c>
      <c r="B6107">
        <v>0</v>
      </c>
      <c r="C6107">
        <v>3246</v>
      </c>
      <c r="D6107">
        <v>0</v>
      </c>
    </row>
    <row r="6108" spans="1:4">
      <c r="A6108">
        <v>197</v>
      </c>
      <c r="B6108">
        <v>0</v>
      </c>
      <c r="C6108">
        <v>3240</v>
      </c>
      <c r="D6108">
        <v>0</v>
      </c>
    </row>
    <row r="6109" spans="1:4">
      <c r="A6109">
        <v>197</v>
      </c>
      <c r="B6109">
        <v>0</v>
      </c>
      <c r="C6109">
        <v>3240</v>
      </c>
      <c r="D6109">
        <v>0</v>
      </c>
    </row>
    <row r="6110" spans="1:4">
      <c r="A6110">
        <v>198</v>
      </c>
      <c r="B6110">
        <v>0</v>
      </c>
      <c r="C6110">
        <v>3241</v>
      </c>
      <c r="D6110">
        <v>0</v>
      </c>
    </row>
    <row r="6111" spans="1:4">
      <c r="A6111">
        <v>198</v>
      </c>
      <c r="B6111">
        <v>0</v>
      </c>
      <c r="C6111">
        <v>3258</v>
      </c>
      <c r="D6111">
        <v>0</v>
      </c>
    </row>
    <row r="6112" spans="1:4">
      <c r="A6112">
        <v>198</v>
      </c>
      <c r="B6112">
        <v>0</v>
      </c>
      <c r="C6112">
        <v>3226</v>
      </c>
      <c r="D6112">
        <v>0</v>
      </c>
    </row>
    <row r="6113" spans="1:4">
      <c r="A6113">
        <v>198</v>
      </c>
      <c r="B6113">
        <v>0</v>
      </c>
      <c r="C6113">
        <v>3248</v>
      </c>
      <c r="D6113">
        <v>0</v>
      </c>
    </row>
    <row r="6114" spans="1:4">
      <c r="A6114">
        <v>198</v>
      </c>
      <c r="B6114">
        <v>0</v>
      </c>
      <c r="C6114">
        <v>3257</v>
      </c>
      <c r="D6114">
        <v>0</v>
      </c>
    </row>
    <row r="6115" spans="1:4">
      <c r="A6115">
        <v>198</v>
      </c>
      <c r="B6115">
        <v>0</v>
      </c>
      <c r="C6115">
        <v>3263</v>
      </c>
      <c r="D6115">
        <v>0</v>
      </c>
    </row>
    <row r="6116" spans="1:4">
      <c r="A6116">
        <v>198</v>
      </c>
      <c r="B6116">
        <v>0</v>
      </c>
      <c r="C6116">
        <v>3256</v>
      </c>
      <c r="D6116">
        <v>0</v>
      </c>
    </row>
    <row r="6117" spans="1:4">
      <c r="A6117">
        <v>198</v>
      </c>
      <c r="B6117">
        <v>0</v>
      </c>
      <c r="C6117">
        <v>3255</v>
      </c>
      <c r="D6117">
        <v>0</v>
      </c>
    </row>
    <row r="6118" spans="1:4">
      <c r="A6118">
        <v>198</v>
      </c>
      <c r="B6118">
        <v>0</v>
      </c>
      <c r="C6118">
        <v>3248</v>
      </c>
      <c r="D6118">
        <v>0</v>
      </c>
    </row>
    <row r="6119" spans="1:4">
      <c r="A6119">
        <v>198</v>
      </c>
      <c r="B6119">
        <v>0</v>
      </c>
      <c r="C6119">
        <v>3246</v>
      </c>
      <c r="D6119">
        <v>0</v>
      </c>
    </row>
    <row r="6120" spans="1:4">
      <c r="A6120">
        <v>198</v>
      </c>
      <c r="B6120">
        <v>0</v>
      </c>
      <c r="C6120">
        <v>3255</v>
      </c>
      <c r="D6120">
        <v>0</v>
      </c>
    </row>
    <row r="6121" spans="1:4">
      <c r="A6121">
        <v>198</v>
      </c>
      <c r="B6121">
        <v>0</v>
      </c>
      <c r="C6121">
        <v>3258</v>
      </c>
      <c r="D6121">
        <v>0</v>
      </c>
    </row>
    <row r="6122" spans="1:4">
      <c r="A6122">
        <v>198</v>
      </c>
      <c r="B6122">
        <v>0</v>
      </c>
      <c r="C6122">
        <v>3247</v>
      </c>
      <c r="D6122">
        <v>0</v>
      </c>
    </row>
    <row r="6123" spans="1:4">
      <c r="A6123">
        <v>198</v>
      </c>
      <c r="B6123">
        <v>0</v>
      </c>
      <c r="C6123">
        <v>3234</v>
      </c>
      <c r="D6123">
        <v>0</v>
      </c>
    </row>
    <row r="6124" spans="1:4">
      <c r="A6124">
        <v>198</v>
      </c>
      <c r="B6124">
        <v>0</v>
      </c>
      <c r="C6124">
        <v>3238</v>
      </c>
      <c r="D6124">
        <v>0</v>
      </c>
    </row>
    <row r="6125" spans="1:4">
      <c r="A6125">
        <v>198</v>
      </c>
      <c r="B6125">
        <v>0</v>
      </c>
      <c r="C6125">
        <v>3251</v>
      </c>
      <c r="D6125">
        <v>0</v>
      </c>
    </row>
    <row r="6126" spans="1:4">
      <c r="A6126">
        <v>198</v>
      </c>
      <c r="B6126">
        <v>0</v>
      </c>
      <c r="C6126">
        <v>3232</v>
      </c>
      <c r="D6126">
        <v>0</v>
      </c>
    </row>
    <row r="6127" spans="1:4">
      <c r="A6127">
        <v>198</v>
      </c>
      <c r="B6127">
        <v>0</v>
      </c>
      <c r="C6127">
        <v>3243</v>
      </c>
      <c r="D6127">
        <v>0</v>
      </c>
    </row>
    <row r="6128" spans="1:4">
      <c r="A6128">
        <v>198</v>
      </c>
      <c r="B6128">
        <v>0</v>
      </c>
      <c r="C6128">
        <v>3253</v>
      </c>
      <c r="D6128">
        <v>0</v>
      </c>
    </row>
    <row r="6129" spans="1:4">
      <c r="A6129">
        <v>198</v>
      </c>
      <c r="B6129">
        <v>0</v>
      </c>
      <c r="C6129">
        <v>3251</v>
      </c>
      <c r="D6129">
        <v>0</v>
      </c>
    </row>
    <row r="6130" spans="1:4">
      <c r="A6130">
        <v>198</v>
      </c>
      <c r="B6130">
        <v>0</v>
      </c>
      <c r="C6130">
        <v>3258</v>
      </c>
      <c r="D6130">
        <v>0</v>
      </c>
    </row>
    <row r="6131" spans="1:4">
      <c r="A6131">
        <v>198</v>
      </c>
      <c r="B6131">
        <v>0</v>
      </c>
      <c r="C6131">
        <v>3260</v>
      </c>
      <c r="D6131">
        <v>0</v>
      </c>
    </row>
    <row r="6132" spans="1:4">
      <c r="A6132">
        <v>198</v>
      </c>
      <c r="B6132">
        <v>0</v>
      </c>
      <c r="C6132">
        <v>3238</v>
      </c>
      <c r="D6132">
        <v>0</v>
      </c>
    </row>
    <row r="6133" spans="1:4">
      <c r="A6133">
        <v>198</v>
      </c>
      <c r="B6133">
        <v>0</v>
      </c>
      <c r="C6133">
        <v>3262</v>
      </c>
      <c r="D6133">
        <v>0</v>
      </c>
    </row>
    <row r="6134" spans="1:4">
      <c r="A6134">
        <v>198</v>
      </c>
      <c r="B6134">
        <v>0</v>
      </c>
      <c r="C6134">
        <v>3271</v>
      </c>
      <c r="D6134">
        <v>0</v>
      </c>
    </row>
    <row r="6135" spans="1:4">
      <c r="A6135">
        <v>198</v>
      </c>
      <c r="B6135">
        <v>0</v>
      </c>
      <c r="C6135">
        <v>3251</v>
      </c>
      <c r="D6135">
        <v>0</v>
      </c>
    </row>
    <row r="6136" spans="1:4">
      <c r="A6136">
        <v>198</v>
      </c>
      <c r="B6136">
        <v>0</v>
      </c>
      <c r="C6136">
        <v>3243</v>
      </c>
      <c r="D6136">
        <v>0</v>
      </c>
    </row>
    <row r="6137" spans="1:4">
      <c r="A6137">
        <v>198</v>
      </c>
      <c r="B6137">
        <v>0</v>
      </c>
      <c r="C6137">
        <v>3246</v>
      </c>
      <c r="D6137">
        <v>0</v>
      </c>
    </row>
    <row r="6138" spans="1:4">
      <c r="A6138">
        <v>198</v>
      </c>
      <c r="B6138">
        <v>0</v>
      </c>
      <c r="C6138">
        <v>3249</v>
      </c>
      <c r="D6138">
        <v>0</v>
      </c>
    </row>
    <row r="6139" spans="1:4">
      <c r="A6139">
        <v>198</v>
      </c>
      <c r="B6139">
        <v>0</v>
      </c>
      <c r="C6139">
        <v>3234</v>
      </c>
      <c r="D6139">
        <v>0</v>
      </c>
    </row>
    <row r="6140" spans="1:4">
      <c r="A6140">
        <v>198</v>
      </c>
      <c r="B6140">
        <v>0</v>
      </c>
      <c r="C6140">
        <v>3248</v>
      </c>
      <c r="D6140">
        <v>0</v>
      </c>
    </row>
    <row r="6141" spans="1:4">
      <c r="A6141">
        <v>199</v>
      </c>
      <c r="B6141">
        <v>0</v>
      </c>
      <c r="C6141">
        <v>3239</v>
      </c>
      <c r="D6141">
        <v>0</v>
      </c>
    </row>
    <row r="6142" spans="1:4">
      <c r="A6142">
        <v>199</v>
      </c>
      <c r="B6142">
        <v>0</v>
      </c>
      <c r="C6142">
        <v>3235</v>
      </c>
      <c r="D6142">
        <v>0</v>
      </c>
    </row>
    <row r="6143" spans="1:4">
      <c r="A6143">
        <v>199</v>
      </c>
      <c r="B6143">
        <v>0</v>
      </c>
      <c r="C6143">
        <v>3238</v>
      </c>
      <c r="D6143">
        <v>0</v>
      </c>
    </row>
    <row r="6144" spans="1:4">
      <c r="A6144">
        <v>199</v>
      </c>
      <c r="B6144">
        <v>0</v>
      </c>
      <c r="C6144">
        <v>3246</v>
      </c>
      <c r="D6144">
        <v>0</v>
      </c>
    </row>
    <row r="6145" spans="1:4">
      <c r="A6145">
        <v>199</v>
      </c>
      <c r="B6145">
        <v>0</v>
      </c>
      <c r="C6145">
        <v>3236</v>
      </c>
      <c r="D6145">
        <v>0</v>
      </c>
    </row>
    <row r="6146" spans="1:4">
      <c r="A6146">
        <v>199</v>
      </c>
      <c r="B6146">
        <v>0</v>
      </c>
      <c r="C6146">
        <v>3254</v>
      </c>
      <c r="D6146">
        <v>0</v>
      </c>
    </row>
    <row r="6147" spans="1:4">
      <c r="A6147">
        <v>199</v>
      </c>
      <c r="B6147">
        <v>0</v>
      </c>
      <c r="C6147">
        <v>3240</v>
      </c>
      <c r="D6147">
        <v>0</v>
      </c>
    </row>
    <row r="6148" spans="1:4">
      <c r="A6148">
        <v>199</v>
      </c>
      <c r="B6148">
        <v>0</v>
      </c>
      <c r="C6148">
        <v>3256</v>
      </c>
      <c r="D6148">
        <v>0</v>
      </c>
    </row>
    <row r="6149" spans="1:4">
      <c r="A6149">
        <v>199</v>
      </c>
      <c r="B6149">
        <v>0</v>
      </c>
      <c r="C6149">
        <v>3229</v>
      </c>
      <c r="D6149">
        <v>0</v>
      </c>
    </row>
    <row r="6150" spans="1:4">
      <c r="A6150">
        <v>199</v>
      </c>
      <c r="B6150">
        <v>0</v>
      </c>
      <c r="C6150">
        <v>3229</v>
      </c>
      <c r="D6150">
        <v>0</v>
      </c>
    </row>
    <row r="6151" spans="1:4">
      <c r="A6151">
        <v>199</v>
      </c>
      <c r="B6151">
        <v>0</v>
      </c>
      <c r="C6151">
        <v>3257</v>
      </c>
      <c r="D6151">
        <v>0</v>
      </c>
    </row>
    <row r="6152" spans="1:4">
      <c r="A6152">
        <v>199</v>
      </c>
      <c r="B6152">
        <v>0</v>
      </c>
      <c r="C6152">
        <v>3271</v>
      </c>
      <c r="D6152">
        <v>0</v>
      </c>
    </row>
    <row r="6153" spans="1:4">
      <c r="A6153">
        <v>199</v>
      </c>
      <c r="B6153">
        <v>0</v>
      </c>
      <c r="C6153">
        <v>3250</v>
      </c>
      <c r="D6153">
        <v>0</v>
      </c>
    </row>
    <row r="6154" spans="1:4">
      <c r="A6154">
        <v>199</v>
      </c>
      <c r="B6154">
        <v>0</v>
      </c>
      <c r="C6154">
        <v>3235</v>
      </c>
      <c r="D6154">
        <v>0</v>
      </c>
    </row>
    <row r="6155" spans="1:4">
      <c r="A6155">
        <v>199</v>
      </c>
      <c r="B6155">
        <v>0</v>
      </c>
      <c r="C6155">
        <v>3255</v>
      </c>
      <c r="D6155">
        <v>0</v>
      </c>
    </row>
    <row r="6156" spans="1:4">
      <c r="A6156">
        <v>199</v>
      </c>
      <c r="B6156">
        <v>0</v>
      </c>
      <c r="C6156">
        <v>3241</v>
      </c>
      <c r="D6156">
        <v>0</v>
      </c>
    </row>
    <row r="6157" spans="1:4">
      <c r="A6157">
        <v>199</v>
      </c>
      <c r="B6157">
        <v>0</v>
      </c>
      <c r="C6157">
        <v>3244</v>
      </c>
      <c r="D6157">
        <v>0</v>
      </c>
    </row>
    <row r="6158" spans="1:4">
      <c r="A6158">
        <v>199</v>
      </c>
      <c r="B6158">
        <v>0</v>
      </c>
      <c r="C6158">
        <v>3249</v>
      </c>
      <c r="D6158">
        <v>0</v>
      </c>
    </row>
    <row r="6159" spans="1:4">
      <c r="A6159">
        <v>199</v>
      </c>
      <c r="B6159">
        <v>0</v>
      </c>
      <c r="C6159">
        <v>3239</v>
      </c>
      <c r="D6159">
        <v>0</v>
      </c>
    </row>
    <row r="6160" spans="1:4">
      <c r="A6160">
        <v>199</v>
      </c>
      <c r="B6160">
        <v>0</v>
      </c>
      <c r="C6160">
        <v>3261</v>
      </c>
      <c r="D6160">
        <v>0</v>
      </c>
    </row>
    <row r="6161" spans="1:4">
      <c r="A6161">
        <v>199</v>
      </c>
      <c r="B6161">
        <v>0</v>
      </c>
      <c r="C6161">
        <v>3260</v>
      </c>
      <c r="D6161">
        <v>0</v>
      </c>
    </row>
    <row r="6162" spans="1:4">
      <c r="A6162">
        <v>199</v>
      </c>
      <c r="B6162">
        <v>0</v>
      </c>
      <c r="C6162">
        <v>3264</v>
      </c>
      <c r="D6162">
        <v>0</v>
      </c>
    </row>
    <row r="6163" spans="1:4">
      <c r="A6163">
        <v>199</v>
      </c>
      <c r="B6163">
        <v>0</v>
      </c>
      <c r="C6163">
        <v>3241</v>
      </c>
      <c r="D6163">
        <v>0</v>
      </c>
    </row>
    <row r="6164" spans="1:4">
      <c r="A6164">
        <v>199</v>
      </c>
      <c r="B6164">
        <v>0</v>
      </c>
      <c r="C6164">
        <v>3256</v>
      </c>
      <c r="D6164">
        <v>0</v>
      </c>
    </row>
    <row r="6165" spans="1:4">
      <c r="A6165">
        <v>199</v>
      </c>
      <c r="B6165">
        <v>0</v>
      </c>
      <c r="C6165">
        <v>3231</v>
      </c>
      <c r="D6165">
        <v>0</v>
      </c>
    </row>
    <row r="6166" spans="1:4">
      <c r="A6166">
        <v>199</v>
      </c>
      <c r="B6166">
        <v>0</v>
      </c>
      <c r="C6166">
        <v>3246</v>
      </c>
      <c r="D6166">
        <v>0</v>
      </c>
    </row>
    <row r="6167" spans="1:4">
      <c r="A6167">
        <v>199</v>
      </c>
      <c r="B6167">
        <v>0</v>
      </c>
      <c r="C6167">
        <v>3263</v>
      </c>
      <c r="D6167">
        <v>0</v>
      </c>
    </row>
    <row r="6168" spans="1:4">
      <c r="A6168">
        <v>199</v>
      </c>
      <c r="B6168">
        <v>0</v>
      </c>
      <c r="C6168">
        <v>3241</v>
      </c>
      <c r="D6168">
        <v>0</v>
      </c>
    </row>
    <row r="6169" spans="1:4">
      <c r="A6169">
        <v>199</v>
      </c>
      <c r="B6169">
        <v>0</v>
      </c>
      <c r="C6169">
        <v>3235</v>
      </c>
      <c r="D6169">
        <v>0</v>
      </c>
    </row>
    <row r="6170" spans="1:4">
      <c r="A6170">
        <v>199</v>
      </c>
      <c r="B6170">
        <v>0</v>
      </c>
      <c r="C6170">
        <v>3251</v>
      </c>
      <c r="D6170">
        <v>0</v>
      </c>
    </row>
    <row r="6171" spans="1:4">
      <c r="A6171">
        <v>199</v>
      </c>
      <c r="B6171">
        <v>0</v>
      </c>
      <c r="C6171">
        <v>3246</v>
      </c>
      <c r="D6171">
        <v>0</v>
      </c>
    </row>
    <row r="6172" spans="1:4">
      <c r="A6172">
        <v>200</v>
      </c>
      <c r="B6172">
        <v>0</v>
      </c>
      <c r="C6172">
        <v>3256</v>
      </c>
      <c r="D6172">
        <v>0</v>
      </c>
    </row>
    <row r="6173" spans="1:4">
      <c r="A6173">
        <v>200</v>
      </c>
      <c r="B6173">
        <v>0</v>
      </c>
      <c r="C6173">
        <v>3238</v>
      </c>
      <c r="D6173">
        <v>0</v>
      </c>
    </row>
    <row r="6174" spans="1:4">
      <c r="A6174">
        <v>200</v>
      </c>
      <c r="B6174">
        <v>0</v>
      </c>
      <c r="C6174">
        <v>3250</v>
      </c>
      <c r="D6174">
        <v>0</v>
      </c>
    </row>
    <row r="6175" spans="1:4">
      <c r="A6175">
        <v>200</v>
      </c>
      <c r="B6175">
        <v>0</v>
      </c>
      <c r="C6175">
        <v>3251</v>
      </c>
      <c r="D6175">
        <v>0</v>
      </c>
    </row>
    <row r="6176" spans="1:4">
      <c r="A6176">
        <v>200</v>
      </c>
      <c r="B6176">
        <v>0</v>
      </c>
      <c r="C6176">
        <v>3252</v>
      </c>
      <c r="D6176">
        <v>0</v>
      </c>
    </row>
    <row r="6177" spans="1:4">
      <c r="A6177">
        <v>200</v>
      </c>
      <c r="B6177">
        <v>0</v>
      </c>
      <c r="C6177">
        <v>3244</v>
      </c>
      <c r="D6177">
        <v>0</v>
      </c>
    </row>
    <row r="6178" spans="1:4">
      <c r="A6178">
        <v>200</v>
      </c>
      <c r="B6178">
        <v>0</v>
      </c>
      <c r="C6178">
        <v>3241</v>
      </c>
      <c r="D6178">
        <v>0</v>
      </c>
    </row>
    <row r="6179" spans="1:4">
      <c r="A6179">
        <v>200</v>
      </c>
      <c r="B6179">
        <v>0</v>
      </c>
      <c r="C6179">
        <v>3246</v>
      </c>
      <c r="D6179">
        <v>0</v>
      </c>
    </row>
    <row r="6180" spans="1:4">
      <c r="A6180">
        <v>200</v>
      </c>
      <c r="B6180">
        <v>0</v>
      </c>
      <c r="C6180">
        <v>3245</v>
      </c>
      <c r="D6180">
        <v>0</v>
      </c>
    </row>
    <row r="6181" spans="1:4">
      <c r="A6181">
        <v>200</v>
      </c>
      <c r="B6181">
        <v>0</v>
      </c>
      <c r="C6181">
        <v>3250</v>
      </c>
      <c r="D6181">
        <v>0</v>
      </c>
    </row>
    <row r="6182" spans="1:4">
      <c r="A6182">
        <v>200</v>
      </c>
      <c r="B6182">
        <v>0</v>
      </c>
      <c r="C6182">
        <v>3233</v>
      </c>
      <c r="D6182">
        <v>0</v>
      </c>
    </row>
    <row r="6183" spans="1:4">
      <c r="A6183">
        <v>200</v>
      </c>
      <c r="B6183">
        <v>0</v>
      </c>
      <c r="C6183">
        <v>3257</v>
      </c>
      <c r="D6183">
        <v>0</v>
      </c>
    </row>
    <row r="6184" spans="1:4">
      <c r="A6184">
        <v>200</v>
      </c>
      <c r="B6184">
        <v>0</v>
      </c>
      <c r="C6184">
        <v>3251</v>
      </c>
      <c r="D6184">
        <v>0</v>
      </c>
    </row>
    <row r="6185" spans="1:4">
      <c r="A6185">
        <v>200</v>
      </c>
      <c r="B6185">
        <v>0</v>
      </c>
      <c r="C6185">
        <v>3232</v>
      </c>
      <c r="D6185">
        <v>0</v>
      </c>
    </row>
    <row r="6186" spans="1:4">
      <c r="A6186">
        <v>200</v>
      </c>
      <c r="B6186">
        <v>0</v>
      </c>
      <c r="C6186">
        <v>3242</v>
      </c>
      <c r="D6186">
        <v>0</v>
      </c>
    </row>
    <row r="6187" spans="1:4">
      <c r="A6187">
        <v>200</v>
      </c>
      <c r="B6187">
        <v>0</v>
      </c>
      <c r="C6187">
        <v>3232</v>
      </c>
      <c r="D6187">
        <v>0</v>
      </c>
    </row>
    <row r="6188" spans="1:4">
      <c r="A6188">
        <v>200</v>
      </c>
      <c r="B6188">
        <v>0</v>
      </c>
      <c r="C6188">
        <v>3256</v>
      </c>
      <c r="D6188">
        <v>0</v>
      </c>
    </row>
    <row r="6189" spans="1:4">
      <c r="A6189">
        <v>200</v>
      </c>
      <c r="B6189">
        <v>0</v>
      </c>
      <c r="C6189">
        <v>3254</v>
      </c>
      <c r="D6189">
        <v>0</v>
      </c>
    </row>
    <row r="6190" spans="1:4">
      <c r="A6190">
        <v>200</v>
      </c>
      <c r="B6190">
        <v>0</v>
      </c>
      <c r="C6190">
        <v>3249</v>
      </c>
      <c r="D6190">
        <v>0</v>
      </c>
    </row>
    <row r="6191" spans="1:4">
      <c r="A6191">
        <v>200</v>
      </c>
      <c r="B6191">
        <v>0</v>
      </c>
      <c r="C6191">
        <v>3248</v>
      </c>
      <c r="D6191">
        <v>0</v>
      </c>
    </row>
    <row r="6192" spans="1:4">
      <c r="A6192">
        <v>200</v>
      </c>
      <c r="B6192">
        <v>0</v>
      </c>
      <c r="C6192">
        <v>3249</v>
      </c>
      <c r="D6192">
        <v>0</v>
      </c>
    </row>
    <row r="6193" spans="1:4">
      <c r="A6193">
        <v>200</v>
      </c>
      <c r="B6193">
        <v>0</v>
      </c>
      <c r="C6193">
        <v>3243</v>
      </c>
      <c r="D6193">
        <v>0</v>
      </c>
    </row>
    <row r="6194" spans="1:4">
      <c r="A6194">
        <v>200</v>
      </c>
      <c r="B6194">
        <v>0</v>
      </c>
      <c r="C6194">
        <v>3246</v>
      </c>
      <c r="D6194">
        <v>0</v>
      </c>
    </row>
    <row r="6195" spans="1:4">
      <c r="A6195">
        <v>200</v>
      </c>
      <c r="B6195">
        <v>0</v>
      </c>
      <c r="C6195">
        <v>3249</v>
      </c>
      <c r="D6195">
        <v>0</v>
      </c>
    </row>
    <row r="6196" spans="1:4">
      <c r="A6196">
        <v>200</v>
      </c>
      <c r="B6196">
        <v>0</v>
      </c>
      <c r="C6196">
        <v>3259</v>
      </c>
      <c r="D6196">
        <v>0</v>
      </c>
    </row>
    <row r="6197" spans="1:4">
      <c r="A6197">
        <v>200</v>
      </c>
      <c r="B6197">
        <v>0</v>
      </c>
      <c r="C6197">
        <v>3245</v>
      </c>
      <c r="D6197">
        <v>0</v>
      </c>
    </row>
    <row r="6198" spans="1:4">
      <c r="A6198">
        <v>200</v>
      </c>
      <c r="B6198">
        <v>0</v>
      </c>
      <c r="C6198">
        <v>3257</v>
      </c>
      <c r="D6198">
        <v>0</v>
      </c>
    </row>
    <row r="6199" spans="1:4">
      <c r="A6199">
        <v>200</v>
      </c>
      <c r="B6199">
        <v>0</v>
      </c>
      <c r="C6199">
        <v>3255</v>
      </c>
      <c r="D6199">
        <v>0</v>
      </c>
    </row>
    <row r="6200" spans="1:4">
      <c r="A6200">
        <v>200</v>
      </c>
      <c r="B6200">
        <v>0</v>
      </c>
      <c r="C6200">
        <v>3256</v>
      </c>
      <c r="D6200">
        <v>0</v>
      </c>
    </row>
    <row r="6201" spans="1:4">
      <c r="A6201">
        <v>200</v>
      </c>
      <c r="B6201">
        <v>0</v>
      </c>
      <c r="C6201">
        <v>3244</v>
      </c>
      <c r="D6201">
        <v>0</v>
      </c>
    </row>
    <row r="6202" spans="1:4">
      <c r="A6202">
        <v>200</v>
      </c>
      <c r="B6202">
        <v>0</v>
      </c>
      <c r="C6202">
        <v>3251</v>
      </c>
      <c r="D6202">
        <v>0</v>
      </c>
    </row>
    <row r="6203" spans="1:4">
      <c r="A6203">
        <v>201</v>
      </c>
      <c r="B6203">
        <v>0</v>
      </c>
      <c r="C6203">
        <v>3247</v>
      </c>
      <c r="D6203">
        <v>0</v>
      </c>
    </row>
    <row r="6204" spans="1:4">
      <c r="A6204">
        <v>201</v>
      </c>
      <c r="B6204">
        <v>0</v>
      </c>
      <c r="C6204">
        <v>3246</v>
      </c>
      <c r="D6204">
        <v>0</v>
      </c>
    </row>
    <row r="6205" spans="1:4">
      <c r="A6205">
        <v>201</v>
      </c>
      <c r="B6205">
        <v>0</v>
      </c>
      <c r="C6205">
        <v>3259</v>
      </c>
      <c r="D6205">
        <v>0</v>
      </c>
    </row>
    <row r="6206" spans="1:4">
      <c r="A6206">
        <v>201</v>
      </c>
      <c r="B6206">
        <v>0</v>
      </c>
      <c r="C6206">
        <v>3251</v>
      </c>
      <c r="D6206">
        <v>0</v>
      </c>
    </row>
    <row r="6207" spans="1:4">
      <c r="A6207">
        <v>201</v>
      </c>
      <c r="B6207">
        <v>0</v>
      </c>
      <c r="C6207">
        <v>3265</v>
      </c>
      <c r="D6207">
        <v>0</v>
      </c>
    </row>
    <row r="6208" spans="1:4">
      <c r="A6208">
        <v>201</v>
      </c>
      <c r="B6208">
        <v>0</v>
      </c>
      <c r="C6208">
        <v>3254</v>
      </c>
      <c r="D6208">
        <v>0</v>
      </c>
    </row>
    <row r="6209" spans="1:4">
      <c r="A6209">
        <v>201</v>
      </c>
      <c r="B6209">
        <v>0</v>
      </c>
      <c r="C6209">
        <v>3255</v>
      </c>
      <c r="D6209">
        <v>0</v>
      </c>
    </row>
    <row r="6210" spans="1:4">
      <c r="A6210">
        <v>201</v>
      </c>
      <c r="B6210">
        <v>0</v>
      </c>
      <c r="C6210">
        <v>3247</v>
      </c>
      <c r="D6210">
        <v>0</v>
      </c>
    </row>
    <row r="6211" spans="1:4">
      <c r="A6211">
        <v>201</v>
      </c>
      <c r="B6211">
        <v>0</v>
      </c>
      <c r="C6211">
        <v>3262</v>
      </c>
      <c r="D6211">
        <v>0</v>
      </c>
    </row>
    <row r="6212" spans="1:4">
      <c r="A6212">
        <v>201</v>
      </c>
      <c r="B6212">
        <v>0</v>
      </c>
      <c r="C6212">
        <v>3250</v>
      </c>
      <c r="D6212">
        <v>0</v>
      </c>
    </row>
    <row r="6213" spans="1:4">
      <c r="A6213">
        <v>201</v>
      </c>
      <c r="B6213">
        <v>0</v>
      </c>
      <c r="C6213">
        <v>3245</v>
      </c>
      <c r="D6213">
        <v>0</v>
      </c>
    </row>
    <row r="6214" spans="1:4">
      <c r="A6214">
        <v>201</v>
      </c>
      <c r="B6214">
        <v>0</v>
      </c>
      <c r="C6214">
        <v>3257</v>
      </c>
      <c r="D6214">
        <v>0</v>
      </c>
    </row>
    <row r="6215" spans="1:4">
      <c r="A6215">
        <v>201</v>
      </c>
      <c r="B6215">
        <v>0</v>
      </c>
      <c r="C6215">
        <v>3261</v>
      </c>
      <c r="D6215">
        <v>0</v>
      </c>
    </row>
    <row r="6216" spans="1:4">
      <c r="A6216">
        <v>201</v>
      </c>
      <c r="B6216">
        <v>0</v>
      </c>
      <c r="C6216">
        <v>3235</v>
      </c>
      <c r="D6216">
        <v>0</v>
      </c>
    </row>
    <row r="6217" spans="1:4">
      <c r="A6217">
        <v>201</v>
      </c>
      <c r="B6217">
        <v>0</v>
      </c>
      <c r="C6217">
        <v>3248</v>
      </c>
      <c r="D6217">
        <v>0</v>
      </c>
    </row>
    <row r="6218" spans="1:4">
      <c r="A6218">
        <v>201</v>
      </c>
      <c r="B6218">
        <v>0</v>
      </c>
      <c r="C6218">
        <v>3244</v>
      </c>
      <c r="D6218">
        <v>0</v>
      </c>
    </row>
    <row r="6219" spans="1:4">
      <c r="A6219">
        <v>201</v>
      </c>
      <c r="B6219">
        <v>0</v>
      </c>
      <c r="C6219">
        <v>3261</v>
      </c>
      <c r="D6219">
        <v>0</v>
      </c>
    </row>
    <row r="6220" spans="1:4">
      <c r="A6220">
        <v>201</v>
      </c>
      <c r="B6220">
        <v>0</v>
      </c>
      <c r="C6220">
        <v>3224</v>
      </c>
      <c r="D6220">
        <v>0</v>
      </c>
    </row>
    <row r="6221" spans="1:4">
      <c r="A6221">
        <v>201</v>
      </c>
      <c r="B6221">
        <v>0</v>
      </c>
      <c r="C6221">
        <v>3238</v>
      </c>
      <c r="D6221">
        <v>0</v>
      </c>
    </row>
    <row r="6222" spans="1:4">
      <c r="A6222">
        <v>201</v>
      </c>
      <c r="B6222">
        <v>0</v>
      </c>
      <c r="C6222">
        <v>3241</v>
      </c>
      <c r="D6222">
        <v>0</v>
      </c>
    </row>
    <row r="6223" spans="1:4">
      <c r="A6223">
        <v>201</v>
      </c>
      <c r="B6223">
        <v>0</v>
      </c>
      <c r="C6223">
        <v>3249</v>
      </c>
      <c r="D6223">
        <v>0</v>
      </c>
    </row>
    <row r="6224" spans="1:4">
      <c r="A6224">
        <v>201</v>
      </c>
      <c r="B6224">
        <v>0</v>
      </c>
      <c r="C6224">
        <v>3254</v>
      </c>
      <c r="D6224">
        <v>0</v>
      </c>
    </row>
    <row r="6225" spans="1:4">
      <c r="A6225">
        <v>201</v>
      </c>
      <c r="B6225">
        <v>0</v>
      </c>
      <c r="C6225">
        <v>3260</v>
      </c>
      <c r="D6225">
        <v>0</v>
      </c>
    </row>
    <row r="6226" spans="1:4">
      <c r="A6226">
        <v>201</v>
      </c>
      <c r="B6226">
        <v>0</v>
      </c>
      <c r="C6226">
        <v>3250</v>
      </c>
      <c r="D6226">
        <v>0</v>
      </c>
    </row>
    <row r="6227" spans="1:4">
      <c r="A6227">
        <v>201</v>
      </c>
      <c r="B6227">
        <v>0</v>
      </c>
      <c r="C6227">
        <v>3264</v>
      </c>
      <c r="D6227">
        <v>0</v>
      </c>
    </row>
    <row r="6228" spans="1:4">
      <c r="A6228">
        <v>201</v>
      </c>
      <c r="B6228">
        <v>0</v>
      </c>
      <c r="C6228">
        <v>3247</v>
      </c>
      <c r="D6228">
        <v>0</v>
      </c>
    </row>
    <row r="6229" spans="1:4">
      <c r="A6229">
        <v>201</v>
      </c>
      <c r="B6229">
        <v>0</v>
      </c>
      <c r="C6229">
        <v>3251</v>
      </c>
      <c r="D6229">
        <v>0</v>
      </c>
    </row>
    <row r="6230" spans="1:4">
      <c r="A6230">
        <v>201</v>
      </c>
      <c r="B6230">
        <v>0</v>
      </c>
      <c r="C6230">
        <v>3260</v>
      </c>
      <c r="D6230">
        <v>0</v>
      </c>
    </row>
    <row r="6231" spans="1:4">
      <c r="A6231">
        <v>201</v>
      </c>
      <c r="B6231">
        <v>0</v>
      </c>
      <c r="C6231">
        <v>3249</v>
      </c>
      <c r="D6231">
        <v>0</v>
      </c>
    </row>
    <row r="6232" spans="1:4">
      <c r="A6232">
        <v>201</v>
      </c>
      <c r="B6232">
        <v>0</v>
      </c>
      <c r="C6232">
        <v>3249</v>
      </c>
      <c r="D6232">
        <v>0</v>
      </c>
    </row>
    <row r="6233" spans="1:4">
      <c r="A6233">
        <v>201</v>
      </c>
      <c r="B6233">
        <v>0</v>
      </c>
      <c r="C6233">
        <v>3255</v>
      </c>
      <c r="D6233">
        <v>0</v>
      </c>
    </row>
    <row r="6234" spans="1:4">
      <c r="A6234">
        <v>202</v>
      </c>
      <c r="B6234">
        <v>0</v>
      </c>
      <c r="C6234">
        <v>3248</v>
      </c>
      <c r="D6234">
        <v>0</v>
      </c>
    </row>
    <row r="6235" spans="1:4">
      <c r="A6235">
        <v>202</v>
      </c>
      <c r="B6235">
        <v>0</v>
      </c>
      <c r="C6235">
        <v>3239</v>
      </c>
      <c r="D6235">
        <v>0</v>
      </c>
    </row>
    <row r="6236" spans="1:4">
      <c r="A6236">
        <v>202</v>
      </c>
      <c r="B6236">
        <v>0</v>
      </c>
      <c r="C6236">
        <v>3259</v>
      </c>
      <c r="D6236">
        <v>0</v>
      </c>
    </row>
    <row r="6237" spans="1:4">
      <c r="A6237">
        <v>202</v>
      </c>
      <c r="B6237">
        <v>0</v>
      </c>
      <c r="C6237">
        <v>3235</v>
      </c>
      <c r="D6237">
        <v>0</v>
      </c>
    </row>
    <row r="6238" spans="1:4">
      <c r="A6238">
        <v>202</v>
      </c>
      <c r="B6238">
        <v>0</v>
      </c>
      <c r="C6238">
        <v>3256</v>
      </c>
      <c r="D6238">
        <v>0</v>
      </c>
    </row>
    <row r="6239" spans="1:4">
      <c r="A6239">
        <v>202</v>
      </c>
      <c r="B6239">
        <v>0</v>
      </c>
      <c r="C6239">
        <v>3262</v>
      </c>
      <c r="D6239">
        <v>0</v>
      </c>
    </row>
    <row r="6240" spans="1:4">
      <c r="A6240">
        <v>202</v>
      </c>
      <c r="B6240">
        <v>0</v>
      </c>
      <c r="C6240">
        <v>3263</v>
      </c>
      <c r="D6240">
        <v>0</v>
      </c>
    </row>
    <row r="6241" spans="1:4">
      <c r="A6241">
        <v>202</v>
      </c>
      <c r="B6241">
        <v>0</v>
      </c>
      <c r="C6241">
        <v>3245</v>
      </c>
      <c r="D6241">
        <v>0</v>
      </c>
    </row>
    <row r="6242" spans="1:4">
      <c r="A6242">
        <v>202</v>
      </c>
      <c r="B6242">
        <v>0</v>
      </c>
      <c r="C6242">
        <v>3258</v>
      </c>
      <c r="D6242">
        <v>0</v>
      </c>
    </row>
    <row r="6243" spans="1:4">
      <c r="A6243">
        <v>202</v>
      </c>
      <c r="B6243">
        <v>0</v>
      </c>
      <c r="C6243">
        <v>3253</v>
      </c>
      <c r="D6243">
        <v>0</v>
      </c>
    </row>
    <row r="6244" spans="1:4">
      <c r="A6244">
        <v>202</v>
      </c>
      <c r="B6244">
        <v>0</v>
      </c>
      <c r="C6244">
        <v>3244</v>
      </c>
      <c r="D6244">
        <v>0</v>
      </c>
    </row>
    <row r="6245" spans="1:4">
      <c r="A6245">
        <v>202</v>
      </c>
      <c r="B6245">
        <v>0</v>
      </c>
      <c r="C6245">
        <v>3252</v>
      </c>
      <c r="D6245">
        <v>0</v>
      </c>
    </row>
    <row r="6246" spans="1:4">
      <c r="A6246">
        <v>202</v>
      </c>
      <c r="B6246">
        <v>0</v>
      </c>
      <c r="C6246">
        <v>3250</v>
      </c>
      <c r="D6246">
        <v>0</v>
      </c>
    </row>
    <row r="6247" spans="1:4">
      <c r="A6247">
        <v>202</v>
      </c>
      <c r="B6247">
        <v>0</v>
      </c>
      <c r="C6247">
        <v>3265</v>
      </c>
      <c r="D6247">
        <v>0</v>
      </c>
    </row>
    <row r="6248" spans="1:4">
      <c r="A6248">
        <v>202</v>
      </c>
      <c r="B6248">
        <v>0</v>
      </c>
      <c r="C6248">
        <v>3260</v>
      </c>
      <c r="D6248">
        <v>0</v>
      </c>
    </row>
    <row r="6249" spans="1:4">
      <c r="A6249">
        <v>202</v>
      </c>
      <c r="B6249">
        <v>0</v>
      </c>
      <c r="C6249">
        <v>3262</v>
      </c>
      <c r="D6249">
        <v>0</v>
      </c>
    </row>
    <row r="6250" spans="1:4">
      <c r="A6250">
        <v>202</v>
      </c>
      <c r="B6250">
        <v>0</v>
      </c>
      <c r="C6250">
        <v>3256</v>
      </c>
      <c r="D6250">
        <v>0</v>
      </c>
    </row>
    <row r="6251" spans="1:4">
      <c r="A6251">
        <v>202</v>
      </c>
      <c r="B6251">
        <v>0</v>
      </c>
      <c r="C6251">
        <v>3232</v>
      </c>
      <c r="D6251">
        <v>0</v>
      </c>
    </row>
    <row r="6252" spans="1:4">
      <c r="A6252">
        <v>202</v>
      </c>
      <c r="B6252">
        <v>0</v>
      </c>
      <c r="C6252">
        <v>3247</v>
      </c>
      <c r="D6252">
        <v>0</v>
      </c>
    </row>
    <row r="6253" spans="1:4">
      <c r="A6253">
        <v>202</v>
      </c>
      <c r="B6253">
        <v>0</v>
      </c>
      <c r="C6253">
        <v>3233</v>
      </c>
      <c r="D6253">
        <v>0</v>
      </c>
    </row>
    <row r="6254" spans="1:4">
      <c r="A6254">
        <v>202</v>
      </c>
      <c r="B6254">
        <v>0</v>
      </c>
      <c r="C6254">
        <v>3252</v>
      </c>
      <c r="D6254">
        <v>0</v>
      </c>
    </row>
    <row r="6255" spans="1:4">
      <c r="A6255">
        <v>202</v>
      </c>
      <c r="B6255">
        <v>0</v>
      </c>
      <c r="C6255">
        <v>3249</v>
      </c>
      <c r="D6255">
        <v>0</v>
      </c>
    </row>
    <row r="6256" spans="1:4">
      <c r="A6256">
        <v>202</v>
      </c>
      <c r="B6256">
        <v>0</v>
      </c>
      <c r="C6256">
        <v>3245</v>
      </c>
      <c r="D6256">
        <v>0</v>
      </c>
    </row>
    <row r="6257" spans="1:4">
      <c r="A6257">
        <v>202</v>
      </c>
      <c r="B6257">
        <v>0</v>
      </c>
      <c r="C6257">
        <v>3257</v>
      </c>
      <c r="D6257">
        <v>0</v>
      </c>
    </row>
    <row r="6258" spans="1:4">
      <c r="A6258">
        <v>202</v>
      </c>
      <c r="B6258">
        <v>0</v>
      </c>
      <c r="C6258">
        <v>3249</v>
      </c>
      <c r="D6258">
        <v>0</v>
      </c>
    </row>
    <row r="6259" spans="1:4">
      <c r="A6259">
        <v>202</v>
      </c>
      <c r="B6259">
        <v>0</v>
      </c>
      <c r="C6259">
        <v>3255</v>
      </c>
      <c r="D6259">
        <v>0</v>
      </c>
    </row>
    <row r="6260" spans="1:4">
      <c r="A6260">
        <v>202</v>
      </c>
      <c r="B6260">
        <v>0</v>
      </c>
      <c r="C6260">
        <v>3251</v>
      </c>
      <c r="D6260">
        <v>0</v>
      </c>
    </row>
    <row r="6261" spans="1:4">
      <c r="A6261">
        <v>202</v>
      </c>
      <c r="B6261">
        <v>0</v>
      </c>
      <c r="C6261">
        <v>3247</v>
      </c>
      <c r="D6261">
        <v>0</v>
      </c>
    </row>
    <row r="6262" spans="1:4">
      <c r="A6262">
        <v>202</v>
      </c>
      <c r="B6262">
        <v>0</v>
      </c>
      <c r="C6262">
        <v>3256</v>
      </c>
      <c r="D6262">
        <v>0</v>
      </c>
    </row>
    <row r="6263" spans="1:4">
      <c r="A6263">
        <v>202</v>
      </c>
      <c r="B6263">
        <v>0</v>
      </c>
      <c r="C6263">
        <v>3227</v>
      </c>
      <c r="D6263">
        <v>0</v>
      </c>
    </row>
    <row r="6264" spans="1:4">
      <c r="A6264">
        <v>202</v>
      </c>
      <c r="B6264">
        <v>0</v>
      </c>
      <c r="C6264">
        <v>3272</v>
      </c>
      <c r="D6264">
        <v>0</v>
      </c>
    </row>
    <row r="6265" spans="1:4">
      <c r="A6265">
        <v>203</v>
      </c>
      <c r="B6265">
        <v>0</v>
      </c>
      <c r="C6265">
        <v>3248</v>
      </c>
      <c r="D6265">
        <v>0</v>
      </c>
    </row>
    <row r="6266" spans="1:4">
      <c r="A6266">
        <v>203</v>
      </c>
      <c r="B6266">
        <v>0</v>
      </c>
      <c r="C6266">
        <v>3263</v>
      </c>
      <c r="D6266">
        <v>0</v>
      </c>
    </row>
    <row r="6267" spans="1:4">
      <c r="A6267">
        <v>203</v>
      </c>
      <c r="B6267">
        <v>0</v>
      </c>
      <c r="C6267">
        <v>3251</v>
      </c>
      <c r="D6267">
        <v>0</v>
      </c>
    </row>
    <row r="6268" spans="1:4">
      <c r="A6268">
        <v>203</v>
      </c>
      <c r="B6268">
        <v>0</v>
      </c>
      <c r="C6268">
        <v>3267</v>
      </c>
      <c r="D6268">
        <v>0</v>
      </c>
    </row>
    <row r="6269" spans="1:4">
      <c r="A6269">
        <v>203</v>
      </c>
      <c r="B6269">
        <v>0</v>
      </c>
      <c r="C6269">
        <v>3253</v>
      </c>
      <c r="D6269">
        <v>0</v>
      </c>
    </row>
    <row r="6270" spans="1:4">
      <c r="A6270">
        <v>203</v>
      </c>
      <c r="B6270">
        <v>0</v>
      </c>
      <c r="C6270">
        <v>3246</v>
      </c>
      <c r="D6270">
        <v>0</v>
      </c>
    </row>
    <row r="6271" spans="1:4">
      <c r="A6271">
        <v>203</v>
      </c>
      <c r="B6271">
        <v>0</v>
      </c>
      <c r="C6271">
        <v>3244</v>
      </c>
      <c r="D6271">
        <v>0</v>
      </c>
    </row>
    <row r="6272" spans="1:4">
      <c r="A6272">
        <v>203</v>
      </c>
      <c r="B6272">
        <v>0</v>
      </c>
      <c r="C6272">
        <v>3270</v>
      </c>
      <c r="D6272">
        <v>0</v>
      </c>
    </row>
    <row r="6273" spans="1:4">
      <c r="A6273">
        <v>203</v>
      </c>
      <c r="B6273">
        <v>0</v>
      </c>
      <c r="C6273">
        <v>3256</v>
      </c>
      <c r="D6273">
        <v>0</v>
      </c>
    </row>
    <row r="6274" spans="1:4">
      <c r="A6274">
        <v>203</v>
      </c>
      <c r="B6274">
        <v>0</v>
      </c>
      <c r="C6274">
        <v>3247</v>
      </c>
      <c r="D6274">
        <v>0</v>
      </c>
    </row>
    <row r="6275" spans="1:4">
      <c r="A6275">
        <v>203</v>
      </c>
      <c r="B6275">
        <v>0</v>
      </c>
      <c r="C6275">
        <v>3249</v>
      </c>
      <c r="D6275">
        <v>0</v>
      </c>
    </row>
    <row r="6276" spans="1:4">
      <c r="A6276">
        <v>203</v>
      </c>
      <c r="B6276">
        <v>0</v>
      </c>
      <c r="C6276">
        <v>3266</v>
      </c>
      <c r="D6276">
        <v>0</v>
      </c>
    </row>
    <row r="6277" spans="1:4">
      <c r="A6277">
        <v>203</v>
      </c>
      <c r="B6277">
        <v>0</v>
      </c>
      <c r="C6277">
        <v>3265</v>
      </c>
      <c r="D6277">
        <v>0</v>
      </c>
    </row>
    <row r="6278" spans="1:4">
      <c r="A6278">
        <v>203</v>
      </c>
      <c r="B6278">
        <v>0</v>
      </c>
      <c r="C6278">
        <v>3261</v>
      </c>
      <c r="D6278">
        <v>0</v>
      </c>
    </row>
    <row r="6279" spans="1:4">
      <c r="A6279">
        <v>203</v>
      </c>
      <c r="B6279">
        <v>0</v>
      </c>
      <c r="C6279">
        <v>3262</v>
      </c>
      <c r="D6279">
        <v>0</v>
      </c>
    </row>
    <row r="6280" spans="1:4">
      <c r="A6280">
        <v>203</v>
      </c>
      <c r="B6280">
        <v>0</v>
      </c>
      <c r="C6280">
        <v>3247</v>
      </c>
      <c r="D6280">
        <v>0</v>
      </c>
    </row>
    <row r="6281" spans="1:4">
      <c r="A6281">
        <v>203</v>
      </c>
      <c r="B6281">
        <v>0</v>
      </c>
      <c r="C6281">
        <v>3282</v>
      </c>
      <c r="D6281">
        <v>0</v>
      </c>
    </row>
    <row r="6282" spans="1:4">
      <c r="A6282">
        <v>203</v>
      </c>
      <c r="B6282">
        <v>0</v>
      </c>
      <c r="C6282">
        <v>3265</v>
      </c>
      <c r="D6282">
        <v>0</v>
      </c>
    </row>
    <row r="6283" spans="1:4">
      <c r="A6283">
        <v>203</v>
      </c>
      <c r="B6283">
        <v>0</v>
      </c>
      <c r="C6283">
        <v>3247</v>
      </c>
      <c r="D6283">
        <v>0</v>
      </c>
    </row>
    <row r="6284" spans="1:4">
      <c r="A6284">
        <v>203</v>
      </c>
      <c r="B6284">
        <v>0</v>
      </c>
      <c r="C6284">
        <v>3249</v>
      </c>
      <c r="D6284">
        <v>0</v>
      </c>
    </row>
    <row r="6285" spans="1:4">
      <c r="A6285">
        <v>203</v>
      </c>
      <c r="B6285">
        <v>0</v>
      </c>
      <c r="C6285">
        <v>3244</v>
      </c>
      <c r="D6285">
        <v>0</v>
      </c>
    </row>
    <row r="6286" spans="1:4">
      <c r="A6286">
        <v>203</v>
      </c>
      <c r="B6286">
        <v>0</v>
      </c>
      <c r="C6286">
        <v>3232</v>
      </c>
      <c r="D6286">
        <v>0</v>
      </c>
    </row>
    <row r="6287" spans="1:4">
      <c r="A6287">
        <v>203</v>
      </c>
      <c r="B6287">
        <v>0</v>
      </c>
      <c r="C6287">
        <v>3263</v>
      </c>
      <c r="D6287">
        <v>0</v>
      </c>
    </row>
    <row r="6288" spans="1:4">
      <c r="A6288">
        <v>203</v>
      </c>
      <c r="B6288">
        <v>0</v>
      </c>
      <c r="C6288">
        <v>3257</v>
      </c>
      <c r="D6288">
        <v>0</v>
      </c>
    </row>
    <row r="6289" spans="1:4">
      <c r="A6289">
        <v>203</v>
      </c>
      <c r="B6289">
        <v>0</v>
      </c>
      <c r="C6289">
        <v>3257</v>
      </c>
      <c r="D6289">
        <v>0</v>
      </c>
    </row>
    <row r="6290" spans="1:4">
      <c r="A6290">
        <v>203</v>
      </c>
      <c r="B6290">
        <v>0</v>
      </c>
      <c r="C6290">
        <v>3236</v>
      </c>
      <c r="D6290">
        <v>0</v>
      </c>
    </row>
    <row r="6291" spans="1:4">
      <c r="A6291">
        <v>203</v>
      </c>
      <c r="B6291">
        <v>0</v>
      </c>
      <c r="C6291">
        <v>3243</v>
      </c>
      <c r="D6291">
        <v>0</v>
      </c>
    </row>
    <row r="6292" spans="1:4">
      <c r="A6292">
        <v>203</v>
      </c>
      <c r="B6292">
        <v>0</v>
      </c>
      <c r="C6292">
        <v>3247</v>
      </c>
      <c r="D6292">
        <v>0</v>
      </c>
    </row>
    <row r="6293" spans="1:4">
      <c r="A6293">
        <v>203</v>
      </c>
      <c r="B6293">
        <v>0</v>
      </c>
      <c r="C6293">
        <v>3250</v>
      </c>
      <c r="D6293">
        <v>0</v>
      </c>
    </row>
    <row r="6294" spans="1:4">
      <c r="A6294">
        <v>203</v>
      </c>
      <c r="B6294">
        <v>0</v>
      </c>
      <c r="C6294">
        <v>3274</v>
      </c>
      <c r="D6294">
        <v>0</v>
      </c>
    </row>
    <row r="6295" spans="1:4">
      <c r="A6295">
        <v>203</v>
      </c>
      <c r="B6295">
        <v>0</v>
      </c>
      <c r="C6295">
        <v>3256</v>
      </c>
      <c r="D6295">
        <v>0</v>
      </c>
    </row>
    <row r="6296" spans="1:4">
      <c r="A6296">
        <v>204</v>
      </c>
      <c r="B6296">
        <v>0</v>
      </c>
      <c r="C6296">
        <v>3233</v>
      </c>
      <c r="D6296">
        <v>0</v>
      </c>
    </row>
    <row r="6297" spans="1:4">
      <c r="A6297">
        <v>204</v>
      </c>
      <c r="B6297">
        <v>0</v>
      </c>
      <c r="C6297">
        <v>3258</v>
      </c>
      <c r="D6297">
        <v>0</v>
      </c>
    </row>
    <row r="6298" spans="1:4">
      <c r="A6298">
        <v>204</v>
      </c>
      <c r="B6298">
        <v>0</v>
      </c>
      <c r="C6298">
        <v>3249</v>
      </c>
      <c r="D6298">
        <v>0</v>
      </c>
    </row>
    <row r="6299" spans="1:4">
      <c r="A6299">
        <v>204</v>
      </c>
      <c r="B6299">
        <v>0</v>
      </c>
      <c r="C6299">
        <v>3267</v>
      </c>
      <c r="D6299">
        <v>0</v>
      </c>
    </row>
    <row r="6300" spans="1:4">
      <c r="A6300">
        <v>204</v>
      </c>
      <c r="B6300">
        <v>0</v>
      </c>
      <c r="C6300">
        <v>3259</v>
      </c>
      <c r="D6300">
        <v>0</v>
      </c>
    </row>
    <row r="6301" spans="1:4">
      <c r="A6301">
        <v>204</v>
      </c>
      <c r="B6301">
        <v>0</v>
      </c>
      <c r="C6301">
        <v>3242</v>
      </c>
      <c r="D6301">
        <v>0</v>
      </c>
    </row>
    <row r="6302" spans="1:4">
      <c r="A6302">
        <v>204</v>
      </c>
      <c r="B6302">
        <v>0</v>
      </c>
      <c r="C6302">
        <v>3246</v>
      </c>
      <c r="D6302">
        <v>0</v>
      </c>
    </row>
    <row r="6303" spans="1:4">
      <c r="A6303">
        <v>204</v>
      </c>
      <c r="B6303">
        <v>0</v>
      </c>
      <c r="C6303">
        <v>3264</v>
      </c>
      <c r="D6303">
        <v>0</v>
      </c>
    </row>
    <row r="6304" spans="1:4">
      <c r="A6304">
        <v>204</v>
      </c>
      <c r="B6304">
        <v>0</v>
      </c>
      <c r="C6304">
        <v>3265</v>
      </c>
      <c r="D6304">
        <v>0</v>
      </c>
    </row>
    <row r="6305" spans="1:4">
      <c r="A6305">
        <v>204</v>
      </c>
      <c r="B6305">
        <v>0</v>
      </c>
      <c r="C6305">
        <v>3238</v>
      </c>
      <c r="D6305">
        <v>0</v>
      </c>
    </row>
    <row r="6306" spans="1:4">
      <c r="A6306">
        <v>204</v>
      </c>
      <c r="B6306">
        <v>0</v>
      </c>
      <c r="C6306">
        <v>3256</v>
      </c>
      <c r="D6306">
        <v>0</v>
      </c>
    </row>
    <row r="6307" spans="1:4">
      <c r="A6307">
        <v>204</v>
      </c>
      <c r="B6307">
        <v>0</v>
      </c>
      <c r="C6307">
        <v>3259</v>
      </c>
      <c r="D6307">
        <v>0</v>
      </c>
    </row>
    <row r="6308" spans="1:4">
      <c r="A6308">
        <v>204</v>
      </c>
      <c r="B6308">
        <v>0</v>
      </c>
      <c r="C6308">
        <v>3265</v>
      </c>
      <c r="D6308">
        <v>0</v>
      </c>
    </row>
    <row r="6309" spans="1:4">
      <c r="A6309">
        <v>204</v>
      </c>
      <c r="B6309">
        <v>0</v>
      </c>
      <c r="C6309">
        <v>3254</v>
      </c>
      <c r="D6309">
        <v>0</v>
      </c>
    </row>
    <row r="6310" spans="1:4">
      <c r="A6310">
        <v>204</v>
      </c>
      <c r="B6310">
        <v>0</v>
      </c>
      <c r="C6310">
        <v>3256</v>
      </c>
      <c r="D6310">
        <v>0</v>
      </c>
    </row>
    <row r="6311" spans="1:4">
      <c r="A6311">
        <v>204</v>
      </c>
      <c r="B6311">
        <v>0</v>
      </c>
      <c r="C6311">
        <v>3236</v>
      </c>
      <c r="D6311">
        <v>0</v>
      </c>
    </row>
    <row r="6312" spans="1:4">
      <c r="A6312">
        <v>204</v>
      </c>
      <c r="B6312">
        <v>0</v>
      </c>
      <c r="C6312">
        <v>3230</v>
      </c>
      <c r="D6312">
        <v>0</v>
      </c>
    </row>
    <row r="6313" spans="1:4">
      <c r="A6313">
        <v>204</v>
      </c>
      <c r="B6313">
        <v>0</v>
      </c>
      <c r="C6313">
        <v>3242</v>
      </c>
      <c r="D6313">
        <v>0</v>
      </c>
    </row>
    <row r="6314" spans="1:4">
      <c r="A6314">
        <v>204</v>
      </c>
      <c r="B6314">
        <v>98</v>
      </c>
      <c r="C6314">
        <v>3247</v>
      </c>
      <c r="D6314">
        <v>0</v>
      </c>
    </row>
    <row r="6315" spans="1:4">
      <c r="A6315">
        <v>204</v>
      </c>
      <c r="B6315">
        <v>0</v>
      </c>
      <c r="C6315">
        <v>3262</v>
      </c>
      <c r="D6315">
        <v>0</v>
      </c>
    </row>
    <row r="6316" spans="1:4">
      <c r="A6316">
        <v>204</v>
      </c>
      <c r="B6316">
        <v>0</v>
      </c>
      <c r="C6316">
        <v>3222</v>
      </c>
      <c r="D6316">
        <v>0</v>
      </c>
    </row>
    <row r="6317" spans="1:4">
      <c r="A6317">
        <v>204</v>
      </c>
      <c r="B6317">
        <v>0</v>
      </c>
      <c r="C6317">
        <v>3248</v>
      </c>
      <c r="D6317">
        <v>0</v>
      </c>
    </row>
    <row r="6318" spans="1:4">
      <c r="A6318">
        <v>204</v>
      </c>
      <c r="B6318">
        <v>0</v>
      </c>
      <c r="C6318">
        <v>3256</v>
      </c>
      <c r="D6318">
        <v>0</v>
      </c>
    </row>
    <row r="6319" spans="1:4">
      <c r="A6319">
        <v>204</v>
      </c>
      <c r="B6319">
        <v>0</v>
      </c>
      <c r="C6319">
        <v>3236</v>
      </c>
      <c r="D6319">
        <v>0</v>
      </c>
    </row>
    <row r="6320" spans="1:4">
      <c r="A6320">
        <v>204</v>
      </c>
      <c r="B6320">
        <v>0</v>
      </c>
      <c r="C6320">
        <v>3245</v>
      </c>
      <c r="D6320">
        <v>0</v>
      </c>
    </row>
    <row r="6321" spans="1:4">
      <c r="A6321">
        <v>204</v>
      </c>
      <c r="B6321">
        <v>0</v>
      </c>
      <c r="C6321">
        <v>3236</v>
      </c>
      <c r="D6321">
        <v>0</v>
      </c>
    </row>
    <row r="6322" spans="1:4">
      <c r="A6322">
        <v>204</v>
      </c>
      <c r="B6322">
        <v>0</v>
      </c>
      <c r="C6322">
        <v>3248</v>
      </c>
      <c r="D6322">
        <v>0</v>
      </c>
    </row>
    <row r="6323" spans="1:4">
      <c r="A6323">
        <v>204</v>
      </c>
      <c r="B6323">
        <v>0</v>
      </c>
      <c r="C6323">
        <v>3245</v>
      </c>
      <c r="D6323">
        <v>0</v>
      </c>
    </row>
    <row r="6324" spans="1:4">
      <c r="A6324">
        <v>204</v>
      </c>
      <c r="B6324">
        <v>0</v>
      </c>
      <c r="C6324">
        <v>3245</v>
      </c>
      <c r="D6324">
        <v>0</v>
      </c>
    </row>
    <row r="6325" spans="1:4">
      <c r="A6325">
        <v>204</v>
      </c>
      <c r="B6325">
        <v>0</v>
      </c>
      <c r="C6325">
        <v>3247</v>
      </c>
      <c r="D6325">
        <v>0</v>
      </c>
    </row>
    <row r="6326" spans="1:4">
      <c r="A6326">
        <v>204</v>
      </c>
      <c r="B6326">
        <v>0</v>
      </c>
      <c r="C6326">
        <v>3250</v>
      </c>
      <c r="D6326">
        <v>0</v>
      </c>
    </row>
    <row r="6327" spans="1:4">
      <c r="A6327">
        <v>205</v>
      </c>
      <c r="B6327">
        <v>0</v>
      </c>
      <c r="C6327">
        <v>3239</v>
      </c>
      <c r="D6327">
        <v>0</v>
      </c>
    </row>
    <row r="6328" spans="1:4">
      <c r="A6328">
        <v>205</v>
      </c>
      <c r="B6328">
        <v>0</v>
      </c>
      <c r="C6328">
        <v>3234</v>
      </c>
      <c r="D6328">
        <v>0</v>
      </c>
    </row>
    <row r="6329" spans="1:4">
      <c r="A6329">
        <v>205</v>
      </c>
      <c r="B6329">
        <v>0</v>
      </c>
      <c r="C6329">
        <v>3248</v>
      </c>
      <c r="D6329">
        <v>0</v>
      </c>
    </row>
    <row r="6330" spans="1:4">
      <c r="A6330">
        <v>205</v>
      </c>
      <c r="B6330">
        <v>0</v>
      </c>
      <c r="C6330">
        <v>3264</v>
      </c>
      <c r="D6330">
        <v>0</v>
      </c>
    </row>
    <row r="6331" spans="1:4">
      <c r="A6331">
        <v>205</v>
      </c>
      <c r="B6331">
        <v>0</v>
      </c>
      <c r="C6331">
        <v>3238</v>
      </c>
      <c r="D6331">
        <v>0</v>
      </c>
    </row>
    <row r="6332" spans="1:4">
      <c r="A6332">
        <v>205</v>
      </c>
      <c r="B6332">
        <v>0</v>
      </c>
      <c r="C6332">
        <v>3254</v>
      </c>
      <c r="D6332">
        <v>0</v>
      </c>
    </row>
    <row r="6333" spans="1:4">
      <c r="A6333">
        <v>205</v>
      </c>
      <c r="B6333">
        <v>0</v>
      </c>
      <c r="C6333">
        <v>3251</v>
      </c>
      <c r="D6333">
        <v>0</v>
      </c>
    </row>
    <row r="6334" spans="1:4">
      <c r="A6334">
        <v>205</v>
      </c>
      <c r="B6334">
        <v>0</v>
      </c>
      <c r="C6334">
        <v>3259</v>
      </c>
      <c r="D6334">
        <v>0</v>
      </c>
    </row>
    <row r="6335" spans="1:4">
      <c r="A6335">
        <v>205</v>
      </c>
      <c r="B6335">
        <v>0</v>
      </c>
      <c r="C6335">
        <v>3254</v>
      </c>
      <c r="D6335">
        <v>0</v>
      </c>
    </row>
    <row r="6336" spans="1:4">
      <c r="A6336">
        <v>205</v>
      </c>
      <c r="B6336">
        <v>0</v>
      </c>
      <c r="C6336">
        <v>3248</v>
      </c>
      <c r="D6336">
        <v>0</v>
      </c>
    </row>
    <row r="6337" spans="1:4">
      <c r="A6337">
        <v>205</v>
      </c>
      <c r="B6337">
        <v>0</v>
      </c>
      <c r="C6337">
        <v>3235</v>
      </c>
      <c r="D6337">
        <v>0</v>
      </c>
    </row>
    <row r="6338" spans="1:4">
      <c r="A6338">
        <v>205</v>
      </c>
      <c r="B6338">
        <v>0</v>
      </c>
      <c r="C6338">
        <v>3250</v>
      </c>
      <c r="D6338">
        <v>0</v>
      </c>
    </row>
    <row r="6339" spans="1:4">
      <c r="A6339">
        <v>205</v>
      </c>
      <c r="B6339">
        <v>0</v>
      </c>
      <c r="C6339">
        <v>3243</v>
      </c>
      <c r="D6339">
        <v>0</v>
      </c>
    </row>
    <row r="6340" spans="1:4">
      <c r="A6340">
        <v>205</v>
      </c>
      <c r="B6340">
        <v>0</v>
      </c>
      <c r="C6340">
        <v>3250</v>
      </c>
      <c r="D6340">
        <v>0</v>
      </c>
    </row>
    <row r="6341" spans="1:4">
      <c r="A6341">
        <v>205</v>
      </c>
      <c r="B6341">
        <v>0</v>
      </c>
      <c r="C6341">
        <v>3242</v>
      </c>
      <c r="D6341">
        <v>0</v>
      </c>
    </row>
    <row r="6342" spans="1:4">
      <c r="A6342">
        <v>205</v>
      </c>
      <c r="B6342">
        <v>0</v>
      </c>
      <c r="C6342">
        <v>3245</v>
      </c>
      <c r="D6342">
        <v>0</v>
      </c>
    </row>
    <row r="6343" spans="1:4">
      <c r="A6343">
        <v>205</v>
      </c>
      <c r="B6343">
        <v>0</v>
      </c>
      <c r="C6343">
        <v>3232</v>
      </c>
      <c r="D6343">
        <v>0</v>
      </c>
    </row>
    <row r="6344" spans="1:4">
      <c r="A6344">
        <v>205</v>
      </c>
      <c r="B6344">
        <v>0</v>
      </c>
      <c r="C6344">
        <v>3261</v>
      </c>
      <c r="D6344">
        <v>0</v>
      </c>
    </row>
    <row r="6345" spans="1:4">
      <c r="A6345">
        <v>205</v>
      </c>
      <c r="B6345">
        <v>0</v>
      </c>
      <c r="C6345">
        <v>3265</v>
      </c>
      <c r="D6345">
        <v>0</v>
      </c>
    </row>
    <row r="6346" spans="1:4">
      <c r="A6346">
        <v>205</v>
      </c>
      <c r="B6346">
        <v>0</v>
      </c>
      <c r="C6346">
        <v>3236</v>
      </c>
      <c r="D6346">
        <v>0</v>
      </c>
    </row>
    <row r="6347" spans="1:4">
      <c r="A6347">
        <v>205</v>
      </c>
      <c r="B6347">
        <v>0</v>
      </c>
      <c r="C6347">
        <v>3250</v>
      </c>
      <c r="D6347">
        <v>0</v>
      </c>
    </row>
    <row r="6348" spans="1:4">
      <c r="A6348">
        <v>205</v>
      </c>
      <c r="B6348">
        <v>0</v>
      </c>
      <c r="C6348">
        <v>3251</v>
      </c>
      <c r="D6348">
        <v>0</v>
      </c>
    </row>
    <row r="6349" spans="1:4">
      <c r="A6349">
        <v>205</v>
      </c>
      <c r="B6349">
        <v>0</v>
      </c>
      <c r="C6349">
        <v>3265</v>
      </c>
      <c r="D6349">
        <v>0</v>
      </c>
    </row>
    <row r="6350" spans="1:4">
      <c r="A6350">
        <v>205</v>
      </c>
      <c r="B6350">
        <v>0</v>
      </c>
      <c r="C6350">
        <v>3241</v>
      </c>
      <c r="D6350">
        <v>0</v>
      </c>
    </row>
    <row r="6351" spans="1:4">
      <c r="A6351">
        <v>205</v>
      </c>
      <c r="B6351">
        <v>0</v>
      </c>
      <c r="C6351">
        <v>3251</v>
      </c>
      <c r="D6351">
        <v>0</v>
      </c>
    </row>
    <row r="6352" spans="1:4">
      <c r="A6352">
        <v>205</v>
      </c>
      <c r="B6352">
        <v>0</v>
      </c>
      <c r="C6352">
        <v>3261</v>
      </c>
      <c r="D6352">
        <v>0</v>
      </c>
    </row>
    <row r="6353" spans="1:4">
      <c r="A6353">
        <v>205</v>
      </c>
      <c r="B6353">
        <v>0</v>
      </c>
      <c r="C6353">
        <v>3265</v>
      </c>
      <c r="D6353">
        <v>0</v>
      </c>
    </row>
    <row r="6354" spans="1:4">
      <c r="A6354">
        <v>205</v>
      </c>
      <c r="B6354">
        <v>0</v>
      </c>
      <c r="C6354">
        <v>3252</v>
      </c>
      <c r="D6354">
        <v>0</v>
      </c>
    </row>
    <row r="6355" spans="1:4">
      <c r="A6355">
        <v>205</v>
      </c>
      <c r="B6355">
        <v>0</v>
      </c>
      <c r="C6355">
        <v>3255</v>
      </c>
      <c r="D6355">
        <v>0</v>
      </c>
    </row>
    <row r="6356" spans="1:4">
      <c r="A6356">
        <v>205</v>
      </c>
      <c r="B6356">
        <v>0</v>
      </c>
      <c r="C6356">
        <v>3261</v>
      </c>
      <c r="D6356">
        <v>0</v>
      </c>
    </row>
    <row r="6357" spans="1:4">
      <c r="A6357">
        <v>205</v>
      </c>
      <c r="B6357">
        <v>0</v>
      </c>
      <c r="C6357">
        <v>3261</v>
      </c>
      <c r="D6357">
        <v>0</v>
      </c>
    </row>
    <row r="6358" spans="1:4">
      <c r="A6358">
        <v>206</v>
      </c>
      <c r="B6358">
        <v>0</v>
      </c>
      <c r="C6358">
        <v>3262</v>
      </c>
      <c r="D6358">
        <v>0</v>
      </c>
    </row>
    <row r="6359" spans="1:4">
      <c r="A6359">
        <v>206</v>
      </c>
      <c r="B6359">
        <v>0</v>
      </c>
      <c r="C6359">
        <v>3255</v>
      </c>
      <c r="D6359">
        <v>0</v>
      </c>
    </row>
    <row r="6360" spans="1:4">
      <c r="A6360">
        <v>206</v>
      </c>
      <c r="B6360">
        <v>0</v>
      </c>
      <c r="C6360">
        <v>3241</v>
      </c>
      <c r="D6360">
        <v>0</v>
      </c>
    </row>
    <row r="6361" spans="1:4">
      <c r="A6361">
        <v>206</v>
      </c>
      <c r="B6361">
        <v>0</v>
      </c>
      <c r="C6361">
        <v>3244</v>
      </c>
      <c r="D6361">
        <v>0</v>
      </c>
    </row>
    <row r="6362" spans="1:4">
      <c r="A6362">
        <v>206</v>
      </c>
      <c r="B6362">
        <v>0</v>
      </c>
      <c r="C6362">
        <v>3254</v>
      </c>
      <c r="D6362">
        <v>0</v>
      </c>
    </row>
    <row r="6363" spans="1:4">
      <c r="A6363">
        <v>206</v>
      </c>
      <c r="B6363">
        <v>0</v>
      </c>
      <c r="C6363">
        <v>3260</v>
      </c>
      <c r="D6363">
        <v>0</v>
      </c>
    </row>
    <row r="6364" spans="1:4">
      <c r="A6364">
        <v>206</v>
      </c>
      <c r="B6364">
        <v>0</v>
      </c>
      <c r="C6364">
        <v>3237</v>
      </c>
      <c r="D6364">
        <v>0</v>
      </c>
    </row>
    <row r="6365" spans="1:4">
      <c r="A6365">
        <v>206</v>
      </c>
      <c r="B6365">
        <v>0</v>
      </c>
      <c r="C6365">
        <v>3260</v>
      </c>
      <c r="D6365">
        <v>0</v>
      </c>
    </row>
    <row r="6366" spans="1:4">
      <c r="A6366">
        <v>206</v>
      </c>
      <c r="B6366">
        <v>0</v>
      </c>
      <c r="C6366">
        <v>3259</v>
      </c>
      <c r="D6366">
        <v>0</v>
      </c>
    </row>
    <row r="6367" spans="1:4">
      <c r="A6367">
        <v>206</v>
      </c>
      <c r="B6367">
        <v>0</v>
      </c>
      <c r="C6367">
        <v>3244</v>
      </c>
      <c r="D6367">
        <v>0</v>
      </c>
    </row>
    <row r="6368" spans="1:4">
      <c r="A6368">
        <v>206</v>
      </c>
      <c r="B6368">
        <v>0</v>
      </c>
      <c r="C6368">
        <v>3260</v>
      </c>
      <c r="D6368">
        <v>0</v>
      </c>
    </row>
    <row r="6369" spans="1:4">
      <c r="A6369">
        <v>206</v>
      </c>
      <c r="B6369">
        <v>0</v>
      </c>
      <c r="C6369">
        <v>3249</v>
      </c>
      <c r="D6369">
        <v>0</v>
      </c>
    </row>
    <row r="6370" spans="1:4">
      <c r="A6370">
        <v>206</v>
      </c>
      <c r="B6370">
        <v>0</v>
      </c>
      <c r="C6370">
        <v>3259</v>
      </c>
      <c r="D6370">
        <v>0</v>
      </c>
    </row>
    <row r="6371" spans="1:4">
      <c r="A6371">
        <v>206</v>
      </c>
      <c r="B6371">
        <v>0</v>
      </c>
      <c r="C6371">
        <v>3260</v>
      </c>
      <c r="D6371">
        <v>0</v>
      </c>
    </row>
    <row r="6372" spans="1:4">
      <c r="A6372">
        <v>206</v>
      </c>
      <c r="B6372">
        <v>0</v>
      </c>
      <c r="C6372">
        <v>3252</v>
      </c>
      <c r="D6372">
        <v>0</v>
      </c>
    </row>
    <row r="6373" spans="1:4">
      <c r="A6373">
        <v>206</v>
      </c>
      <c r="B6373">
        <v>0</v>
      </c>
      <c r="C6373">
        <v>3262</v>
      </c>
      <c r="D6373">
        <v>0</v>
      </c>
    </row>
    <row r="6374" spans="1:4">
      <c r="A6374">
        <v>206</v>
      </c>
      <c r="B6374">
        <v>0</v>
      </c>
      <c r="C6374">
        <v>3249</v>
      </c>
      <c r="D6374">
        <v>0</v>
      </c>
    </row>
    <row r="6375" spans="1:4">
      <c r="A6375">
        <v>206</v>
      </c>
      <c r="B6375">
        <v>0</v>
      </c>
      <c r="C6375">
        <v>3252</v>
      </c>
      <c r="D6375">
        <v>0</v>
      </c>
    </row>
    <row r="6376" spans="1:4">
      <c r="A6376">
        <v>206</v>
      </c>
      <c r="B6376">
        <v>0</v>
      </c>
      <c r="C6376">
        <v>3221</v>
      </c>
      <c r="D6376">
        <v>0</v>
      </c>
    </row>
    <row r="6377" spans="1:4">
      <c r="A6377">
        <v>206</v>
      </c>
      <c r="B6377">
        <v>0</v>
      </c>
      <c r="C6377">
        <v>3248</v>
      </c>
      <c r="D6377">
        <v>0</v>
      </c>
    </row>
    <row r="6378" spans="1:4">
      <c r="A6378">
        <v>206</v>
      </c>
      <c r="B6378">
        <v>0</v>
      </c>
      <c r="C6378">
        <v>3246</v>
      </c>
      <c r="D6378">
        <v>0</v>
      </c>
    </row>
    <row r="6379" spans="1:4">
      <c r="A6379">
        <v>206</v>
      </c>
      <c r="B6379">
        <v>0</v>
      </c>
      <c r="C6379">
        <v>3268</v>
      </c>
      <c r="D6379">
        <v>0</v>
      </c>
    </row>
    <row r="6380" spans="1:4">
      <c r="A6380">
        <v>206</v>
      </c>
      <c r="B6380">
        <v>0</v>
      </c>
      <c r="C6380">
        <v>3254</v>
      </c>
      <c r="D6380">
        <v>0</v>
      </c>
    </row>
    <row r="6381" spans="1:4">
      <c r="A6381">
        <v>206</v>
      </c>
      <c r="B6381">
        <v>0</v>
      </c>
      <c r="C6381">
        <v>3232</v>
      </c>
      <c r="D6381">
        <v>0</v>
      </c>
    </row>
    <row r="6382" spans="1:4">
      <c r="A6382">
        <v>206</v>
      </c>
      <c r="B6382">
        <v>0</v>
      </c>
      <c r="C6382">
        <v>3256</v>
      </c>
      <c r="D6382">
        <v>0</v>
      </c>
    </row>
    <row r="6383" spans="1:4">
      <c r="A6383">
        <v>206</v>
      </c>
      <c r="B6383">
        <v>0</v>
      </c>
      <c r="C6383">
        <v>3262</v>
      </c>
      <c r="D6383">
        <v>0</v>
      </c>
    </row>
    <row r="6384" spans="1:4">
      <c r="A6384">
        <v>206</v>
      </c>
      <c r="B6384">
        <v>0</v>
      </c>
      <c r="C6384">
        <v>3253</v>
      </c>
      <c r="D6384">
        <v>0</v>
      </c>
    </row>
    <row r="6385" spans="1:4">
      <c r="A6385">
        <v>206</v>
      </c>
      <c r="B6385">
        <v>0</v>
      </c>
      <c r="C6385">
        <v>3236</v>
      </c>
      <c r="D6385">
        <v>0</v>
      </c>
    </row>
    <row r="6386" spans="1:4">
      <c r="A6386">
        <v>206</v>
      </c>
      <c r="B6386">
        <v>0</v>
      </c>
      <c r="C6386">
        <v>3252</v>
      </c>
      <c r="D6386">
        <v>0</v>
      </c>
    </row>
    <row r="6387" spans="1:4">
      <c r="A6387">
        <v>206</v>
      </c>
      <c r="B6387">
        <v>0</v>
      </c>
      <c r="C6387">
        <v>3242</v>
      </c>
      <c r="D6387">
        <v>0</v>
      </c>
    </row>
    <row r="6388" spans="1:4">
      <c r="A6388">
        <v>206</v>
      </c>
      <c r="B6388">
        <v>0</v>
      </c>
      <c r="C6388">
        <v>3256</v>
      </c>
      <c r="D6388">
        <v>0</v>
      </c>
    </row>
    <row r="6389" spans="1:4">
      <c r="A6389">
        <v>207</v>
      </c>
      <c r="B6389">
        <v>0</v>
      </c>
      <c r="C6389">
        <v>3266</v>
      </c>
      <c r="D6389">
        <v>0</v>
      </c>
    </row>
    <row r="6390" spans="1:4">
      <c r="A6390">
        <v>207</v>
      </c>
      <c r="B6390">
        <v>0</v>
      </c>
      <c r="C6390">
        <v>3243</v>
      </c>
      <c r="D6390">
        <v>0</v>
      </c>
    </row>
    <row r="6391" spans="1:4">
      <c r="A6391">
        <v>207</v>
      </c>
      <c r="B6391">
        <v>0</v>
      </c>
      <c r="C6391">
        <v>3264</v>
      </c>
      <c r="D6391">
        <v>0</v>
      </c>
    </row>
    <row r="6392" spans="1:4">
      <c r="A6392">
        <v>207</v>
      </c>
      <c r="B6392">
        <v>0</v>
      </c>
      <c r="C6392">
        <v>3263</v>
      </c>
      <c r="D6392">
        <v>0</v>
      </c>
    </row>
    <row r="6393" spans="1:4">
      <c r="A6393">
        <v>207</v>
      </c>
      <c r="B6393">
        <v>0</v>
      </c>
      <c r="C6393">
        <v>3235</v>
      </c>
      <c r="D6393">
        <v>0</v>
      </c>
    </row>
    <row r="6394" spans="1:4">
      <c r="A6394">
        <v>207</v>
      </c>
      <c r="B6394">
        <v>0</v>
      </c>
      <c r="C6394">
        <v>3264</v>
      </c>
      <c r="D6394">
        <v>0</v>
      </c>
    </row>
    <row r="6395" spans="1:4">
      <c r="A6395">
        <v>207</v>
      </c>
      <c r="B6395">
        <v>0</v>
      </c>
      <c r="C6395">
        <v>3261</v>
      </c>
      <c r="D6395">
        <v>0</v>
      </c>
    </row>
    <row r="6396" spans="1:4">
      <c r="A6396">
        <v>207</v>
      </c>
      <c r="B6396">
        <v>0</v>
      </c>
      <c r="C6396">
        <v>3257</v>
      </c>
      <c r="D6396">
        <v>0</v>
      </c>
    </row>
    <row r="6397" spans="1:4">
      <c r="A6397">
        <v>207</v>
      </c>
      <c r="B6397">
        <v>0</v>
      </c>
      <c r="C6397">
        <v>3255</v>
      </c>
      <c r="D6397">
        <v>0</v>
      </c>
    </row>
    <row r="6398" spans="1:4">
      <c r="A6398">
        <v>207</v>
      </c>
      <c r="B6398">
        <v>0</v>
      </c>
      <c r="C6398">
        <v>3252</v>
      </c>
      <c r="D6398">
        <v>0</v>
      </c>
    </row>
    <row r="6399" spans="1:4">
      <c r="A6399">
        <v>207</v>
      </c>
      <c r="B6399">
        <v>0</v>
      </c>
      <c r="C6399">
        <v>3240</v>
      </c>
      <c r="D6399">
        <v>0</v>
      </c>
    </row>
    <row r="6400" spans="1:4">
      <c r="A6400">
        <v>207</v>
      </c>
      <c r="B6400">
        <v>0</v>
      </c>
      <c r="C6400">
        <v>3266</v>
      </c>
      <c r="D6400">
        <v>0</v>
      </c>
    </row>
    <row r="6401" spans="1:4">
      <c r="A6401">
        <v>207</v>
      </c>
      <c r="B6401">
        <v>0</v>
      </c>
      <c r="C6401">
        <v>3262</v>
      </c>
      <c r="D6401">
        <v>0</v>
      </c>
    </row>
    <row r="6402" spans="1:4">
      <c r="A6402">
        <v>207</v>
      </c>
      <c r="B6402">
        <v>0</v>
      </c>
      <c r="C6402">
        <v>3257</v>
      </c>
      <c r="D6402">
        <v>0</v>
      </c>
    </row>
    <row r="6403" spans="1:4">
      <c r="A6403">
        <v>207</v>
      </c>
      <c r="B6403">
        <v>0</v>
      </c>
      <c r="C6403">
        <v>3248</v>
      </c>
      <c r="D6403">
        <v>0</v>
      </c>
    </row>
    <row r="6404" spans="1:4">
      <c r="A6404">
        <v>207</v>
      </c>
      <c r="B6404">
        <v>0</v>
      </c>
      <c r="C6404">
        <v>3255</v>
      </c>
      <c r="D6404">
        <v>0</v>
      </c>
    </row>
    <row r="6405" spans="1:4">
      <c r="A6405">
        <v>207</v>
      </c>
      <c r="B6405">
        <v>0</v>
      </c>
      <c r="C6405">
        <v>3252</v>
      </c>
      <c r="D6405">
        <v>0</v>
      </c>
    </row>
    <row r="6406" spans="1:4">
      <c r="A6406">
        <v>207</v>
      </c>
      <c r="B6406">
        <v>0</v>
      </c>
      <c r="C6406">
        <v>3236</v>
      </c>
      <c r="D6406">
        <v>0</v>
      </c>
    </row>
    <row r="6407" spans="1:4">
      <c r="A6407">
        <v>207</v>
      </c>
      <c r="B6407">
        <v>0</v>
      </c>
      <c r="C6407">
        <v>3251</v>
      </c>
      <c r="D6407">
        <v>0</v>
      </c>
    </row>
    <row r="6408" spans="1:4">
      <c r="A6408">
        <v>207</v>
      </c>
      <c r="B6408">
        <v>0</v>
      </c>
      <c r="C6408">
        <v>3249</v>
      </c>
      <c r="D6408">
        <v>0</v>
      </c>
    </row>
    <row r="6409" spans="1:4">
      <c r="A6409">
        <v>207</v>
      </c>
      <c r="B6409">
        <v>0</v>
      </c>
      <c r="C6409">
        <v>3278</v>
      </c>
      <c r="D6409">
        <v>0</v>
      </c>
    </row>
    <row r="6410" spans="1:4">
      <c r="A6410">
        <v>207</v>
      </c>
      <c r="B6410">
        <v>0</v>
      </c>
      <c r="C6410">
        <v>3263</v>
      </c>
      <c r="D6410">
        <v>0</v>
      </c>
    </row>
    <row r="6411" spans="1:4">
      <c r="A6411">
        <v>207</v>
      </c>
      <c r="B6411">
        <v>0</v>
      </c>
      <c r="C6411">
        <v>3251</v>
      </c>
      <c r="D6411">
        <v>0</v>
      </c>
    </row>
    <row r="6412" spans="1:4">
      <c r="A6412">
        <v>207</v>
      </c>
      <c r="B6412">
        <v>0</v>
      </c>
      <c r="C6412">
        <v>3232</v>
      </c>
      <c r="D6412">
        <v>0</v>
      </c>
    </row>
    <row r="6413" spans="1:4">
      <c r="A6413">
        <v>207</v>
      </c>
      <c r="B6413">
        <v>0</v>
      </c>
      <c r="C6413">
        <v>3249</v>
      </c>
      <c r="D6413">
        <v>0</v>
      </c>
    </row>
    <row r="6414" spans="1:4">
      <c r="A6414">
        <v>207</v>
      </c>
      <c r="B6414">
        <v>0</v>
      </c>
      <c r="C6414">
        <v>3269</v>
      </c>
      <c r="D6414">
        <v>0</v>
      </c>
    </row>
    <row r="6415" spans="1:4">
      <c r="A6415">
        <v>207</v>
      </c>
      <c r="B6415">
        <v>0</v>
      </c>
      <c r="C6415">
        <v>3257</v>
      </c>
      <c r="D6415">
        <v>0</v>
      </c>
    </row>
    <row r="6416" spans="1:4">
      <c r="A6416">
        <v>207</v>
      </c>
      <c r="B6416">
        <v>0</v>
      </c>
      <c r="C6416">
        <v>3270</v>
      </c>
      <c r="D6416">
        <v>0</v>
      </c>
    </row>
    <row r="6417" spans="1:4">
      <c r="A6417">
        <v>207</v>
      </c>
      <c r="B6417">
        <v>0</v>
      </c>
      <c r="C6417">
        <v>3256</v>
      </c>
      <c r="D6417">
        <v>0</v>
      </c>
    </row>
    <row r="6418" spans="1:4">
      <c r="A6418">
        <v>207</v>
      </c>
      <c r="B6418">
        <v>0</v>
      </c>
      <c r="C6418">
        <v>3252</v>
      </c>
      <c r="D6418">
        <v>0</v>
      </c>
    </row>
    <row r="6419" spans="1:4">
      <c r="A6419">
        <v>207</v>
      </c>
      <c r="B6419">
        <v>0</v>
      </c>
      <c r="C6419">
        <v>3252</v>
      </c>
      <c r="D6419">
        <v>0</v>
      </c>
    </row>
    <row r="6420" spans="1:4">
      <c r="A6420">
        <v>208</v>
      </c>
      <c r="B6420">
        <v>0</v>
      </c>
      <c r="C6420">
        <v>3268</v>
      </c>
      <c r="D6420">
        <v>0</v>
      </c>
    </row>
    <row r="6421" spans="1:4">
      <c r="A6421">
        <v>208</v>
      </c>
      <c r="B6421">
        <v>0</v>
      </c>
      <c r="C6421">
        <v>3262</v>
      </c>
      <c r="D6421">
        <v>0</v>
      </c>
    </row>
    <row r="6422" spans="1:4">
      <c r="A6422">
        <v>208</v>
      </c>
      <c r="B6422">
        <v>0</v>
      </c>
      <c r="C6422">
        <v>3266</v>
      </c>
      <c r="D6422">
        <v>0</v>
      </c>
    </row>
    <row r="6423" spans="1:4">
      <c r="A6423">
        <v>208</v>
      </c>
      <c r="B6423">
        <v>0</v>
      </c>
      <c r="C6423">
        <v>3230</v>
      </c>
      <c r="D6423">
        <v>0</v>
      </c>
    </row>
    <row r="6424" spans="1:4">
      <c r="A6424">
        <v>208</v>
      </c>
      <c r="B6424">
        <v>0</v>
      </c>
      <c r="C6424">
        <v>3239</v>
      </c>
      <c r="D6424">
        <v>0</v>
      </c>
    </row>
    <row r="6425" spans="1:4">
      <c r="A6425">
        <v>208</v>
      </c>
      <c r="B6425">
        <v>0</v>
      </c>
      <c r="C6425">
        <v>3262</v>
      </c>
      <c r="D6425">
        <v>0</v>
      </c>
    </row>
    <row r="6426" spans="1:4">
      <c r="A6426">
        <v>208</v>
      </c>
      <c r="B6426">
        <v>0</v>
      </c>
      <c r="C6426">
        <v>3266</v>
      </c>
      <c r="D6426">
        <v>0</v>
      </c>
    </row>
    <row r="6427" spans="1:4">
      <c r="A6427">
        <v>208</v>
      </c>
      <c r="B6427">
        <v>0</v>
      </c>
      <c r="C6427">
        <v>3248</v>
      </c>
      <c r="D6427">
        <v>0</v>
      </c>
    </row>
    <row r="6428" spans="1:4">
      <c r="A6428">
        <v>208</v>
      </c>
      <c r="B6428">
        <v>0</v>
      </c>
      <c r="C6428">
        <v>3242</v>
      </c>
      <c r="D6428">
        <v>0</v>
      </c>
    </row>
    <row r="6429" spans="1:4">
      <c r="A6429">
        <v>208</v>
      </c>
      <c r="B6429">
        <v>0</v>
      </c>
      <c r="C6429">
        <v>3257</v>
      </c>
      <c r="D6429">
        <v>0</v>
      </c>
    </row>
    <row r="6430" spans="1:4">
      <c r="A6430">
        <v>208</v>
      </c>
      <c r="B6430">
        <v>0</v>
      </c>
      <c r="C6430">
        <v>3227</v>
      </c>
      <c r="D6430">
        <v>0</v>
      </c>
    </row>
    <row r="6431" spans="1:4">
      <c r="A6431">
        <v>208</v>
      </c>
      <c r="B6431">
        <v>0</v>
      </c>
      <c r="C6431">
        <v>3249</v>
      </c>
      <c r="D6431">
        <v>0</v>
      </c>
    </row>
    <row r="6432" spans="1:4">
      <c r="A6432">
        <v>208</v>
      </c>
      <c r="B6432">
        <v>0</v>
      </c>
      <c r="C6432">
        <v>3268</v>
      </c>
      <c r="D6432">
        <v>0</v>
      </c>
    </row>
    <row r="6433" spans="1:4">
      <c r="A6433">
        <v>208</v>
      </c>
      <c r="B6433">
        <v>0</v>
      </c>
      <c r="C6433">
        <v>3250</v>
      </c>
      <c r="D6433">
        <v>0</v>
      </c>
    </row>
    <row r="6434" spans="1:4">
      <c r="A6434">
        <v>208</v>
      </c>
      <c r="B6434">
        <v>0</v>
      </c>
      <c r="C6434">
        <v>3259</v>
      </c>
      <c r="D6434">
        <v>0</v>
      </c>
    </row>
    <row r="6435" spans="1:4">
      <c r="A6435">
        <v>208</v>
      </c>
      <c r="B6435">
        <v>0</v>
      </c>
      <c r="C6435">
        <v>3245</v>
      </c>
      <c r="D6435">
        <v>0</v>
      </c>
    </row>
    <row r="6436" spans="1:4">
      <c r="A6436">
        <v>208</v>
      </c>
      <c r="B6436">
        <v>0</v>
      </c>
      <c r="C6436">
        <v>3265</v>
      </c>
      <c r="D6436">
        <v>0</v>
      </c>
    </row>
    <row r="6437" spans="1:4">
      <c r="A6437">
        <v>208</v>
      </c>
      <c r="B6437">
        <v>0</v>
      </c>
      <c r="C6437">
        <v>3266</v>
      </c>
      <c r="D6437">
        <v>0</v>
      </c>
    </row>
    <row r="6438" spans="1:4">
      <c r="A6438">
        <v>208</v>
      </c>
      <c r="B6438">
        <v>0</v>
      </c>
      <c r="C6438">
        <v>3263</v>
      </c>
      <c r="D6438">
        <v>0</v>
      </c>
    </row>
    <row r="6439" spans="1:4">
      <c r="A6439">
        <v>208</v>
      </c>
      <c r="B6439">
        <v>0</v>
      </c>
      <c r="C6439">
        <v>3268</v>
      </c>
      <c r="D6439">
        <v>0</v>
      </c>
    </row>
    <row r="6440" spans="1:4">
      <c r="A6440">
        <v>208</v>
      </c>
      <c r="B6440">
        <v>0</v>
      </c>
      <c r="C6440">
        <v>3264</v>
      </c>
      <c r="D6440">
        <v>0</v>
      </c>
    </row>
    <row r="6441" spans="1:4">
      <c r="A6441">
        <v>208</v>
      </c>
      <c r="B6441">
        <v>444</v>
      </c>
      <c r="C6441">
        <v>3157</v>
      </c>
      <c r="D6441">
        <v>0</v>
      </c>
    </row>
    <row r="6442" spans="1:4">
      <c r="A6442">
        <v>208</v>
      </c>
      <c r="B6442">
        <v>0</v>
      </c>
      <c r="C6442">
        <v>3353</v>
      </c>
      <c r="D6442">
        <v>0</v>
      </c>
    </row>
    <row r="6443" spans="1:4">
      <c r="A6443">
        <v>208</v>
      </c>
      <c r="B6443">
        <v>0</v>
      </c>
      <c r="C6443">
        <v>3269</v>
      </c>
      <c r="D6443">
        <v>0</v>
      </c>
    </row>
    <row r="6444" spans="1:4">
      <c r="A6444">
        <v>208</v>
      </c>
      <c r="B6444">
        <v>0</v>
      </c>
      <c r="C6444">
        <v>3264</v>
      </c>
      <c r="D6444">
        <v>0</v>
      </c>
    </row>
    <row r="6445" spans="1:4">
      <c r="A6445">
        <v>208</v>
      </c>
      <c r="B6445">
        <v>0</v>
      </c>
      <c r="C6445">
        <v>3234</v>
      </c>
      <c r="D6445">
        <v>0</v>
      </c>
    </row>
    <row r="6446" spans="1:4">
      <c r="A6446">
        <v>208</v>
      </c>
      <c r="B6446">
        <v>0</v>
      </c>
      <c r="C6446">
        <v>3258</v>
      </c>
      <c r="D6446">
        <v>0</v>
      </c>
    </row>
    <row r="6447" spans="1:4">
      <c r="A6447">
        <v>208</v>
      </c>
      <c r="B6447">
        <v>0</v>
      </c>
      <c r="C6447">
        <v>3253</v>
      </c>
      <c r="D6447">
        <v>0</v>
      </c>
    </row>
    <row r="6448" spans="1:4">
      <c r="A6448">
        <v>208</v>
      </c>
      <c r="B6448">
        <v>0</v>
      </c>
      <c r="C6448">
        <v>3262</v>
      </c>
      <c r="D6448">
        <v>0</v>
      </c>
    </row>
    <row r="6449" spans="1:4">
      <c r="A6449">
        <v>208</v>
      </c>
      <c r="B6449">
        <v>0</v>
      </c>
      <c r="C6449">
        <v>3269</v>
      </c>
      <c r="D6449">
        <v>0</v>
      </c>
    </row>
    <row r="6450" spans="1:4">
      <c r="A6450">
        <v>208</v>
      </c>
      <c r="B6450">
        <v>0</v>
      </c>
      <c r="C6450">
        <v>3246</v>
      </c>
      <c r="D6450">
        <v>0</v>
      </c>
    </row>
    <row r="6451" spans="1:4">
      <c r="A6451">
        <v>209</v>
      </c>
      <c r="B6451">
        <v>0</v>
      </c>
      <c r="C6451">
        <v>3251</v>
      </c>
      <c r="D6451">
        <v>0</v>
      </c>
    </row>
    <row r="6452" spans="1:4">
      <c r="A6452">
        <v>209</v>
      </c>
      <c r="B6452">
        <v>0</v>
      </c>
      <c r="C6452">
        <v>3245</v>
      </c>
      <c r="D6452">
        <v>0</v>
      </c>
    </row>
    <row r="6453" spans="1:4">
      <c r="A6453">
        <v>209</v>
      </c>
      <c r="B6453">
        <v>0</v>
      </c>
      <c r="C6453">
        <v>3253</v>
      </c>
      <c r="D6453">
        <v>0</v>
      </c>
    </row>
    <row r="6454" spans="1:4">
      <c r="A6454">
        <v>209</v>
      </c>
      <c r="B6454">
        <v>0</v>
      </c>
      <c r="C6454">
        <v>3266</v>
      </c>
      <c r="D6454">
        <v>0</v>
      </c>
    </row>
    <row r="6455" spans="1:4">
      <c r="A6455">
        <v>209</v>
      </c>
      <c r="B6455">
        <v>0</v>
      </c>
      <c r="C6455">
        <v>3258</v>
      </c>
      <c r="D6455">
        <v>0</v>
      </c>
    </row>
    <row r="6456" spans="1:4">
      <c r="A6456">
        <v>209</v>
      </c>
      <c r="B6456">
        <v>0</v>
      </c>
      <c r="C6456">
        <v>3248</v>
      </c>
      <c r="D6456">
        <v>0</v>
      </c>
    </row>
    <row r="6457" spans="1:4">
      <c r="A6457">
        <v>209</v>
      </c>
      <c r="B6457">
        <v>0</v>
      </c>
      <c r="C6457">
        <v>3249</v>
      </c>
      <c r="D6457">
        <v>0</v>
      </c>
    </row>
    <row r="6458" spans="1:4">
      <c r="A6458">
        <v>209</v>
      </c>
      <c r="B6458">
        <v>0</v>
      </c>
      <c r="C6458">
        <v>3244</v>
      </c>
      <c r="D6458">
        <v>0</v>
      </c>
    </row>
    <row r="6459" spans="1:4">
      <c r="A6459">
        <v>209</v>
      </c>
      <c r="B6459">
        <v>0</v>
      </c>
      <c r="C6459">
        <v>3266</v>
      </c>
      <c r="D6459">
        <v>0</v>
      </c>
    </row>
    <row r="6460" spans="1:4">
      <c r="A6460">
        <v>209</v>
      </c>
      <c r="B6460">
        <v>0</v>
      </c>
      <c r="C6460">
        <v>3245</v>
      </c>
      <c r="D6460">
        <v>0</v>
      </c>
    </row>
    <row r="6461" spans="1:4">
      <c r="A6461">
        <v>209</v>
      </c>
      <c r="B6461">
        <v>0</v>
      </c>
      <c r="C6461">
        <v>3259</v>
      </c>
      <c r="D6461">
        <v>0</v>
      </c>
    </row>
    <row r="6462" spans="1:4">
      <c r="A6462">
        <v>209</v>
      </c>
      <c r="B6462">
        <v>0</v>
      </c>
      <c r="C6462">
        <v>3251</v>
      </c>
      <c r="D6462">
        <v>0</v>
      </c>
    </row>
    <row r="6463" spans="1:4">
      <c r="A6463">
        <v>209</v>
      </c>
      <c r="B6463">
        <v>0</v>
      </c>
      <c r="C6463">
        <v>3265</v>
      </c>
      <c r="D6463">
        <v>0</v>
      </c>
    </row>
    <row r="6464" spans="1:4">
      <c r="A6464">
        <v>209</v>
      </c>
      <c r="B6464">
        <v>0</v>
      </c>
      <c r="C6464">
        <v>3257</v>
      </c>
      <c r="D6464">
        <v>0</v>
      </c>
    </row>
    <row r="6465" spans="1:4">
      <c r="A6465">
        <v>209</v>
      </c>
      <c r="B6465">
        <v>0</v>
      </c>
      <c r="C6465">
        <v>3245</v>
      </c>
      <c r="D6465">
        <v>0</v>
      </c>
    </row>
    <row r="6466" spans="1:4">
      <c r="A6466">
        <v>209</v>
      </c>
      <c r="B6466">
        <v>0</v>
      </c>
      <c r="C6466">
        <v>3243</v>
      </c>
      <c r="D6466">
        <v>0</v>
      </c>
    </row>
    <row r="6467" spans="1:4">
      <c r="A6467">
        <v>209</v>
      </c>
      <c r="B6467">
        <v>0</v>
      </c>
      <c r="C6467">
        <v>3243</v>
      </c>
      <c r="D6467">
        <v>0</v>
      </c>
    </row>
    <row r="6468" spans="1:4">
      <c r="A6468">
        <v>209</v>
      </c>
      <c r="B6468">
        <v>0</v>
      </c>
      <c r="C6468">
        <v>3240</v>
      </c>
      <c r="D6468">
        <v>0</v>
      </c>
    </row>
    <row r="6469" spans="1:4">
      <c r="A6469">
        <v>209</v>
      </c>
      <c r="B6469">
        <v>0</v>
      </c>
      <c r="C6469">
        <v>3252</v>
      </c>
      <c r="D6469">
        <v>0</v>
      </c>
    </row>
    <row r="6470" spans="1:4">
      <c r="A6470">
        <v>209</v>
      </c>
      <c r="B6470">
        <v>0</v>
      </c>
      <c r="C6470">
        <v>3256</v>
      </c>
      <c r="D6470">
        <v>0</v>
      </c>
    </row>
    <row r="6471" spans="1:4">
      <c r="A6471">
        <v>209</v>
      </c>
      <c r="B6471">
        <v>0</v>
      </c>
      <c r="C6471">
        <v>3265</v>
      </c>
      <c r="D6471">
        <v>0</v>
      </c>
    </row>
    <row r="6472" spans="1:4">
      <c r="A6472">
        <v>209</v>
      </c>
      <c r="B6472">
        <v>0</v>
      </c>
      <c r="C6472">
        <v>3268</v>
      </c>
      <c r="D6472">
        <v>0</v>
      </c>
    </row>
    <row r="6473" spans="1:4">
      <c r="A6473">
        <v>209</v>
      </c>
      <c r="B6473">
        <v>0</v>
      </c>
      <c r="C6473">
        <v>3249</v>
      </c>
      <c r="D6473">
        <v>0</v>
      </c>
    </row>
    <row r="6474" spans="1:4">
      <c r="A6474">
        <v>209</v>
      </c>
      <c r="B6474">
        <v>0</v>
      </c>
      <c r="C6474">
        <v>3260</v>
      </c>
      <c r="D6474">
        <v>0</v>
      </c>
    </row>
    <row r="6475" spans="1:4">
      <c r="A6475">
        <v>209</v>
      </c>
      <c r="B6475">
        <v>0</v>
      </c>
      <c r="C6475">
        <v>3247</v>
      </c>
      <c r="D6475">
        <v>0</v>
      </c>
    </row>
    <row r="6476" spans="1:4">
      <c r="A6476">
        <v>209</v>
      </c>
      <c r="B6476">
        <v>0</v>
      </c>
      <c r="C6476">
        <v>3253</v>
      </c>
      <c r="D6476">
        <v>0</v>
      </c>
    </row>
    <row r="6477" spans="1:4">
      <c r="A6477">
        <v>209</v>
      </c>
      <c r="B6477">
        <v>0</v>
      </c>
      <c r="C6477">
        <v>3250</v>
      </c>
      <c r="D6477">
        <v>0</v>
      </c>
    </row>
    <row r="6478" spans="1:4">
      <c r="A6478">
        <v>209</v>
      </c>
      <c r="B6478">
        <v>0</v>
      </c>
      <c r="C6478">
        <v>3261</v>
      </c>
      <c r="D6478">
        <v>0</v>
      </c>
    </row>
    <row r="6479" spans="1:4">
      <c r="A6479">
        <v>209</v>
      </c>
      <c r="B6479">
        <v>0</v>
      </c>
      <c r="C6479">
        <v>3252</v>
      </c>
      <c r="D6479">
        <v>0</v>
      </c>
    </row>
    <row r="6480" spans="1:4">
      <c r="A6480">
        <v>209</v>
      </c>
      <c r="B6480">
        <v>0</v>
      </c>
      <c r="C6480">
        <v>3258</v>
      </c>
      <c r="D6480">
        <v>0</v>
      </c>
    </row>
    <row r="6481" spans="1:4">
      <c r="A6481">
        <v>209</v>
      </c>
      <c r="B6481">
        <v>0</v>
      </c>
      <c r="C6481">
        <v>3264</v>
      </c>
      <c r="D6481">
        <v>0</v>
      </c>
    </row>
    <row r="6482" spans="1:4">
      <c r="A6482">
        <v>210</v>
      </c>
      <c r="B6482">
        <v>0</v>
      </c>
      <c r="C6482">
        <v>3270</v>
      </c>
      <c r="D6482">
        <v>0</v>
      </c>
    </row>
    <row r="6483" spans="1:4">
      <c r="A6483">
        <v>210</v>
      </c>
      <c r="B6483">
        <v>0</v>
      </c>
      <c r="C6483">
        <v>3260</v>
      </c>
      <c r="D6483">
        <v>0</v>
      </c>
    </row>
    <row r="6484" spans="1:4">
      <c r="A6484">
        <v>210</v>
      </c>
      <c r="B6484">
        <v>0</v>
      </c>
      <c r="C6484">
        <v>3255</v>
      </c>
      <c r="D6484">
        <v>0</v>
      </c>
    </row>
    <row r="6485" spans="1:4">
      <c r="A6485">
        <v>210</v>
      </c>
      <c r="B6485">
        <v>0</v>
      </c>
      <c r="C6485">
        <v>3250</v>
      </c>
      <c r="D6485">
        <v>0</v>
      </c>
    </row>
    <row r="6486" spans="1:4">
      <c r="A6486">
        <v>210</v>
      </c>
      <c r="B6486">
        <v>0</v>
      </c>
      <c r="C6486">
        <v>3253</v>
      </c>
      <c r="D6486">
        <v>0</v>
      </c>
    </row>
    <row r="6487" spans="1:4">
      <c r="A6487">
        <v>210</v>
      </c>
      <c r="B6487">
        <v>0</v>
      </c>
      <c r="C6487">
        <v>3267</v>
      </c>
      <c r="D6487">
        <v>0</v>
      </c>
    </row>
    <row r="6488" spans="1:4">
      <c r="A6488">
        <v>210</v>
      </c>
      <c r="B6488">
        <v>0</v>
      </c>
      <c r="C6488">
        <v>3244</v>
      </c>
      <c r="D6488">
        <v>0</v>
      </c>
    </row>
    <row r="6489" spans="1:4">
      <c r="A6489">
        <v>210</v>
      </c>
      <c r="B6489">
        <v>0</v>
      </c>
      <c r="C6489">
        <v>3265</v>
      </c>
      <c r="D6489">
        <v>0</v>
      </c>
    </row>
    <row r="6490" spans="1:4">
      <c r="A6490">
        <v>210</v>
      </c>
      <c r="B6490">
        <v>0</v>
      </c>
      <c r="C6490">
        <v>3266</v>
      </c>
      <c r="D6490">
        <v>0</v>
      </c>
    </row>
    <row r="6491" spans="1:4">
      <c r="A6491">
        <v>210</v>
      </c>
      <c r="B6491">
        <v>0</v>
      </c>
      <c r="C6491">
        <v>3247</v>
      </c>
      <c r="D6491">
        <v>0</v>
      </c>
    </row>
    <row r="6492" spans="1:4">
      <c r="A6492">
        <v>210</v>
      </c>
      <c r="B6492">
        <v>0</v>
      </c>
      <c r="C6492">
        <v>3255</v>
      </c>
      <c r="D6492">
        <v>0</v>
      </c>
    </row>
    <row r="6493" spans="1:4">
      <c r="A6493">
        <v>210</v>
      </c>
      <c r="B6493">
        <v>0</v>
      </c>
      <c r="C6493">
        <v>3250</v>
      </c>
      <c r="D6493">
        <v>0</v>
      </c>
    </row>
    <row r="6494" spans="1:4">
      <c r="A6494">
        <v>210</v>
      </c>
      <c r="B6494">
        <v>0</v>
      </c>
      <c r="C6494">
        <v>3261</v>
      </c>
      <c r="D6494">
        <v>0</v>
      </c>
    </row>
    <row r="6495" spans="1:4">
      <c r="A6495">
        <v>210</v>
      </c>
      <c r="B6495">
        <v>0</v>
      </c>
      <c r="C6495">
        <v>3269</v>
      </c>
      <c r="D6495">
        <v>0</v>
      </c>
    </row>
    <row r="6496" spans="1:4">
      <c r="A6496">
        <v>210</v>
      </c>
      <c r="B6496">
        <v>0</v>
      </c>
      <c r="C6496">
        <v>3265</v>
      </c>
      <c r="D6496">
        <v>0</v>
      </c>
    </row>
    <row r="6497" spans="1:4">
      <c r="A6497">
        <v>210</v>
      </c>
      <c r="B6497">
        <v>0</v>
      </c>
      <c r="C6497">
        <v>3252</v>
      </c>
      <c r="D6497">
        <v>0</v>
      </c>
    </row>
    <row r="6498" spans="1:4">
      <c r="A6498">
        <v>210</v>
      </c>
      <c r="B6498">
        <v>0</v>
      </c>
      <c r="C6498">
        <v>3250</v>
      </c>
      <c r="D6498">
        <v>0</v>
      </c>
    </row>
    <row r="6499" spans="1:4">
      <c r="A6499">
        <v>210</v>
      </c>
      <c r="B6499">
        <v>0</v>
      </c>
      <c r="C6499">
        <v>3280</v>
      </c>
      <c r="D6499">
        <v>0</v>
      </c>
    </row>
    <row r="6500" spans="1:4">
      <c r="A6500">
        <v>210</v>
      </c>
      <c r="B6500">
        <v>0</v>
      </c>
      <c r="C6500">
        <v>3256</v>
      </c>
      <c r="D6500">
        <v>0</v>
      </c>
    </row>
    <row r="6501" spans="1:4">
      <c r="A6501">
        <v>210</v>
      </c>
      <c r="B6501">
        <v>250</v>
      </c>
      <c r="C6501">
        <v>3261</v>
      </c>
      <c r="D6501">
        <v>0</v>
      </c>
    </row>
    <row r="6502" spans="1:4">
      <c r="A6502">
        <v>210</v>
      </c>
      <c r="B6502">
        <v>0</v>
      </c>
      <c r="C6502">
        <v>3257</v>
      </c>
      <c r="D6502">
        <v>0</v>
      </c>
    </row>
    <row r="6503" spans="1:4">
      <c r="A6503">
        <v>210</v>
      </c>
      <c r="B6503">
        <v>0</v>
      </c>
      <c r="C6503">
        <v>3260</v>
      </c>
      <c r="D6503">
        <v>0</v>
      </c>
    </row>
    <row r="6504" spans="1:4">
      <c r="A6504">
        <v>210</v>
      </c>
      <c r="B6504">
        <v>0</v>
      </c>
      <c r="C6504">
        <v>3265</v>
      </c>
      <c r="D6504">
        <v>0</v>
      </c>
    </row>
    <row r="6505" spans="1:4">
      <c r="A6505">
        <v>210</v>
      </c>
      <c r="B6505">
        <v>0</v>
      </c>
      <c r="C6505">
        <v>3256</v>
      </c>
      <c r="D6505">
        <v>0</v>
      </c>
    </row>
    <row r="6506" spans="1:4">
      <c r="A6506">
        <v>210</v>
      </c>
      <c r="B6506">
        <v>0</v>
      </c>
      <c r="C6506">
        <v>3263</v>
      </c>
      <c r="D6506">
        <v>0</v>
      </c>
    </row>
    <row r="6507" spans="1:4">
      <c r="A6507">
        <v>210</v>
      </c>
      <c r="B6507">
        <v>0</v>
      </c>
      <c r="C6507">
        <v>3254</v>
      </c>
      <c r="D6507">
        <v>0</v>
      </c>
    </row>
    <row r="6508" spans="1:4">
      <c r="A6508">
        <v>210</v>
      </c>
      <c r="B6508">
        <v>0</v>
      </c>
      <c r="C6508">
        <v>3261</v>
      </c>
      <c r="D6508">
        <v>0</v>
      </c>
    </row>
    <row r="6509" spans="1:4">
      <c r="A6509">
        <v>210</v>
      </c>
      <c r="B6509">
        <v>0</v>
      </c>
      <c r="C6509">
        <v>3256</v>
      </c>
      <c r="D6509">
        <v>0</v>
      </c>
    </row>
    <row r="6510" spans="1:4">
      <c r="A6510">
        <v>210</v>
      </c>
      <c r="B6510">
        <v>0</v>
      </c>
      <c r="C6510">
        <v>3254</v>
      </c>
      <c r="D6510">
        <v>0</v>
      </c>
    </row>
    <row r="6511" spans="1:4">
      <c r="A6511">
        <v>210</v>
      </c>
      <c r="B6511">
        <v>0</v>
      </c>
      <c r="C6511">
        <v>3246</v>
      </c>
      <c r="D6511">
        <v>0</v>
      </c>
    </row>
    <row r="6512" spans="1:4">
      <c r="A6512">
        <v>210</v>
      </c>
      <c r="B6512">
        <v>0</v>
      </c>
      <c r="C6512">
        <v>3247</v>
      </c>
      <c r="D6512">
        <v>0</v>
      </c>
    </row>
    <row r="6513" spans="1:4">
      <c r="A6513">
        <v>211</v>
      </c>
      <c r="B6513">
        <v>0</v>
      </c>
      <c r="C6513">
        <v>3268</v>
      </c>
      <c r="D6513">
        <v>0</v>
      </c>
    </row>
    <row r="6514" spans="1:4">
      <c r="A6514">
        <v>211</v>
      </c>
      <c r="B6514">
        <v>0</v>
      </c>
      <c r="C6514">
        <v>3254</v>
      </c>
      <c r="D6514">
        <v>0</v>
      </c>
    </row>
    <row r="6515" spans="1:4">
      <c r="A6515">
        <v>211</v>
      </c>
      <c r="B6515">
        <v>0</v>
      </c>
      <c r="C6515">
        <v>3251</v>
      </c>
      <c r="D6515">
        <v>0</v>
      </c>
    </row>
    <row r="6516" spans="1:4">
      <c r="A6516">
        <v>211</v>
      </c>
      <c r="B6516">
        <v>0</v>
      </c>
      <c r="C6516">
        <v>3243</v>
      </c>
      <c r="D6516">
        <v>0</v>
      </c>
    </row>
    <row r="6517" spans="1:4">
      <c r="A6517">
        <v>211</v>
      </c>
      <c r="B6517">
        <v>0</v>
      </c>
      <c r="C6517">
        <v>3249</v>
      </c>
      <c r="D6517">
        <v>0</v>
      </c>
    </row>
    <row r="6518" spans="1:4">
      <c r="A6518">
        <v>211</v>
      </c>
      <c r="B6518">
        <v>0</v>
      </c>
      <c r="C6518">
        <v>3262</v>
      </c>
      <c r="D6518">
        <v>0</v>
      </c>
    </row>
    <row r="6519" spans="1:4">
      <c r="A6519">
        <v>211</v>
      </c>
      <c r="B6519">
        <v>0</v>
      </c>
      <c r="C6519">
        <v>3278</v>
      </c>
      <c r="D6519">
        <v>0</v>
      </c>
    </row>
    <row r="6520" spans="1:4">
      <c r="A6520">
        <v>211</v>
      </c>
      <c r="B6520">
        <v>0</v>
      </c>
      <c r="C6520">
        <v>3246</v>
      </c>
      <c r="D6520">
        <v>0</v>
      </c>
    </row>
    <row r="6521" spans="1:4">
      <c r="A6521">
        <v>211</v>
      </c>
      <c r="B6521">
        <v>0</v>
      </c>
      <c r="C6521">
        <v>3279</v>
      </c>
      <c r="D6521">
        <v>0</v>
      </c>
    </row>
    <row r="6522" spans="1:4">
      <c r="A6522">
        <v>211</v>
      </c>
      <c r="B6522">
        <v>0</v>
      </c>
      <c r="C6522">
        <v>3241</v>
      </c>
      <c r="D6522">
        <v>0</v>
      </c>
    </row>
    <row r="6523" spans="1:4">
      <c r="A6523">
        <v>211</v>
      </c>
      <c r="B6523">
        <v>0</v>
      </c>
      <c r="C6523">
        <v>3267</v>
      </c>
      <c r="D6523">
        <v>0</v>
      </c>
    </row>
    <row r="6524" spans="1:4">
      <c r="A6524">
        <v>211</v>
      </c>
      <c r="B6524">
        <v>0</v>
      </c>
      <c r="C6524">
        <v>3260</v>
      </c>
      <c r="D6524">
        <v>0</v>
      </c>
    </row>
    <row r="6525" spans="1:4">
      <c r="A6525">
        <v>211</v>
      </c>
      <c r="B6525">
        <v>0</v>
      </c>
      <c r="C6525">
        <v>3244</v>
      </c>
      <c r="D6525">
        <v>0</v>
      </c>
    </row>
    <row r="6526" spans="1:4">
      <c r="A6526">
        <v>211</v>
      </c>
      <c r="B6526">
        <v>0</v>
      </c>
      <c r="C6526">
        <v>3251</v>
      </c>
      <c r="D6526">
        <v>0</v>
      </c>
    </row>
    <row r="6527" spans="1:4">
      <c r="A6527">
        <v>211</v>
      </c>
      <c r="B6527">
        <v>0</v>
      </c>
      <c r="C6527">
        <v>3238</v>
      </c>
      <c r="D6527">
        <v>0</v>
      </c>
    </row>
    <row r="6528" spans="1:4">
      <c r="A6528">
        <v>211</v>
      </c>
      <c r="B6528">
        <v>0</v>
      </c>
      <c r="C6528">
        <v>3277</v>
      </c>
      <c r="D6528">
        <v>0</v>
      </c>
    </row>
    <row r="6529" spans="1:4">
      <c r="A6529">
        <v>211</v>
      </c>
      <c r="B6529">
        <v>0</v>
      </c>
      <c r="C6529">
        <v>3254</v>
      </c>
      <c r="D6529">
        <v>0</v>
      </c>
    </row>
    <row r="6530" spans="1:4">
      <c r="A6530">
        <v>211</v>
      </c>
      <c r="B6530">
        <v>0</v>
      </c>
      <c r="C6530">
        <v>3255</v>
      </c>
      <c r="D6530">
        <v>0</v>
      </c>
    </row>
    <row r="6531" spans="1:4">
      <c r="A6531">
        <v>211</v>
      </c>
      <c r="B6531">
        <v>0</v>
      </c>
      <c r="C6531">
        <v>3255</v>
      </c>
      <c r="D6531">
        <v>0</v>
      </c>
    </row>
    <row r="6532" spans="1:4">
      <c r="A6532">
        <v>211</v>
      </c>
      <c r="B6532">
        <v>0</v>
      </c>
      <c r="C6532">
        <v>3249</v>
      </c>
      <c r="D6532">
        <v>0</v>
      </c>
    </row>
    <row r="6533" spans="1:4">
      <c r="A6533">
        <v>211</v>
      </c>
      <c r="B6533">
        <v>0</v>
      </c>
      <c r="C6533">
        <v>3267</v>
      </c>
      <c r="D6533">
        <v>0</v>
      </c>
    </row>
    <row r="6534" spans="1:4">
      <c r="A6534">
        <v>211</v>
      </c>
      <c r="B6534">
        <v>0</v>
      </c>
      <c r="C6534">
        <v>3276</v>
      </c>
      <c r="D6534">
        <v>0</v>
      </c>
    </row>
    <row r="6535" spans="1:4">
      <c r="A6535">
        <v>211</v>
      </c>
      <c r="B6535">
        <v>0</v>
      </c>
      <c r="C6535">
        <v>3242</v>
      </c>
      <c r="D6535">
        <v>0</v>
      </c>
    </row>
    <row r="6536" spans="1:4">
      <c r="A6536">
        <v>211</v>
      </c>
      <c r="B6536">
        <v>0</v>
      </c>
      <c r="C6536">
        <v>3260</v>
      </c>
      <c r="D6536">
        <v>0</v>
      </c>
    </row>
    <row r="6537" spans="1:4">
      <c r="A6537">
        <v>211</v>
      </c>
      <c r="B6537">
        <v>0</v>
      </c>
      <c r="C6537">
        <v>3267</v>
      </c>
      <c r="D6537">
        <v>0</v>
      </c>
    </row>
    <row r="6538" spans="1:4">
      <c r="A6538">
        <v>211</v>
      </c>
      <c r="B6538">
        <v>0</v>
      </c>
      <c r="C6538">
        <v>3239</v>
      </c>
      <c r="D6538">
        <v>0</v>
      </c>
    </row>
    <row r="6539" spans="1:4">
      <c r="A6539">
        <v>211</v>
      </c>
      <c r="B6539">
        <v>0</v>
      </c>
      <c r="C6539">
        <v>3270</v>
      </c>
      <c r="D6539">
        <v>0</v>
      </c>
    </row>
    <row r="6540" spans="1:4">
      <c r="A6540">
        <v>211</v>
      </c>
      <c r="B6540">
        <v>0</v>
      </c>
      <c r="C6540">
        <v>3239</v>
      </c>
      <c r="D6540">
        <v>0</v>
      </c>
    </row>
    <row r="6541" spans="1:4">
      <c r="A6541">
        <v>211</v>
      </c>
      <c r="B6541">
        <v>0</v>
      </c>
      <c r="C6541">
        <v>3265</v>
      </c>
      <c r="D6541">
        <v>0</v>
      </c>
    </row>
    <row r="6542" spans="1:4">
      <c r="A6542">
        <v>211</v>
      </c>
      <c r="B6542">
        <v>0</v>
      </c>
      <c r="C6542">
        <v>3223</v>
      </c>
      <c r="D6542">
        <v>0</v>
      </c>
    </row>
    <row r="6543" spans="1:4">
      <c r="A6543">
        <v>211</v>
      </c>
      <c r="B6543">
        <v>0</v>
      </c>
      <c r="C6543">
        <v>3241</v>
      </c>
      <c r="D6543">
        <v>0</v>
      </c>
    </row>
    <row r="6544" spans="1:4">
      <c r="A6544">
        <v>212</v>
      </c>
      <c r="B6544">
        <v>0</v>
      </c>
      <c r="C6544">
        <v>3262</v>
      </c>
      <c r="D6544">
        <v>0</v>
      </c>
    </row>
    <row r="6545" spans="1:4">
      <c r="A6545">
        <v>212</v>
      </c>
      <c r="B6545">
        <v>0</v>
      </c>
      <c r="C6545">
        <v>3253</v>
      </c>
      <c r="D6545">
        <v>0</v>
      </c>
    </row>
    <row r="6546" spans="1:4">
      <c r="A6546">
        <v>212</v>
      </c>
      <c r="B6546">
        <v>0</v>
      </c>
      <c r="C6546">
        <v>3248</v>
      </c>
      <c r="D6546">
        <v>0</v>
      </c>
    </row>
    <row r="6547" spans="1:4">
      <c r="A6547">
        <v>212</v>
      </c>
      <c r="B6547">
        <v>0</v>
      </c>
      <c r="C6547">
        <v>3256</v>
      </c>
      <c r="D6547">
        <v>0</v>
      </c>
    </row>
    <row r="6548" spans="1:4">
      <c r="A6548">
        <v>212</v>
      </c>
      <c r="B6548">
        <v>0</v>
      </c>
      <c r="C6548">
        <v>3221</v>
      </c>
      <c r="D6548">
        <v>0</v>
      </c>
    </row>
    <row r="6549" spans="1:4">
      <c r="A6549">
        <v>212</v>
      </c>
      <c r="B6549">
        <v>0</v>
      </c>
      <c r="C6549">
        <v>3260</v>
      </c>
      <c r="D6549">
        <v>0</v>
      </c>
    </row>
    <row r="6550" spans="1:4">
      <c r="A6550">
        <v>212</v>
      </c>
      <c r="B6550">
        <v>0</v>
      </c>
      <c r="C6550">
        <v>3256</v>
      </c>
      <c r="D6550">
        <v>0</v>
      </c>
    </row>
    <row r="6551" spans="1:4">
      <c r="A6551">
        <v>212</v>
      </c>
      <c r="B6551">
        <v>0</v>
      </c>
      <c r="C6551">
        <v>3234</v>
      </c>
      <c r="D6551">
        <v>0</v>
      </c>
    </row>
    <row r="6552" spans="1:4">
      <c r="A6552">
        <v>212</v>
      </c>
      <c r="B6552">
        <v>0</v>
      </c>
      <c r="C6552">
        <v>3234</v>
      </c>
      <c r="D6552">
        <v>0</v>
      </c>
    </row>
    <row r="6553" spans="1:4">
      <c r="A6553">
        <v>212</v>
      </c>
      <c r="B6553">
        <v>0</v>
      </c>
      <c r="C6553">
        <v>3251</v>
      </c>
      <c r="D6553">
        <v>0</v>
      </c>
    </row>
    <row r="6554" spans="1:4">
      <c r="A6554">
        <v>212</v>
      </c>
      <c r="B6554">
        <v>0</v>
      </c>
      <c r="C6554">
        <v>3266</v>
      </c>
      <c r="D6554">
        <v>0</v>
      </c>
    </row>
    <row r="6555" spans="1:4">
      <c r="A6555">
        <v>212</v>
      </c>
      <c r="B6555">
        <v>0</v>
      </c>
      <c r="C6555">
        <v>3255</v>
      </c>
      <c r="D6555">
        <v>0</v>
      </c>
    </row>
    <row r="6556" spans="1:4">
      <c r="A6556">
        <v>212</v>
      </c>
      <c r="B6556">
        <v>0</v>
      </c>
      <c r="C6556">
        <v>3254</v>
      </c>
      <c r="D6556">
        <v>0</v>
      </c>
    </row>
    <row r="6557" spans="1:4">
      <c r="A6557">
        <v>212</v>
      </c>
      <c r="B6557">
        <v>0</v>
      </c>
      <c r="C6557">
        <v>3243</v>
      </c>
      <c r="D6557">
        <v>0</v>
      </c>
    </row>
    <row r="6558" spans="1:4">
      <c r="A6558">
        <v>212</v>
      </c>
      <c r="B6558">
        <v>0</v>
      </c>
      <c r="C6558">
        <v>3265</v>
      </c>
      <c r="D6558">
        <v>0</v>
      </c>
    </row>
    <row r="6559" spans="1:4">
      <c r="A6559">
        <v>212</v>
      </c>
      <c r="B6559">
        <v>0</v>
      </c>
      <c r="C6559">
        <v>3272</v>
      </c>
      <c r="D6559">
        <v>0</v>
      </c>
    </row>
    <row r="6560" spans="1:4">
      <c r="A6560">
        <v>212</v>
      </c>
      <c r="B6560">
        <v>0</v>
      </c>
      <c r="C6560">
        <v>3258</v>
      </c>
      <c r="D6560">
        <v>0</v>
      </c>
    </row>
    <row r="6561" spans="1:4">
      <c r="A6561">
        <v>212</v>
      </c>
      <c r="B6561">
        <v>204</v>
      </c>
      <c r="C6561">
        <v>3185</v>
      </c>
      <c r="D6561">
        <v>0</v>
      </c>
    </row>
    <row r="6562" spans="1:4">
      <c r="A6562">
        <v>212</v>
      </c>
      <c r="B6562">
        <v>0</v>
      </c>
      <c r="C6562">
        <v>3333</v>
      </c>
      <c r="D6562">
        <v>0</v>
      </c>
    </row>
    <row r="6563" spans="1:4">
      <c r="A6563">
        <v>212</v>
      </c>
      <c r="B6563">
        <v>0</v>
      </c>
      <c r="C6563">
        <v>3247</v>
      </c>
      <c r="D6563">
        <v>0</v>
      </c>
    </row>
    <row r="6564" spans="1:4">
      <c r="A6564">
        <v>212</v>
      </c>
      <c r="B6564">
        <v>0</v>
      </c>
      <c r="C6564">
        <v>3262</v>
      </c>
      <c r="D6564">
        <v>0</v>
      </c>
    </row>
    <row r="6565" spans="1:4">
      <c r="A6565">
        <v>212</v>
      </c>
      <c r="B6565">
        <v>0</v>
      </c>
      <c r="C6565">
        <v>3270</v>
      </c>
      <c r="D6565">
        <v>0</v>
      </c>
    </row>
    <row r="6566" spans="1:4">
      <c r="A6566">
        <v>212</v>
      </c>
      <c r="B6566">
        <v>0</v>
      </c>
      <c r="C6566">
        <v>3246</v>
      </c>
      <c r="D6566">
        <v>0</v>
      </c>
    </row>
    <row r="6567" spans="1:4">
      <c r="A6567">
        <v>212</v>
      </c>
      <c r="B6567">
        <v>0</v>
      </c>
      <c r="C6567">
        <v>3262</v>
      </c>
      <c r="D6567">
        <v>0</v>
      </c>
    </row>
    <row r="6568" spans="1:4">
      <c r="A6568">
        <v>212</v>
      </c>
      <c r="B6568">
        <v>0</v>
      </c>
      <c r="C6568">
        <v>3253</v>
      </c>
      <c r="D6568">
        <v>0</v>
      </c>
    </row>
    <row r="6569" spans="1:4">
      <c r="A6569">
        <v>212</v>
      </c>
      <c r="B6569">
        <v>0</v>
      </c>
      <c r="C6569">
        <v>3270</v>
      </c>
      <c r="D6569">
        <v>0</v>
      </c>
    </row>
    <row r="6570" spans="1:4">
      <c r="A6570">
        <v>212</v>
      </c>
      <c r="B6570">
        <v>0</v>
      </c>
      <c r="C6570">
        <v>3234</v>
      </c>
      <c r="D6570">
        <v>0</v>
      </c>
    </row>
    <row r="6571" spans="1:4">
      <c r="A6571">
        <v>212</v>
      </c>
      <c r="B6571">
        <v>0</v>
      </c>
      <c r="C6571">
        <v>3264</v>
      </c>
      <c r="D6571">
        <v>0</v>
      </c>
    </row>
    <row r="6572" spans="1:4">
      <c r="A6572">
        <v>212</v>
      </c>
      <c r="B6572">
        <v>0</v>
      </c>
      <c r="C6572">
        <v>3231</v>
      </c>
      <c r="D6572">
        <v>0</v>
      </c>
    </row>
    <row r="6573" spans="1:4">
      <c r="A6573">
        <v>212</v>
      </c>
      <c r="B6573">
        <v>0</v>
      </c>
      <c r="C6573">
        <v>3264</v>
      </c>
      <c r="D6573">
        <v>0</v>
      </c>
    </row>
    <row r="6574" spans="1:4">
      <c r="A6574">
        <v>212</v>
      </c>
      <c r="B6574">
        <v>0</v>
      </c>
      <c r="C6574">
        <v>3237</v>
      </c>
      <c r="D6574">
        <v>0</v>
      </c>
    </row>
    <row r="6575" spans="1:4">
      <c r="A6575">
        <v>213</v>
      </c>
      <c r="B6575">
        <v>0</v>
      </c>
      <c r="C6575">
        <v>3247</v>
      </c>
      <c r="D6575">
        <v>0</v>
      </c>
    </row>
    <row r="6576" spans="1:4">
      <c r="A6576">
        <v>213</v>
      </c>
      <c r="B6576">
        <v>0</v>
      </c>
      <c r="C6576">
        <v>3241</v>
      </c>
      <c r="D6576">
        <v>0</v>
      </c>
    </row>
    <row r="6577" spans="1:4">
      <c r="A6577">
        <v>213</v>
      </c>
      <c r="B6577">
        <v>0</v>
      </c>
      <c r="C6577">
        <v>3257</v>
      </c>
      <c r="D6577">
        <v>0</v>
      </c>
    </row>
    <row r="6578" spans="1:4">
      <c r="A6578">
        <v>213</v>
      </c>
      <c r="B6578">
        <v>0</v>
      </c>
      <c r="C6578">
        <v>3223</v>
      </c>
      <c r="D6578">
        <v>0</v>
      </c>
    </row>
    <row r="6579" spans="1:4">
      <c r="A6579">
        <v>213</v>
      </c>
      <c r="B6579">
        <v>0</v>
      </c>
      <c r="C6579">
        <v>3245</v>
      </c>
      <c r="D6579">
        <v>0</v>
      </c>
    </row>
    <row r="6580" spans="1:4">
      <c r="A6580">
        <v>213</v>
      </c>
      <c r="B6580">
        <v>0</v>
      </c>
      <c r="C6580">
        <v>3274</v>
      </c>
      <c r="D6580">
        <v>0</v>
      </c>
    </row>
    <row r="6581" spans="1:4">
      <c r="A6581">
        <v>213</v>
      </c>
      <c r="B6581">
        <v>0</v>
      </c>
      <c r="C6581">
        <v>3243</v>
      </c>
      <c r="D6581">
        <v>0</v>
      </c>
    </row>
    <row r="6582" spans="1:4">
      <c r="A6582">
        <v>213</v>
      </c>
      <c r="B6582">
        <v>0</v>
      </c>
      <c r="C6582">
        <v>3231</v>
      </c>
      <c r="D6582">
        <v>0</v>
      </c>
    </row>
    <row r="6583" spans="1:4">
      <c r="A6583">
        <v>213</v>
      </c>
      <c r="B6583">
        <v>0</v>
      </c>
      <c r="C6583">
        <v>3249</v>
      </c>
      <c r="D6583">
        <v>0</v>
      </c>
    </row>
    <row r="6584" spans="1:4">
      <c r="A6584">
        <v>213</v>
      </c>
      <c r="B6584">
        <v>0</v>
      </c>
      <c r="C6584">
        <v>3268</v>
      </c>
      <c r="D6584">
        <v>0</v>
      </c>
    </row>
    <row r="6585" spans="1:4">
      <c r="A6585">
        <v>213</v>
      </c>
      <c r="B6585">
        <v>0</v>
      </c>
      <c r="C6585">
        <v>3266</v>
      </c>
      <c r="D6585">
        <v>0</v>
      </c>
    </row>
    <row r="6586" spans="1:4">
      <c r="A6586">
        <v>213</v>
      </c>
      <c r="B6586">
        <v>0</v>
      </c>
      <c r="C6586">
        <v>3233</v>
      </c>
      <c r="D6586">
        <v>0</v>
      </c>
    </row>
    <row r="6587" spans="1:4">
      <c r="A6587">
        <v>213</v>
      </c>
      <c r="B6587">
        <v>0</v>
      </c>
      <c r="C6587">
        <v>3249</v>
      </c>
      <c r="D6587">
        <v>0</v>
      </c>
    </row>
    <row r="6588" spans="1:4">
      <c r="A6588">
        <v>213</v>
      </c>
      <c r="B6588">
        <v>0</v>
      </c>
      <c r="C6588">
        <v>3245</v>
      </c>
      <c r="D6588">
        <v>0</v>
      </c>
    </row>
    <row r="6589" spans="1:4">
      <c r="A6589">
        <v>213</v>
      </c>
      <c r="B6589">
        <v>0</v>
      </c>
      <c r="C6589">
        <v>3239</v>
      </c>
      <c r="D6589">
        <v>0</v>
      </c>
    </row>
    <row r="6590" spans="1:4">
      <c r="A6590">
        <v>213</v>
      </c>
      <c r="B6590">
        <v>0</v>
      </c>
      <c r="C6590">
        <v>3234</v>
      </c>
      <c r="D6590">
        <v>0</v>
      </c>
    </row>
    <row r="6591" spans="1:4">
      <c r="A6591">
        <v>213</v>
      </c>
      <c r="B6591">
        <v>0</v>
      </c>
      <c r="C6591">
        <v>3250</v>
      </c>
      <c r="D6591">
        <v>0</v>
      </c>
    </row>
    <row r="6592" spans="1:4">
      <c r="A6592">
        <v>213</v>
      </c>
      <c r="B6592">
        <v>0</v>
      </c>
      <c r="C6592">
        <v>3216</v>
      </c>
      <c r="D6592">
        <v>0</v>
      </c>
    </row>
    <row r="6593" spans="1:4">
      <c r="A6593">
        <v>213</v>
      </c>
      <c r="B6593">
        <v>0</v>
      </c>
      <c r="C6593">
        <v>3239</v>
      </c>
      <c r="D6593">
        <v>0</v>
      </c>
    </row>
    <row r="6594" spans="1:4">
      <c r="A6594">
        <v>213</v>
      </c>
      <c r="B6594">
        <v>0</v>
      </c>
      <c r="C6594">
        <v>3261</v>
      </c>
      <c r="D6594">
        <v>0</v>
      </c>
    </row>
    <row r="6595" spans="1:4">
      <c r="A6595">
        <v>213</v>
      </c>
      <c r="B6595">
        <v>0</v>
      </c>
      <c r="C6595">
        <v>3262</v>
      </c>
      <c r="D6595">
        <v>0</v>
      </c>
    </row>
    <row r="6596" spans="1:4">
      <c r="A6596">
        <v>213</v>
      </c>
      <c r="B6596">
        <v>0</v>
      </c>
      <c r="C6596">
        <v>3258</v>
      </c>
      <c r="D6596">
        <v>0</v>
      </c>
    </row>
    <row r="6597" spans="1:4">
      <c r="A6597">
        <v>213</v>
      </c>
      <c r="B6597">
        <v>0</v>
      </c>
      <c r="C6597">
        <v>3261</v>
      </c>
      <c r="D6597">
        <v>0</v>
      </c>
    </row>
    <row r="6598" spans="1:4">
      <c r="A6598">
        <v>213</v>
      </c>
      <c r="B6598">
        <v>0</v>
      </c>
      <c r="C6598">
        <v>3259</v>
      </c>
      <c r="D6598">
        <v>0</v>
      </c>
    </row>
    <row r="6599" spans="1:4">
      <c r="A6599">
        <v>213</v>
      </c>
      <c r="B6599">
        <v>0</v>
      </c>
      <c r="C6599">
        <v>3225</v>
      </c>
      <c r="D6599">
        <v>0</v>
      </c>
    </row>
    <row r="6600" spans="1:4">
      <c r="A6600">
        <v>213</v>
      </c>
      <c r="B6600">
        <v>0</v>
      </c>
      <c r="C6600">
        <v>3231</v>
      </c>
      <c r="D6600">
        <v>0</v>
      </c>
    </row>
    <row r="6601" spans="1:4">
      <c r="A6601">
        <v>213</v>
      </c>
      <c r="B6601">
        <v>0</v>
      </c>
      <c r="C6601">
        <v>3232</v>
      </c>
      <c r="D6601">
        <v>0</v>
      </c>
    </row>
    <row r="6602" spans="1:4">
      <c r="A6602">
        <v>213</v>
      </c>
      <c r="B6602">
        <v>0</v>
      </c>
      <c r="C6602">
        <v>3250</v>
      </c>
      <c r="D6602">
        <v>0</v>
      </c>
    </row>
    <row r="6603" spans="1:4">
      <c r="A6603">
        <v>213</v>
      </c>
      <c r="B6603">
        <v>0</v>
      </c>
      <c r="C6603">
        <v>3239</v>
      </c>
      <c r="D6603">
        <v>0</v>
      </c>
    </row>
    <row r="6604" spans="1:4">
      <c r="A6604">
        <v>213</v>
      </c>
      <c r="B6604">
        <v>0</v>
      </c>
      <c r="C6604">
        <v>3234</v>
      </c>
      <c r="D6604">
        <v>0</v>
      </c>
    </row>
    <row r="6605" spans="1:4">
      <c r="A6605">
        <v>213</v>
      </c>
      <c r="B6605">
        <v>0</v>
      </c>
      <c r="C6605">
        <v>3245</v>
      </c>
      <c r="D6605">
        <v>0</v>
      </c>
    </row>
    <row r="6606" spans="1:4">
      <c r="A6606">
        <v>214</v>
      </c>
      <c r="B6606">
        <v>0</v>
      </c>
      <c r="C6606">
        <v>3252</v>
      </c>
      <c r="D6606">
        <v>0</v>
      </c>
    </row>
    <row r="6607" spans="1:4">
      <c r="A6607">
        <v>214</v>
      </c>
      <c r="B6607">
        <v>0</v>
      </c>
      <c r="C6607">
        <v>3254</v>
      </c>
      <c r="D6607">
        <v>0</v>
      </c>
    </row>
    <row r="6608" spans="1:4">
      <c r="A6608">
        <v>214</v>
      </c>
      <c r="B6608">
        <v>0</v>
      </c>
      <c r="C6608">
        <v>3274</v>
      </c>
      <c r="D6608">
        <v>0</v>
      </c>
    </row>
    <row r="6609" spans="1:4">
      <c r="A6609">
        <v>214</v>
      </c>
      <c r="B6609">
        <v>0</v>
      </c>
      <c r="C6609">
        <v>3240</v>
      </c>
      <c r="D6609">
        <v>0</v>
      </c>
    </row>
    <row r="6610" spans="1:4">
      <c r="A6610">
        <v>214</v>
      </c>
      <c r="B6610">
        <v>0</v>
      </c>
      <c r="C6610">
        <v>3259</v>
      </c>
      <c r="D6610">
        <v>0</v>
      </c>
    </row>
    <row r="6611" spans="1:4">
      <c r="A6611">
        <v>214</v>
      </c>
      <c r="B6611">
        <v>0</v>
      </c>
      <c r="C6611">
        <v>3245</v>
      </c>
      <c r="D6611">
        <v>0</v>
      </c>
    </row>
    <row r="6612" spans="1:4">
      <c r="A6612">
        <v>214</v>
      </c>
      <c r="B6612">
        <v>0</v>
      </c>
      <c r="C6612">
        <v>3252</v>
      </c>
      <c r="D6612">
        <v>0</v>
      </c>
    </row>
    <row r="6613" spans="1:4">
      <c r="A6613">
        <v>214</v>
      </c>
      <c r="B6613">
        <v>0</v>
      </c>
      <c r="C6613">
        <v>3230</v>
      </c>
      <c r="D6613">
        <v>0</v>
      </c>
    </row>
    <row r="6614" spans="1:4">
      <c r="A6614">
        <v>214</v>
      </c>
      <c r="B6614">
        <v>0</v>
      </c>
      <c r="C6614">
        <v>3238</v>
      </c>
      <c r="D6614">
        <v>0</v>
      </c>
    </row>
    <row r="6615" spans="1:4">
      <c r="A6615">
        <v>214</v>
      </c>
      <c r="B6615">
        <v>0</v>
      </c>
      <c r="C6615">
        <v>3264</v>
      </c>
      <c r="D6615">
        <v>0</v>
      </c>
    </row>
    <row r="6616" spans="1:4">
      <c r="A6616">
        <v>214</v>
      </c>
      <c r="B6616">
        <v>0</v>
      </c>
      <c r="C6616">
        <v>3272</v>
      </c>
      <c r="D6616">
        <v>0</v>
      </c>
    </row>
    <row r="6617" spans="1:4">
      <c r="A6617">
        <v>214</v>
      </c>
      <c r="B6617">
        <v>0</v>
      </c>
      <c r="C6617">
        <v>3257</v>
      </c>
      <c r="D6617">
        <v>0</v>
      </c>
    </row>
    <row r="6618" spans="1:4">
      <c r="A6618">
        <v>214</v>
      </c>
      <c r="B6618">
        <v>0</v>
      </c>
      <c r="C6618">
        <v>3266</v>
      </c>
      <c r="D6618">
        <v>0</v>
      </c>
    </row>
    <row r="6619" spans="1:4">
      <c r="A6619">
        <v>214</v>
      </c>
      <c r="B6619">
        <v>0</v>
      </c>
      <c r="C6619">
        <v>3256</v>
      </c>
      <c r="D6619">
        <v>0</v>
      </c>
    </row>
    <row r="6620" spans="1:4">
      <c r="A6620">
        <v>214</v>
      </c>
      <c r="B6620">
        <v>0</v>
      </c>
      <c r="C6620">
        <v>3230</v>
      </c>
      <c r="D6620">
        <v>0</v>
      </c>
    </row>
    <row r="6621" spans="1:4">
      <c r="A6621">
        <v>214</v>
      </c>
      <c r="B6621">
        <v>210</v>
      </c>
      <c r="C6621">
        <v>3173</v>
      </c>
      <c r="D6621">
        <v>0</v>
      </c>
    </row>
    <row r="6622" spans="1:4">
      <c r="A6622">
        <v>214</v>
      </c>
      <c r="B6622">
        <v>0</v>
      </c>
      <c r="C6622">
        <v>3322</v>
      </c>
      <c r="D6622">
        <v>0</v>
      </c>
    </row>
    <row r="6623" spans="1:4">
      <c r="A6623">
        <v>214</v>
      </c>
      <c r="B6623">
        <v>0</v>
      </c>
      <c r="C6623">
        <v>3235</v>
      </c>
      <c r="D6623">
        <v>0</v>
      </c>
    </row>
    <row r="6624" spans="1:4">
      <c r="A6624">
        <v>214</v>
      </c>
      <c r="B6624">
        <v>0</v>
      </c>
      <c r="C6624">
        <v>3240</v>
      </c>
      <c r="D6624">
        <v>0</v>
      </c>
    </row>
    <row r="6625" spans="1:4">
      <c r="A6625">
        <v>214</v>
      </c>
      <c r="B6625">
        <v>0</v>
      </c>
      <c r="C6625">
        <v>3256</v>
      </c>
      <c r="D6625">
        <v>0</v>
      </c>
    </row>
    <row r="6626" spans="1:4">
      <c r="A6626">
        <v>214</v>
      </c>
      <c r="B6626">
        <v>0</v>
      </c>
      <c r="C6626">
        <v>3252</v>
      </c>
      <c r="D6626">
        <v>0</v>
      </c>
    </row>
    <row r="6627" spans="1:4">
      <c r="A6627">
        <v>214</v>
      </c>
      <c r="B6627">
        <v>0</v>
      </c>
      <c r="C6627">
        <v>3262</v>
      </c>
      <c r="D6627">
        <v>0</v>
      </c>
    </row>
    <row r="6628" spans="1:4">
      <c r="A6628">
        <v>214</v>
      </c>
      <c r="B6628">
        <v>0</v>
      </c>
      <c r="C6628">
        <v>3265</v>
      </c>
      <c r="D6628">
        <v>0</v>
      </c>
    </row>
    <row r="6629" spans="1:4">
      <c r="A6629">
        <v>214</v>
      </c>
      <c r="B6629">
        <v>0</v>
      </c>
      <c r="C6629">
        <v>3259</v>
      </c>
      <c r="D6629">
        <v>0</v>
      </c>
    </row>
    <row r="6630" spans="1:4">
      <c r="A6630">
        <v>214</v>
      </c>
      <c r="B6630">
        <v>0</v>
      </c>
      <c r="C6630">
        <v>3251</v>
      </c>
      <c r="D6630">
        <v>0</v>
      </c>
    </row>
    <row r="6631" spans="1:4">
      <c r="A6631">
        <v>214</v>
      </c>
      <c r="B6631">
        <v>0</v>
      </c>
      <c r="C6631">
        <v>3260</v>
      </c>
      <c r="D6631">
        <v>0</v>
      </c>
    </row>
    <row r="6632" spans="1:4">
      <c r="A6632">
        <v>214</v>
      </c>
      <c r="B6632">
        <v>0</v>
      </c>
      <c r="C6632">
        <v>3271</v>
      </c>
      <c r="D6632">
        <v>0</v>
      </c>
    </row>
    <row r="6633" spans="1:4">
      <c r="A6633">
        <v>214</v>
      </c>
      <c r="B6633">
        <v>0</v>
      </c>
      <c r="C6633">
        <v>3236</v>
      </c>
      <c r="D6633">
        <v>0</v>
      </c>
    </row>
    <row r="6634" spans="1:4">
      <c r="A6634">
        <v>214</v>
      </c>
      <c r="B6634">
        <v>0</v>
      </c>
      <c r="C6634">
        <v>3248</v>
      </c>
      <c r="D6634">
        <v>0</v>
      </c>
    </row>
    <row r="6635" spans="1:4">
      <c r="A6635">
        <v>214</v>
      </c>
      <c r="B6635">
        <v>0</v>
      </c>
      <c r="C6635">
        <v>3253</v>
      </c>
      <c r="D6635">
        <v>0</v>
      </c>
    </row>
    <row r="6636" spans="1:4">
      <c r="A6636">
        <v>214</v>
      </c>
      <c r="B6636">
        <v>0</v>
      </c>
      <c r="C6636">
        <v>3259</v>
      </c>
      <c r="D6636">
        <v>0</v>
      </c>
    </row>
    <row r="6637" spans="1:4">
      <c r="A6637">
        <v>215</v>
      </c>
      <c r="B6637">
        <v>0</v>
      </c>
      <c r="C6637">
        <v>3252</v>
      </c>
      <c r="D6637">
        <v>0</v>
      </c>
    </row>
    <row r="6638" spans="1:4">
      <c r="A6638">
        <v>215</v>
      </c>
      <c r="B6638">
        <v>0</v>
      </c>
      <c r="C6638">
        <v>3260</v>
      </c>
      <c r="D6638">
        <v>0</v>
      </c>
    </row>
    <row r="6639" spans="1:4">
      <c r="A6639">
        <v>215</v>
      </c>
      <c r="B6639">
        <v>0</v>
      </c>
      <c r="C6639">
        <v>3263</v>
      </c>
      <c r="D6639">
        <v>0</v>
      </c>
    </row>
    <row r="6640" spans="1:4">
      <c r="A6640">
        <v>215</v>
      </c>
      <c r="B6640">
        <v>0</v>
      </c>
      <c r="C6640">
        <v>3240</v>
      </c>
      <c r="D6640">
        <v>0</v>
      </c>
    </row>
    <row r="6641" spans="1:4">
      <c r="A6641">
        <v>215</v>
      </c>
      <c r="B6641">
        <v>0</v>
      </c>
      <c r="C6641">
        <v>3238</v>
      </c>
      <c r="D6641">
        <v>0</v>
      </c>
    </row>
    <row r="6642" spans="1:4">
      <c r="A6642">
        <v>215</v>
      </c>
      <c r="B6642">
        <v>0</v>
      </c>
      <c r="C6642">
        <v>3246</v>
      </c>
      <c r="D6642">
        <v>0</v>
      </c>
    </row>
    <row r="6643" spans="1:4">
      <c r="A6643">
        <v>215</v>
      </c>
      <c r="B6643">
        <v>0</v>
      </c>
      <c r="C6643">
        <v>3258</v>
      </c>
      <c r="D6643">
        <v>0</v>
      </c>
    </row>
    <row r="6644" spans="1:4">
      <c r="A6644">
        <v>215</v>
      </c>
      <c r="B6644">
        <v>0</v>
      </c>
      <c r="C6644">
        <v>3233</v>
      </c>
      <c r="D6644">
        <v>0</v>
      </c>
    </row>
    <row r="6645" spans="1:4">
      <c r="A6645">
        <v>215</v>
      </c>
      <c r="B6645">
        <v>0</v>
      </c>
      <c r="C6645">
        <v>3238</v>
      </c>
      <c r="D6645">
        <v>0</v>
      </c>
    </row>
    <row r="6646" spans="1:4">
      <c r="A6646">
        <v>215</v>
      </c>
      <c r="B6646">
        <v>0</v>
      </c>
      <c r="C6646">
        <v>3258</v>
      </c>
      <c r="D6646">
        <v>0</v>
      </c>
    </row>
    <row r="6647" spans="1:4">
      <c r="A6647">
        <v>215</v>
      </c>
      <c r="B6647">
        <v>0</v>
      </c>
      <c r="C6647">
        <v>3262</v>
      </c>
      <c r="D6647">
        <v>0</v>
      </c>
    </row>
    <row r="6648" spans="1:4">
      <c r="A6648">
        <v>215</v>
      </c>
      <c r="B6648">
        <v>0</v>
      </c>
      <c r="C6648">
        <v>3231</v>
      </c>
      <c r="D6648">
        <v>0</v>
      </c>
    </row>
    <row r="6649" spans="1:4">
      <c r="A6649">
        <v>215</v>
      </c>
      <c r="B6649">
        <v>0</v>
      </c>
      <c r="C6649">
        <v>3256</v>
      </c>
      <c r="D6649">
        <v>0</v>
      </c>
    </row>
    <row r="6650" spans="1:4">
      <c r="A6650">
        <v>215</v>
      </c>
      <c r="B6650">
        <v>0</v>
      </c>
      <c r="C6650">
        <v>3244</v>
      </c>
      <c r="D6650">
        <v>0</v>
      </c>
    </row>
    <row r="6651" spans="1:4">
      <c r="A6651">
        <v>215</v>
      </c>
      <c r="B6651">
        <v>0</v>
      </c>
      <c r="C6651">
        <v>3275</v>
      </c>
      <c r="D6651">
        <v>0</v>
      </c>
    </row>
    <row r="6652" spans="1:4">
      <c r="A6652">
        <v>215</v>
      </c>
      <c r="B6652">
        <v>0</v>
      </c>
      <c r="C6652">
        <v>3234</v>
      </c>
      <c r="D6652">
        <v>0</v>
      </c>
    </row>
    <row r="6653" spans="1:4">
      <c r="A6653">
        <v>215</v>
      </c>
      <c r="B6653">
        <v>0</v>
      </c>
      <c r="C6653">
        <v>3240</v>
      </c>
      <c r="D6653">
        <v>0</v>
      </c>
    </row>
    <row r="6654" spans="1:4">
      <c r="A6654">
        <v>215</v>
      </c>
      <c r="B6654">
        <v>0</v>
      </c>
      <c r="C6654">
        <v>3255</v>
      </c>
      <c r="D6654">
        <v>0</v>
      </c>
    </row>
    <row r="6655" spans="1:4">
      <c r="A6655">
        <v>215</v>
      </c>
      <c r="B6655">
        <v>0</v>
      </c>
      <c r="C6655">
        <v>3256</v>
      </c>
      <c r="D6655">
        <v>0</v>
      </c>
    </row>
    <row r="6656" spans="1:4">
      <c r="A6656">
        <v>215</v>
      </c>
      <c r="B6656">
        <v>0</v>
      </c>
      <c r="C6656">
        <v>3243</v>
      </c>
      <c r="D6656">
        <v>0</v>
      </c>
    </row>
    <row r="6657" spans="1:4">
      <c r="A6657">
        <v>215</v>
      </c>
      <c r="B6657">
        <v>0</v>
      </c>
      <c r="C6657">
        <v>3257</v>
      </c>
      <c r="D6657">
        <v>0</v>
      </c>
    </row>
    <row r="6658" spans="1:4">
      <c r="A6658">
        <v>215</v>
      </c>
      <c r="B6658">
        <v>0</v>
      </c>
      <c r="C6658">
        <v>3254</v>
      </c>
      <c r="D6658">
        <v>0</v>
      </c>
    </row>
    <row r="6659" spans="1:4">
      <c r="A6659">
        <v>215</v>
      </c>
      <c r="B6659">
        <v>0</v>
      </c>
      <c r="C6659">
        <v>3253</v>
      </c>
      <c r="D6659">
        <v>0</v>
      </c>
    </row>
    <row r="6660" spans="1:4">
      <c r="A6660">
        <v>215</v>
      </c>
      <c r="B6660">
        <v>0</v>
      </c>
      <c r="C6660">
        <v>3248</v>
      </c>
      <c r="D6660">
        <v>0</v>
      </c>
    </row>
    <row r="6661" spans="1:4">
      <c r="A6661">
        <v>215</v>
      </c>
      <c r="B6661">
        <v>0</v>
      </c>
      <c r="C6661">
        <v>3231</v>
      </c>
      <c r="D6661">
        <v>0</v>
      </c>
    </row>
    <row r="6662" spans="1:4">
      <c r="A6662">
        <v>215</v>
      </c>
      <c r="B6662">
        <v>0</v>
      </c>
      <c r="C6662">
        <v>3258</v>
      </c>
      <c r="D6662">
        <v>0</v>
      </c>
    </row>
    <row r="6663" spans="1:4">
      <c r="A6663">
        <v>215</v>
      </c>
      <c r="B6663">
        <v>0</v>
      </c>
      <c r="C6663">
        <v>3250</v>
      </c>
      <c r="D6663">
        <v>0</v>
      </c>
    </row>
    <row r="6664" spans="1:4">
      <c r="A6664">
        <v>215</v>
      </c>
      <c r="B6664">
        <v>0</v>
      </c>
      <c r="C6664">
        <v>3238</v>
      </c>
      <c r="D6664">
        <v>0</v>
      </c>
    </row>
    <row r="6665" spans="1:4">
      <c r="A6665">
        <v>215</v>
      </c>
      <c r="B6665">
        <v>0</v>
      </c>
      <c r="C6665">
        <v>3254</v>
      </c>
      <c r="D6665">
        <v>0</v>
      </c>
    </row>
    <row r="6666" spans="1:4">
      <c r="A6666">
        <v>215</v>
      </c>
      <c r="B6666">
        <v>0</v>
      </c>
      <c r="C6666">
        <v>3245</v>
      </c>
      <c r="D6666">
        <v>0</v>
      </c>
    </row>
    <row r="6667" spans="1:4">
      <c r="A6667">
        <v>215</v>
      </c>
      <c r="B6667">
        <v>0</v>
      </c>
      <c r="C6667">
        <v>3237</v>
      </c>
      <c r="D6667">
        <v>0</v>
      </c>
    </row>
    <row r="6668" spans="1:4">
      <c r="A6668">
        <v>216</v>
      </c>
      <c r="B6668">
        <v>0</v>
      </c>
      <c r="C6668">
        <v>3256</v>
      </c>
      <c r="D6668">
        <v>0</v>
      </c>
    </row>
    <row r="6669" spans="1:4">
      <c r="A6669">
        <v>216</v>
      </c>
      <c r="B6669">
        <v>0</v>
      </c>
      <c r="C6669">
        <v>3276</v>
      </c>
      <c r="D6669">
        <v>0</v>
      </c>
    </row>
    <row r="6670" spans="1:4">
      <c r="A6670">
        <v>216</v>
      </c>
      <c r="B6670">
        <v>0</v>
      </c>
      <c r="C6670">
        <v>3254</v>
      </c>
      <c r="D6670">
        <v>0</v>
      </c>
    </row>
    <row r="6671" spans="1:4">
      <c r="A6671">
        <v>216</v>
      </c>
      <c r="B6671">
        <v>0</v>
      </c>
      <c r="C6671">
        <v>3256</v>
      </c>
      <c r="D6671">
        <v>0</v>
      </c>
    </row>
    <row r="6672" spans="1:4">
      <c r="A6672">
        <v>216</v>
      </c>
      <c r="B6672">
        <v>0</v>
      </c>
      <c r="C6672">
        <v>3266</v>
      </c>
      <c r="D6672">
        <v>0</v>
      </c>
    </row>
    <row r="6673" spans="1:4">
      <c r="A6673">
        <v>216</v>
      </c>
      <c r="B6673">
        <v>0</v>
      </c>
      <c r="C6673">
        <v>3246</v>
      </c>
      <c r="D6673">
        <v>0</v>
      </c>
    </row>
    <row r="6674" spans="1:4">
      <c r="A6674">
        <v>216</v>
      </c>
      <c r="B6674">
        <v>0</v>
      </c>
      <c r="C6674">
        <v>3239</v>
      </c>
      <c r="D6674">
        <v>0</v>
      </c>
    </row>
    <row r="6675" spans="1:4">
      <c r="A6675">
        <v>216</v>
      </c>
      <c r="B6675">
        <v>0</v>
      </c>
      <c r="C6675">
        <v>3257</v>
      </c>
      <c r="D6675">
        <v>0</v>
      </c>
    </row>
    <row r="6676" spans="1:4">
      <c r="A6676">
        <v>216</v>
      </c>
      <c r="B6676">
        <v>0</v>
      </c>
      <c r="C6676">
        <v>3256</v>
      </c>
      <c r="D6676">
        <v>0</v>
      </c>
    </row>
    <row r="6677" spans="1:4">
      <c r="A6677">
        <v>216</v>
      </c>
      <c r="B6677">
        <v>0</v>
      </c>
      <c r="C6677">
        <v>3282</v>
      </c>
      <c r="D6677">
        <v>0</v>
      </c>
    </row>
    <row r="6678" spans="1:4">
      <c r="A6678">
        <v>216</v>
      </c>
      <c r="B6678">
        <v>0</v>
      </c>
      <c r="C6678">
        <v>3232</v>
      </c>
      <c r="D6678">
        <v>0</v>
      </c>
    </row>
    <row r="6679" spans="1:4">
      <c r="A6679">
        <v>216</v>
      </c>
      <c r="B6679">
        <v>0</v>
      </c>
      <c r="C6679">
        <v>3229</v>
      </c>
      <c r="D6679">
        <v>0</v>
      </c>
    </row>
    <row r="6680" spans="1:4">
      <c r="A6680">
        <v>216</v>
      </c>
      <c r="B6680">
        <v>0</v>
      </c>
      <c r="C6680">
        <v>3257</v>
      </c>
      <c r="D6680">
        <v>0</v>
      </c>
    </row>
    <row r="6681" spans="1:4">
      <c r="A6681">
        <v>216</v>
      </c>
      <c r="B6681">
        <v>454</v>
      </c>
      <c r="C6681">
        <v>3150</v>
      </c>
      <c r="D6681">
        <v>0</v>
      </c>
    </row>
    <row r="6682" spans="1:4">
      <c r="A6682">
        <v>216</v>
      </c>
      <c r="B6682">
        <v>0</v>
      </c>
      <c r="C6682">
        <v>3359</v>
      </c>
      <c r="D6682">
        <v>0</v>
      </c>
    </row>
    <row r="6683" spans="1:4">
      <c r="A6683">
        <v>216</v>
      </c>
      <c r="B6683">
        <v>0</v>
      </c>
      <c r="C6683">
        <v>3258</v>
      </c>
      <c r="D6683">
        <v>0</v>
      </c>
    </row>
    <row r="6684" spans="1:4">
      <c r="A6684">
        <v>216</v>
      </c>
      <c r="B6684">
        <v>0</v>
      </c>
      <c r="C6684">
        <v>3256</v>
      </c>
      <c r="D6684">
        <v>0</v>
      </c>
    </row>
    <row r="6685" spans="1:4">
      <c r="A6685">
        <v>216</v>
      </c>
      <c r="B6685">
        <v>0</v>
      </c>
      <c r="C6685">
        <v>3253</v>
      </c>
      <c r="D6685">
        <v>0</v>
      </c>
    </row>
    <row r="6686" spans="1:4">
      <c r="A6686">
        <v>216</v>
      </c>
      <c r="B6686">
        <v>0</v>
      </c>
      <c r="C6686">
        <v>3259</v>
      </c>
      <c r="D6686">
        <v>0</v>
      </c>
    </row>
    <row r="6687" spans="1:4">
      <c r="A6687">
        <v>216</v>
      </c>
      <c r="B6687">
        <v>0</v>
      </c>
      <c r="C6687">
        <v>3247</v>
      </c>
      <c r="D6687">
        <v>0</v>
      </c>
    </row>
    <row r="6688" spans="1:4">
      <c r="A6688">
        <v>216</v>
      </c>
      <c r="B6688">
        <v>0</v>
      </c>
      <c r="C6688">
        <v>3229</v>
      </c>
      <c r="D6688">
        <v>0</v>
      </c>
    </row>
    <row r="6689" spans="1:4">
      <c r="A6689">
        <v>216</v>
      </c>
      <c r="B6689">
        <v>0</v>
      </c>
      <c r="C6689">
        <v>3256</v>
      </c>
      <c r="D6689">
        <v>0</v>
      </c>
    </row>
    <row r="6690" spans="1:4">
      <c r="A6690">
        <v>216</v>
      </c>
      <c r="B6690">
        <v>0</v>
      </c>
      <c r="C6690">
        <v>3267</v>
      </c>
      <c r="D6690">
        <v>0</v>
      </c>
    </row>
    <row r="6691" spans="1:4">
      <c r="A6691">
        <v>216</v>
      </c>
      <c r="B6691">
        <v>0</v>
      </c>
      <c r="C6691">
        <v>3245</v>
      </c>
      <c r="D6691">
        <v>0</v>
      </c>
    </row>
    <row r="6692" spans="1:4">
      <c r="A6692">
        <v>216</v>
      </c>
      <c r="B6692">
        <v>0</v>
      </c>
      <c r="C6692">
        <v>3242</v>
      </c>
      <c r="D6692">
        <v>0</v>
      </c>
    </row>
    <row r="6693" spans="1:4">
      <c r="A6693">
        <v>216</v>
      </c>
      <c r="B6693">
        <v>0</v>
      </c>
      <c r="C6693">
        <v>3262</v>
      </c>
      <c r="D6693">
        <v>0</v>
      </c>
    </row>
    <row r="6694" spans="1:4">
      <c r="A6694">
        <v>216</v>
      </c>
      <c r="B6694">
        <v>0</v>
      </c>
      <c r="C6694">
        <v>3245</v>
      </c>
      <c r="D6694">
        <v>0</v>
      </c>
    </row>
    <row r="6695" spans="1:4">
      <c r="A6695">
        <v>216</v>
      </c>
      <c r="B6695">
        <v>0</v>
      </c>
      <c r="C6695">
        <v>3249</v>
      </c>
      <c r="D6695">
        <v>0</v>
      </c>
    </row>
    <row r="6696" spans="1:4">
      <c r="A6696">
        <v>216</v>
      </c>
      <c r="B6696">
        <v>0</v>
      </c>
      <c r="C6696">
        <v>3260</v>
      </c>
      <c r="D6696">
        <v>0</v>
      </c>
    </row>
    <row r="6697" spans="1:4">
      <c r="A6697">
        <v>216</v>
      </c>
      <c r="B6697">
        <v>0</v>
      </c>
      <c r="C6697">
        <v>3252</v>
      </c>
      <c r="D6697">
        <v>0</v>
      </c>
    </row>
    <row r="6698" spans="1:4">
      <c r="A6698">
        <v>216</v>
      </c>
      <c r="B6698">
        <v>0</v>
      </c>
      <c r="C6698">
        <v>3264</v>
      </c>
      <c r="D6698">
        <v>0</v>
      </c>
    </row>
    <row r="6699" spans="1:4">
      <c r="A6699">
        <v>217</v>
      </c>
      <c r="B6699">
        <v>0</v>
      </c>
      <c r="C6699">
        <v>3245</v>
      </c>
      <c r="D6699">
        <v>0</v>
      </c>
    </row>
    <row r="6700" spans="1:4">
      <c r="A6700">
        <v>217</v>
      </c>
      <c r="B6700">
        <v>0</v>
      </c>
      <c r="C6700">
        <v>3245</v>
      </c>
      <c r="D6700">
        <v>0</v>
      </c>
    </row>
    <row r="6701" spans="1:4">
      <c r="A6701">
        <v>217</v>
      </c>
      <c r="B6701">
        <v>0</v>
      </c>
      <c r="C6701">
        <v>3253</v>
      </c>
      <c r="D6701">
        <v>0</v>
      </c>
    </row>
    <row r="6702" spans="1:4">
      <c r="A6702">
        <v>217</v>
      </c>
      <c r="B6702">
        <v>0</v>
      </c>
      <c r="C6702">
        <v>3263</v>
      </c>
      <c r="D6702">
        <v>0</v>
      </c>
    </row>
    <row r="6703" spans="1:4">
      <c r="A6703">
        <v>217</v>
      </c>
      <c r="B6703">
        <v>0</v>
      </c>
      <c r="C6703">
        <v>3256</v>
      </c>
      <c r="D6703">
        <v>0</v>
      </c>
    </row>
    <row r="6704" spans="1:4">
      <c r="A6704">
        <v>217</v>
      </c>
      <c r="B6704">
        <v>0</v>
      </c>
      <c r="C6704">
        <v>3243</v>
      </c>
      <c r="D6704">
        <v>0</v>
      </c>
    </row>
    <row r="6705" spans="1:4">
      <c r="A6705">
        <v>217</v>
      </c>
      <c r="B6705">
        <v>0</v>
      </c>
      <c r="C6705">
        <v>3249</v>
      </c>
      <c r="D6705">
        <v>0</v>
      </c>
    </row>
    <row r="6706" spans="1:4">
      <c r="A6706">
        <v>217</v>
      </c>
      <c r="B6706">
        <v>0</v>
      </c>
      <c r="C6706">
        <v>3244</v>
      </c>
      <c r="D6706">
        <v>0</v>
      </c>
    </row>
    <row r="6707" spans="1:4">
      <c r="A6707">
        <v>217</v>
      </c>
      <c r="B6707">
        <v>0</v>
      </c>
      <c r="C6707">
        <v>3252</v>
      </c>
      <c r="D6707">
        <v>0</v>
      </c>
    </row>
    <row r="6708" spans="1:4">
      <c r="A6708">
        <v>217</v>
      </c>
      <c r="B6708">
        <v>0</v>
      </c>
      <c r="C6708">
        <v>3240</v>
      </c>
      <c r="D6708">
        <v>0</v>
      </c>
    </row>
    <row r="6709" spans="1:4">
      <c r="A6709">
        <v>217</v>
      </c>
      <c r="B6709">
        <v>0</v>
      </c>
      <c r="C6709">
        <v>3260</v>
      </c>
      <c r="D6709">
        <v>0</v>
      </c>
    </row>
    <row r="6710" spans="1:4">
      <c r="A6710">
        <v>217</v>
      </c>
      <c r="B6710">
        <v>0</v>
      </c>
      <c r="C6710">
        <v>3256</v>
      </c>
      <c r="D6710">
        <v>0</v>
      </c>
    </row>
    <row r="6711" spans="1:4">
      <c r="A6711">
        <v>217</v>
      </c>
      <c r="B6711">
        <v>0</v>
      </c>
      <c r="C6711">
        <v>3248</v>
      </c>
      <c r="D6711">
        <v>0</v>
      </c>
    </row>
    <row r="6712" spans="1:4">
      <c r="A6712">
        <v>217</v>
      </c>
      <c r="B6712">
        <v>0</v>
      </c>
      <c r="C6712">
        <v>3236</v>
      </c>
      <c r="D6712">
        <v>0</v>
      </c>
    </row>
    <row r="6713" spans="1:4">
      <c r="A6713">
        <v>217</v>
      </c>
      <c r="B6713">
        <v>0</v>
      </c>
      <c r="C6713">
        <v>3241</v>
      </c>
      <c r="D6713">
        <v>0</v>
      </c>
    </row>
    <row r="6714" spans="1:4">
      <c r="A6714">
        <v>217</v>
      </c>
      <c r="B6714">
        <v>0</v>
      </c>
      <c r="C6714">
        <v>3240</v>
      </c>
      <c r="D6714">
        <v>0</v>
      </c>
    </row>
    <row r="6715" spans="1:4">
      <c r="A6715">
        <v>217</v>
      </c>
      <c r="B6715">
        <v>0</v>
      </c>
      <c r="C6715">
        <v>3261</v>
      </c>
      <c r="D6715">
        <v>0</v>
      </c>
    </row>
    <row r="6716" spans="1:4">
      <c r="A6716">
        <v>217</v>
      </c>
      <c r="B6716">
        <v>0</v>
      </c>
      <c r="C6716">
        <v>3247</v>
      </c>
      <c r="D6716">
        <v>0</v>
      </c>
    </row>
    <row r="6717" spans="1:4">
      <c r="A6717">
        <v>217</v>
      </c>
      <c r="B6717">
        <v>0</v>
      </c>
      <c r="C6717">
        <v>3250</v>
      </c>
      <c r="D6717">
        <v>0</v>
      </c>
    </row>
    <row r="6718" spans="1:4">
      <c r="A6718">
        <v>217</v>
      </c>
      <c r="B6718">
        <v>0</v>
      </c>
      <c r="C6718">
        <v>3252</v>
      </c>
      <c r="D6718">
        <v>0</v>
      </c>
    </row>
    <row r="6719" spans="1:4">
      <c r="A6719">
        <v>217</v>
      </c>
      <c r="B6719">
        <v>0</v>
      </c>
      <c r="C6719">
        <v>3256</v>
      </c>
      <c r="D6719">
        <v>0</v>
      </c>
    </row>
    <row r="6720" spans="1:4">
      <c r="A6720">
        <v>217</v>
      </c>
      <c r="B6720">
        <v>0</v>
      </c>
      <c r="C6720">
        <v>3239</v>
      </c>
      <c r="D6720">
        <v>0</v>
      </c>
    </row>
    <row r="6721" spans="1:4">
      <c r="A6721">
        <v>217</v>
      </c>
      <c r="B6721">
        <v>0</v>
      </c>
      <c r="C6721">
        <v>3227</v>
      </c>
      <c r="D6721">
        <v>0</v>
      </c>
    </row>
    <row r="6722" spans="1:4">
      <c r="A6722">
        <v>217</v>
      </c>
      <c r="B6722">
        <v>0</v>
      </c>
      <c r="C6722">
        <v>3241</v>
      </c>
      <c r="D6722">
        <v>0</v>
      </c>
    </row>
    <row r="6723" spans="1:4">
      <c r="A6723">
        <v>217</v>
      </c>
      <c r="B6723">
        <v>0</v>
      </c>
      <c r="C6723">
        <v>3245</v>
      </c>
      <c r="D6723">
        <v>0</v>
      </c>
    </row>
    <row r="6724" spans="1:4">
      <c r="A6724">
        <v>217</v>
      </c>
      <c r="B6724">
        <v>0</v>
      </c>
      <c r="C6724">
        <v>3264</v>
      </c>
      <c r="D6724">
        <v>0</v>
      </c>
    </row>
    <row r="6725" spans="1:4">
      <c r="A6725">
        <v>217</v>
      </c>
      <c r="B6725">
        <v>0</v>
      </c>
      <c r="C6725">
        <v>3249</v>
      </c>
      <c r="D6725">
        <v>0</v>
      </c>
    </row>
    <row r="6726" spans="1:4">
      <c r="A6726">
        <v>217</v>
      </c>
      <c r="B6726">
        <v>0</v>
      </c>
      <c r="C6726">
        <v>3259</v>
      </c>
      <c r="D6726">
        <v>0</v>
      </c>
    </row>
    <row r="6727" spans="1:4">
      <c r="A6727">
        <v>217</v>
      </c>
      <c r="B6727">
        <v>0</v>
      </c>
      <c r="C6727">
        <v>3272</v>
      </c>
      <c r="D6727">
        <v>0</v>
      </c>
    </row>
    <row r="6728" spans="1:4">
      <c r="A6728">
        <v>217</v>
      </c>
      <c r="B6728">
        <v>0</v>
      </c>
      <c r="C6728">
        <v>3267</v>
      </c>
      <c r="D6728">
        <v>0</v>
      </c>
    </row>
    <row r="6729" spans="1:4">
      <c r="A6729">
        <v>217</v>
      </c>
      <c r="B6729">
        <v>0</v>
      </c>
      <c r="C6729">
        <v>3271</v>
      </c>
      <c r="D6729">
        <v>0</v>
      </c>
    </row>
    <row r="6730" spans="1:4">
      <c r="A6730">
        <v>218</v>
      </c>
      <c r="B6730">
        <v>0</v>
      </c>
      <c r="C6730">
        <v>3257</v>
      </c>
      <c r="D6730">
        <v>0</v>
      </c>
    </row>
    <row r="6731" spans="1:4">
      <c r="A6731">
        <v>218</v>
      </c>
      <c r="B6731">
        <v>0</v>
      </c>
      <c r="C6731">
        <v>3227</v>
      </c>
      <c r="D6731">
        <v>0</v>
      </c>
    </row>
    <row r="6732" spans="1:4">
      <c r="A6732">
        <v>218</v>
      </c>
      <c r="B6732">
        <v>0</v>
      </c>
      <c r="C6732">
        <v>3249</v>
      </c>
      <c r="D6732">
        <v>0</v>
      </c>
    </row>
    <row r="6733" spans="1:4">
      <c r="A6733">
        <v>218</v>
      </c>
      <c r="B6733">
        <v>0</v>
      </c>
      <c r="C6733">
        <v>3241</v>
      </c>
      <c r="D6733">
        <v>0</v>
      </c>
    </row>
    <row r="6734" spans="1:4">
      <c r="A6734">
        <v>218</v>
      </c>
      <c r="B6734">
        <v>0</v>
      </c>
      <c r="C6734">
        <v>3246</v>
      </c>
      <c r="D6734">
        <v>0</v>
      </c>
    </row>
    <row r="6735" spans="1:4">
      <c r="A6735">
        <v>218</v>
      </c>
      <c r="B6735">
        <v>0</v>
      </c>
      <c r="C6735">
        <v>3255</v>
      </c>
      <c r="D6735">
        <v>0</v>
      </c>
    </row>
    <row r="6736" spans="1:4">
      <c r="A6736">
        <v>218</v>
      </c>
      <c r="B6736">
        <v>0</v>
      </c>
      <c r="C6736">
        <v>3251</v>
      </c>
      <c r="D6736">
        <v>0</v>
      </c>
    </row>
    <row r="6737" spans="1:4">
      <c r="A6737">
        <v>218</v>
      </c>
      <c r="B6737">
        <v>0</v>
      </c>
      <c r="C6737">
        <v>3271</v>
      </c>
      <c r="D6737">
        <v>0</v>
      </c>
    </row>
    <row r="6738" spans="1:4">
      <c r="A6738">
        <v>218</v>
      </c>
      <c r="B6738">
        <v>0</v>
      </c>
      <c r="C6738">
        <v>3257</v>
      </c>
      <c r="D6738">
        <v>0</v>
      </c>
    </row>
    <row r="6739" spans="1:4">
      <c r="A6739">
        <v>218</v>
      </c>
      <c r="B6739">
        <v>0</v>
      </c>
      <c r="C6739">
        <v>3240</v>
      </c>
      <c r="D6739">
        <v>0</v>
      </c>
    </row>
    <row r="6740" spans="1:4">
      <c r="A6740">
        <v>218</v>
      </c>
      <c r="B6740">
        <v>0</v>
      </c>
      <c r="C6740">
        <v>3253</v>
      </c>
      <c r="D6740">
        <v>0</v>
      </c>
    </row>
    <row r="6741" spans="1:4">
      <c r="A6741">
        <v>218</v>
      </c>
      <c r="B6741">
        <v>479</v>
      </c>
      <c r="C6741">
        <v>3158</v>
      </c>
      <c r="D6741">
        <v>0</v>
      </c>
    </row>
    <row r="6742" spans="1:4">
      <c r="A6742">
        <v>218</v>
      </c>
      <c r="B6742">
        <v>0</v>
      </c>
      <c r="C6742">
        <v>3362</v>
      </c>
      <c r="D6742">
        <v>0</v>
      </c>
    </row>
    <row r="6743" spans="1:4">
      <c r="A6743">
        <v>218</v>
      </c>
      <c r="B6743">
        <v>0</v>
      </c>
      <c r="C6743">
        <v>3261</v>
      </c>
      <c r="D6743">
        <v>0</v>
      </c>
    </row>
    <row r="6744" spans="1:4">
      <c r="A6744">
        <v>218</v>
      </c>
      <c r="B6744">
        <v>0</v>
      </c>
      <c r="C6744">
        <v>3249</v>
      </c>
      <c r="D6744">
        <v>0</v>
      </c>
    </row>
    <row r="6745" spans="1:4">
      <c r="A6745">
        <v>218</v>
      </c>
      <c r="B6745">
        <v>0</v>
      </c>
      <c r="C6745">
        <v>3243</v>
      </c>
      <c r="D6745">
        <v>0</v>
      </c>
    </row>
    <row r="6746" spans="1:4">
      <c r="A6746">
        <v>218</v>
      </c>
      <c r="B6746">
        <v>0</v>
      </c>
      <c r="C6746">
        <v>3252</v>
      </c>
      <c r="D6746">
        <v>0</v>
      </c>
    </row>
    <row r="6747" spans="1:4">
      <c r="A6747">
        <v>218</v>
      </c>
      <c r="B6747">
        <v>0</v>
      </c>
      <c r="C6747">
        <v>3242</v>
      </c>
      <c r="D6747">
        <v>0</v>
      </c>
    </row>
    <row r="6748" spans="1:4">
      <c r="A6748">
        <v>218</v>
      </c>
      <c r="B6748">
        <v>0</v>
      </c>
      <c r="C6748">
        <v>3237</v>
      </c>
      <c r="D6748">
        <v>0</v>
      </c>
    </row>
    <row r="6749" spans="1:4">
      <c r="A6749">
        <v>218</v>
      </c>
      <c r="B6749">
        <v>0</v>
      </c>
      <c r="C6749">
        <v>3253</v>
      </c>
      <c r="D6749">
        <v>0</v>
      </c>
    </row>
    <row r="6750" spans="1:4">
      <c r="A6750">
        <v>218</v>
      </c>
      <c r="B6750">
        <v>0</v>
      </c>
      <c r="C6750">
        <v>3243</v>
      </c>
      <c r="D6750">
        <v>0</v>
      </c>
    </row>
    <row r="6751" spans="1:4">
      <c r="A6751">
        <v>218</v>
      </c>
      <c r="B6751">
        <v>0</v>
      </c>
      <c r="C6751">
        <v>3243</v>
      </c>
      <c r="D6751">
        <v>0</v>
      </c>
    </row>
    <row r="6752" spans="1:4">
      <c r="A6752">
        <v>218</v>
      </c>
      <c r="B6752">
        <v>0</v>
      </c>
      <c r="C6752">
        <v>3245</v>
      </c>
      <c r="D6752">
        <v>0</v>
      </c>
    </row>
    <row r="6753" spans="1:4">
      <c r="A6753">
        <v>218</v>
      </c>
      <c r="B6753">
        <v>0</v>
      </c>
      <c r="C6753">
        <v>3233</v>
      </c>
      <c r="D6753">
        <v>0</v>
      </c>
    </row>
    <row r="6754" spans="1:4">
      <c r="A6754">
        <v>218</v>
      </c>
      <c r="B6754">
        <v>0</v>
      </c>
      <c r="C6754">
        <v>3234</v>
      </c>
      <c r="D6754">
        <v>0</v>
      </c>
    </row>
    <row r="6755" spans="1:4">
      <c r="A6755">
        <v>218</v>
      </c>
      <c r="B6755">
        <v>0</v>
      </c>
      <c r="C6755">
        <v>3259</v>
      </c>
      <c r="D6755">
        <v>0</v>
      </c>
    </row>
    <row r="6756" spans="1:4">
      <c r="A6756">
        <v>218</v>
      </c>
      <c r="B6756">
        <v>0</v>
      </c>
      <c r="C6756">
        <v>3234</v>
      </c>
      <c r="D6756">
        <v>0</v>
      </c>
    </row>
    <row r="6757" spans="1:4">
      <c r="A6757">
        <v>218</v>
      </c>
      <c r="B6757">
        <v>0</v>
      </c>
      <c r="C6757">
        <v>3241</v>
      </c>
      <c r="D6757">
        <v>0</v>
      </c>
    </row>
    <row r="6758" spans="1:4">
      <c r="A6758">
        <v>218</v>
      </c>
      <c r="B6758">
        <v>0</v>
      </c>
      <c r="C6758">
        <v>3270</v>
      </c>
      <c r="D6758">
        <v>0</v>
      </c>
    </row>
    <row r="6759" spans="1:4">
      <c r="A6759">
        <v>218</v>
      </c>
      <c r="B6759">
        <v>0</v>
      </c>
      <c r="C6759">
        <v>3262</v>
      </c>
      <c r="D6759">
        <v>0</v>
      </c>
    </row>
    <row r="6760" spans="1:4">
      <c r="A6760">
        <v>218</v>
      </c>
      <c r="B6760">
        <v>0</v>
      </c>
      <c r="C6760">
        <v>3243</v>
      </c>
      <c r="D6760">
        <v>0</v>
      </c>
    </row>
    <row r="6761" spans="1:4">
      <c r="A6761">
        <v>219</v>
      </c>
      <c r="B6761">
        <v>0</v>
      </c>
      <c r="C6761">
        <v>3239</v>
      </c>
      <c r="D6761">
        <v>0</v>
      </c>
    </row>
    <row r="6762" spans="1:4">
      <c r="A6762">
        <v>219</v>
      </c>
      <c r="B6762">
        <v>0</v>
      </c>
      <c r="C6762">
        <v>3244</v>
      </c>
      <c r="D6762">
        <v>0</v>
      </c>
    </row>
    <row r="6763" spans="1:4">
      <c r="A6763">
        <v>219</v>
      </c>
      <c r="B6763">
        <v>0</v>
      </c>
      <c r="C6763">
        <v>3275</v>
      </c>
      <c r="D6763">
        <v>0</v>
      </c>
    </row>
    <row r="6764" spans="1:4">
      <c r="A6764">
        <v>219</v>
      </c>
      <c r="B6764">
        <v>0</v>
      </c>
      <c r="C6764">
        <v>3250</v>
      </c>
      <c r="D6764">
        <v>0</v>
      </c>
    </row>
    <row r="6765" spans="1:4">
      <c r="A6765">
        <v>219</v>
      </c>
      <c r="B6765">
        <v>0</v>
      </c>
      <c r="C6765">
        <v>3270</v>
      </c>
      <c r="D6765">
        <v>0</v>
      </c>
    </row>
    <row r="6766" spans="1:4">
      <c r="A6766">
        <v>219</v>
      </c>
      <c r="B6766">
        <v>0</v>
      </c>
      <c r="C6766">
        <v>3259</v>
      </c>
      <c r="D6766">
        <v>0</v>
      </c>
    </row>
    <row r="6767" spans="1:4">
      <c r="A6767">
        <v>219</v>
      </c>
      <c r="B6767">
        <v>0</v>
      </c>
      <c r="C6767">
        <v>3276</v>
      </c>
      <c r="D6767">
        <v>0</v>
      </c>
    </row>
    <row r="6768" spans="1:4">
      <c r="A6768">
        <v>219</v>
      </c>
      <c r="B6768">
        <v>0</v>
      </c>
      <c r="C6768">
        <v>3260</v>
      </c>
      <c r="D6768">
        <v>0</v>
      </c>
    </row>
    <row r="6769" spans="1:4">
      <c r="A6769">
        <v>219</v>
      </c>
      <c r="B6769">
        <v>0</v>
      </c>
      <c r="C6769">
        <v>3239</v>
      </c>
      <c r="D6769">
        <v>0</v>
      </c>
    </row>
    <row r="6770" spans="1:4">
      <c r="A6770">
        <v>219</v>
      </c>
      <c r="B6770">
        <v>0</v>
      </c>
      <c r="C6770">
        <v>3247</v>
      </c>
      <c r="D6770">
        <v>0</v>
      </c>
    </row>
    <row r="6771" spans="1:4">
      <c r="A6771">
        <v>219</v>
      </c>
      <c r="B6771">
        <v>0</v>
      </c>
      <c r="C6771">
        <v>3239</v>
      </c>
      <c r="D6771">
        <v>0</v>
      </c>
    </row>
    <row r="6772" spans="1:4">
      <c r="A6772">
        <v>219</v>
      </c>
      <c r="B6772">
        <v>0</v>
      </c>
      <c r="C6772">
        <v>3248</v>
      </c>
      <c r="D6772">
        <v>0</v>
      </c>
    </row>
    <row r="6773" spans="1:4">
      <c r="A6773">
        <v>219</v>
      </c>
      <c r="B6773">
        <v>0</v>
      </c>
      <c r="C6773">
        <v>3239</v>
      </c>
      <c r="D6773">
        <v>0</v>
      </c>
    </row>
    <row r="6774" spans="1:4">
      <c r="A6774">
        <v>219</v>
      </c>
      <c r="B6774">
        <v>0</v>
      </c>
      <c r="C6774">
        <v>3268</v>
      </c>
      <c r="D6774">
        <v>0</v>
      </c>
    </row>
    <row r="6775" spans="1:4">
      <c r="A6775">
        <v>219</v>
      </c>
      <c r="B6775">
        <v>0</v>
      </c>
      <c r="C6775">
        <v>3242</v>
      </c>
      <c r="D6775">
        <v>0</v>
      </c>
    </row>
    <row r="6776" spans="1:4">
      <c r="A6776">
        <v>219</v>
      </c>
      <c r="B6776">
        <v>0</v>
      </c>
      <c r="C6776">
        <v>3261</v>
      </c>
      <c r="D6776">
        <v>0</v>
      </c>
    </row>
    <row r="6777" spans="1:4">
      <c r="A6777">
        <v>219</v>
      </c>
      <c r="B6777">
        <v>0</v>
      </c>
      <c r="C6777">
        <v>3252</v>
      </c>
      <c r="D6777">
        <v>0</v>
      </c>
    </row>
    <row r="6778" spans="1:4">
      <c r="A6778">
        <v>219</v>
      </c>
      <c r="B6778">
        <v>0</v>
      </c>
      <c r="C6778">
        <v>3258</v>
      </c>
      <c r="D6778">
        <v>0</v>
      </c>
    </row>
    <row r="6779" spans="1:4">
      <c r="A6779">
        <v>219</v>
      </c>
      <c r="B6779">
        <v>0</v>
      </c>
      <c r="C6779">
        <v>3267</v>
      </c>
      <c r="D6779">
        <v>0</v>
      </c>
    </row>
    <row r="6780" spans="1:4">
      <c r="A6780">
        <v>219</v>
      </c>
      <c r="B6780">
        <v>0</v>
      </c>
      <c r="C6780">
        <v>3233</v>
      </c>
      <c r="D6780">
        <v>0</v>
      </c>
    </row>
    <row r="6781" spans="1:4">
      <c r="A6781">
        <v>219</v>
      </c>
      <c r="B6781">
        <v>0</v>
      </c>
      <c r="C6781">
        <v>3238</v>
      </c>
      <c r="D6781">
        <v>0</v>
      </c>
    </row>
    <row r="6782" spans="1:4">
      <c r="A6782">
        <v>219</v>
      </c>
      <c r="B6782">
        <v>0</v>
      </c>
      <c r="C6782">
        <v>3264</v>
      </c>
      <c r="D6782">
        <v>0</v>
      </c>
    </row>
    <row r="6783" spans="1:4">
      <c r="A6783">
        <v>219</v>
      </c>
      <c r="B6783">
        <v>0</v>
      </c>
      <c r="C6783">
        <v>3268</v>
      </c>
      <c r="D6783">
        <v>0</v>
      </c>
    </row>
    <row r="6784" spans="1:4">
      <c r="A6784">
        <v>219</v>
      </c>
      <c r="B6784">
        <v>0</v>
      </c>
      <c r="C6784">
        <v>3230</v>
      </c>
      <c r="D6784">
        <v>0</v>
      </c>
    </row>
    <row r="6785" spans="1:4">
      <c r="A6785">
        <v>219</v>
      </c>
      <c r="B6785">
        <v>0</v>
      </c>
      <c r="C6785">
        <v>3250</v>
      </c>
      <c r="D6785">
        <v>0</v>
      </c>
    </row>
    <row r="6786" spans="1:4">
      <c r="A6786">
        <v>219</v>
      </c>
      <c r="B6786">
        <v>0</v>
      </c>
      <c r="C6786">
        <v>3236</v>
      </c>
      <c r="D6786">
        <v>0</v>
      </c>
    </row>
    <row r="6787" spans="1:4">
      <c r="A6787">
        <v>219</v>
      </c>
      <c r="B6787">
        <v>0</v>
      </c>
      <c r="C6787">
        <v>3236</v>
      </c>
      <c r="D6787">
        <v>0</v>
      </c>
    </row>
    <row r="6788" spans="1:4">
      <c r="A6788">
        <v>219</v>
      </c>
      <c r="B6788">
        <v>0</v>
      </c>
      <c r="C6788">
        <v>3260</v>
      </c>
      <c r="D6788">
        <v>0</v>
      </c>
    </row>
    <row r="6789" spans="1:4">
      <c r="A6789">
        <v>219</v>
      </c>
      <c r="B6789">
        <v>0</v>
      </c>
      <c r="C6789">
        <v>3250</v>
      </c>
      <c r="D6789">
        <v>0</v>
      </c>
    </row>
    <row r="6790" spans="1:4">
      <c r="A6790">
        <v>219</v>
      </c>
      <c r="B6790">
        <v>0</v>
      </c>
      <c r="C6790">
        <v>3257</v>
      </c>
      <c r="D6790">
        <v>0</v>
      </c>
    </row>
    <row r="6791" spans="1:4">
      <c r="A6791">
        <v>219</v>
      </c>
      <c r="B6791">
        <v>0</v>
      </c>
      <c r="C6791">
        <v>3231</v>
      </c>
      <c r="D6791">
        <v>0</v>
      </c>
    </row>
    <row r="6792" spans="1:4">
      <c r="A6792">
        <v>220</v>
      </c>
      <c r="B6792">
        <v>0</v>
      </c>
      <c r="C6792">
        <v>3242</v>
      </c>
      <c r="D6792">
        <v>0</v>
      </c>
    </row>
    <row r="6793" spans="1:4">
      <c r="A6793">
        <v>220</v>
      </c>
      <c r="B6793">
        <v>0</v>
      </c>
      <c r="C6793">
        <v>3240</v>
      </c>
      <c r="D6793">
        <v>0</v>
      </c>
    </row>
    <row r="6794" spans="1:4">
      <c r="A6794">
        <v>220</v>
      </c>
      <c r="B6794">
        <v>0</v>
      </c>
      <c r="C6794">
        <v>3242</v>
      </c>
      <c r="D6794">
        <v>0</v>
      </c>
    </row>
    <row r="6795" spans="1:4">
      <c r="A6795">
        <v>220</v>
      </c>
      <c r="B6795">
        <v>0</v>
      </c>
      <c r="C6795">
        <v>3244</v>
      </c>
      <c r="D6795">
        <v>0</v>
      </c>
    </row>
    <row r="6796" spans="1:4">
      <c r="A6796">
        <v>220</v>
      </c>
      <c r="B6796">
        <v>0</v>
      </c>
      <c r="C6796">
        <v>3264</v>
      </c>
      <c r="D6796">
        <v>0</v>
      </c>
    </row>
    <row r="6797" spans="1:4">
      <c r="A6797">
        <v>220</v>
      </c>
      <c r="B6797">
        <v>0</v>
      </c>
      <c r="C6797">
        <v>3247</v>
      </c>
      <c r="D6797">
        <v>0</v>
      </c>
    </row>
    <row r="6798" spans="1:4">
      <c r="A6798">
        <v>220</v>
      </c>
      <c r="B6798">
        <v>0</v>
      </c>
      <c r="C6798">
        <v>3271</v>
      </c>
      <c r="D6798">
        <v>0</v>
      </c>
    </row>
    <row r="6799" spans="1:4">
      <c r="A6799">
        <v>220</v>
      </c>
      <c r="B6799">
        <v>0</v>
      </c>
      <c r="C6799">
        <v>3254</v>
      </c>
      <c r="D6799">
        <v>0</v>
      </c>
    </row>
    <row r="6800" spans="1:4">
      <c r="A6800">
        <v>220</v>
      </c>
      <c r="B6800">
        <v>0</v>
      </c>
      <c r="C6800">
        <v>3245</v>
      </c>
      <c r="D6800">
        <v>0</v>
      </c>
    </row>
    <row r="6801" spans="1:4">
      <c r="A6801">
        <v>220</v>
      </c>
      <c r="B6801">
        <v>672</v>
      </c>
      <c r="C6801">
        <v>3221</v>
      </c>
      <c r="D6801">
        <v>0</v>
      </c>
    </row>
    <row r="6802" spans="1:4">
      <c r="A6802">
        <v>220</v>
      </c>
      <c r="B6802">
        <v>0</v>
      </c>
      <c r="C6802">
        <v>3278</v>
      </c>
      <c r="D6802">
        <v>0</v>
      </c>
    </row>
    <row r="6803" spans="1:4">
      <c r="A6803">
        <v>220</v>
      </c>
      <c r="B6803">
        <v>0</v>
      </c>
      <c r="C6803">
        <v>3248</v>
      </c>
      <c r="D6803">
        <v>0</v>
      </c>
    </row>
    <row r="6804" spans="1:4">
      <c r="A6804">
        <v>220</v>
      </c>
      <c r="B6804">
        <v>0</v>
      </c>
      <c r="C6804">
        <v>3249</v>
      </c>
      <c r="D6804">
        <v>0</v>
      </c>
    </row>
    <row r="6805" spans="1:4">
      <c r="A6805">
        <v>220</v>
      </c>
      <c r="B6805">
        <v>0</v>
      </c>
      <c r="C6805">
        <v>3246</v>
      </c>
      <c r="D6805">
        <v>0</v>
      </c>
    </row>
    <row r="6806" spans="1:4">
      <c r="A6806">
        <v>220</v>
      </c>
      <c r="B6806">
        <v>0</v>
      </c>
      <c r="C6806">
        <v>3255</v>
      </c>
      <c r="D6806">
        <v>0</v>
      </c>
    </row>
    <row r="6807" spans="1:4">
      <c r="A6807">
        <v>220</v>
      </c>
      <c r="B6807">
        <v>0</v>
      </c>
      <c r="C6807">
        <v>3218</v>
      </c>
      <c r="D6807">
        <v>0</v>
      </c>
    </row>
    <row r="6808" spans="1:4">
      <c r="A6808">
        <v>220</v>
      </c>
      <c r="B6808">
        <v>0</v>
      </c>
      <c r="C6808">
        <v>3233</v>
      </c>
      <c r="D6808">
        <v>0</v>
      </c>
    </row>
    <row r="6809" spans="1:4">
      <c r="A6809">
        <v>220</v>
      </c>
      <c r="B6809">
        <v>0</v>
      </c>
      <c r="C6809">
        <v>3258</v>
      </c>
      <c r="D6809">
        <v>0</v>
      </c>
    </row>
    <row r="6810" spans="1:4">
      <c r="A6810">
        <v>220</v>
      </c>
      <c r="B6810">
        <v>0</v>
      </c>
      <c r="C6810">
        <v>3244</v>
      </c>
      <c r="D6810">
        <v>0</v>
      </c>
    </row>
    <row r="6811" spans="1:4">
      <c r="A6811">
        <v>220</v>
      </c>
      <c r="B6811">
        <v>0</v>
      </c>
      <c r="C6811">
        <v>3252</v>
      </c>
      <c r="D6811">
        <v>0</v>
      </c>
    </row>
    <row r="6812" spans="1:4">
      <c r="A6812">
        <v>220</v>
      </c>
      <c r="B6812">
        <v>0</v>
      </c>
      <c r="C6812">
        <v>3257</v>
      </c>
      <c r="D6812">
        <v>0</v>
      </c>
    </row>
    <row r="6813" spans="1:4">
      <c r="A6813">
        <v>220</v>
      </c>
      <c r="B6813">
        <v>0</v>
      </c>
      <c r="C6813">
        <v>3257</v>
      </c>
      <c r="D6813">
        <v>0</v>
      </c>
    </row>
    <row r="6814" spans="1:4">
      <c r="A6814">
        <v>220</v>
      </c>
      <c r="B6814">
        <v>0</v>
      </c>
      <c r="C6814">
        <v>3270</v>
      </c>
      <c r="D6814">
        <v>0</v>
      </c>
    </row>
    <row r="6815" spans="1:4">
      <c r="A6815">
        <v>220</v>
      </c>
      <c r="B6815">
        <v>0</v>
      </c>
      <c r="C6815">
        <v>3256</v>
      </c>
      <c r="D6815">
        <v>0</v>
      </c>
    </row>
    <row r="6816" spans="1:4">
      <c r="A6816">
        <v>220</v>
      </c>
      <c r="B6816">
        <v>0</v>
      </c>
      <c r="C6816">
        <v>3245</v>
      </c>
      <c r="D6816">
        <v>0</v>
      </c>
    </row>
    <row r="6817" spans="1:4">
      <c r="A6817">
        <v>220</v>
      </c>
      <c r="B6817">
        <v>0</v>
      </c>
      <c r="C6817">
        <v>3245</v>
      </c>
      <c r="D6817">
        <v>0</v>
      </c>
    </row>
    <row r="6818" spans="1:4">
      <c r="A6818">
        <v>220</v>
      </c>
      <c r="B6818">
        <v>0</v>
      </c>
      <c r="C6818">
        <v>3263</v>
      </c>
      <c r="D6818">
        <v>0</v>
      </c>
    </row>
    <row r="6819" spans="1:4">
      <c r="A6819">
        <v>220</v>
      </c>
      <c r="B6819">
        <v>0</v>
      </c>
      <c r="C6819">
        <v>3242</v>
      </c>
      <c r="D6819">
        <v>0</v>
      </c>
    </row>
    <row r="6820" spans="1:4">
      <c r="A6820">
        <v>220</v>
      </c>
      <c r="B6820">
        <v>0</v>
      </c>
      <c r="C6820">
        <v>3253</v>
      </c>
      <c r="D6820">
        <v>0</v>
      </c>
    </row>
    <row r="6821" spans="1:4">
      <c r="A6821">
        <v>220</v>
      </c>
      <c r="B6821">
        <v>0</v>
      </c>
      <c r="C6821">
        <v>3221</v>
      </c>
      <c r="D6821">
        <v>0</v>
      </c>
    </row>
    <row r="6822" spans="1:4">
      <c r="A6822">
        <v>220</v>
      </c>
      <c r="B6822">
        <v>0</v>
      </c>
      <c r="C6822">
        <v>3241</v>
      </c>
      <c r="D6822">
        <v>0</v>
      </c>
    </row>
    <row r="6823" spans="1:4">
      <c r="A6823">
        <v>221</v>
      </c>
      <c r="B6823">
        <v>0</v>
      </c>
      <c r="C6823">
        <v>3241</v>
      </c>
      <c r="D6823">
        <v>0</v>
      </c>
    </row>
    <row r="6824" spans="1:4">
      <c r="A6824">
        <v>221</v>
      </c>
      <c r="B6824">
        <v>0</v>
      </c>
      <c r="C6824">
        <v>3237</v>
      </c>
      <c r="D6824">
        <v>0</v>
      </c>
    </row>
    <row r="6825" spans="1:4">
      <c r="A6825">
        <v>221</v>
      </c>
      <c r="B6825">
        <v>0</v>
      </c>
      <c r="C6825">
        <v>3253</v>
      </c>
      <c r="D6825">
        <v>0</v>
      </c>
    </row>
    <row r="6826" spans="1:4">
      <c r="A6826">
        <v>221</v>
      </c>
      <c r="B6826">
        <v>0</v>
      </c>
      <c r="C6826">
        <v>3251</v>
      </c>
      <c r="D6826">
        <v>0</v>
      </c>
    </row>
    <row r="6827" spans="1:4">
      <c r="A6827">
        <v>221</v>
      </c>
      <c r="B6827">
        <v>0</v>
      </c>
      <c r="C6827">
        <v>3267</v>
      </c>
      <c r="D6827">
        <v>0</v>
      </c>
    </row>
    <row r="6828" spans="1:4">
      <c r="A6828">
        <v>221</v>
      </c>
      <c r="B6828">
        <v>0</v>
      </c>
      <c r="C6828">
        <v>3260</v>
      </c>
      <c r="D6828">
        <v>0</v>
      </c>
    </row>
    <row r="6829" spans="1:4">
      <c r="A6829">
        <v>221</v>
      </c>
      <c r="B6829">
        <v>0</v>
      </c>
      <c r="C6829">
        <v>3275</v>
      </c>
      <c r="D6829">
        <v>0</v>
      </c>
    </row>
    <row r="6830" spans="1:4">
      <c r="A6830">
        <v>221</v>
      </c>
      <c r="B6830">
        <v>0</v>
      </c>
      <c r="C6830">
        <v>3254</v>
      </c>
      <c r="D6830">
        <v>0</v>
      </c>
    </row>
    <row r="6831" spans="1:4">
      <c r="A6831">
        <v>221</v>
      </c>
      <c r="B6831">
        <v>0</v>
      </c>
      <c r="C6831">
        <v>3257</v>
      </c>
      <c r="D6831">
        <v>0</v>
      </c>
    </row>
    <row r="6832" spans="1:4">
      <c r="A6832">
        <v>221</v>
      </c>
      <c r="B6832">
        <v>0</v>
      </c>
      <c r="C6832">
        <v>3258</v>
      </c>
      <c r="D6832">
        <v>0</v>
      </c>
    </row>
    <row r="6833" spans="1:4">
      <c r="A6833">
        <v>221</v>
      </c>
      <c r="B6833">
        <v>0</v>
      </c>
      <c r="C6833">
        <v>3247</v>
      </c>
      <c r="D6833">
        <v>0</v>
      </c>
    </row>
    <row r="6834" spans="1:4">
      <c r="A6834">
        <v>221</v>
      </c>
      <c r="B6834">
        <v>0</v>
      </c>
      <c r="C6834">
        <v>3253</v>
      </c>
      <c r="D6834">
        <v>0</v>
      </c>
    </row>
    <row r="6835" spans="1:4">
      <c r="A6835">
        <v>221</v>
      </c>
      <c r="B6835">
        <v>0</v>
      </c>
      <c r="C6835">
        <v>3262</v>
      </c>
      <c r="D6835">
        <v>0</v>
      </c>
    </row>
    <row r="6836" spans="1:4">
      <c r="A6836">
        <v>221</v>
      </c>
      <c r="B6836">
        <v>0</v>
      </c>
      <c r="C6836">
        <v>3255</v>
      </c>
      <c r="D6836">
        <v>0</v>
      </c>
    </row>
    <row r="6837" spans="1:4">
      <c r="A6837">
        <v>221</v>
      </c>
      <c r="B6837">
        <v>0</v>
      </c>
      <c r="C6837">
        <v>3247</v>
      </c>
      <c r="D6837">
        <v>0</v>
      </c>
    </row>
    <row r="6838" spans="1:4">
      <c r="A6838">
        <v>221</v>
      </c>
      <c r="B6838">
        <v>0</v>
      </c>
      <c r="C6838">
        <v>3236</v>
      </c>
      <c r="D6838">
        <v>0</v>
      </c>
    </row>
    <row r="6839" spans="1:4">
      <c r="A6839">
        <v>221</v>
      </c>
      <c r="B6839">
        <v>0</v>
      </c>
      <c r="C6839">
        <v>3255</v>
      </c>
      <c r="D6839">
        <v>0</v>
      </c>
    </row>
    <row r="6840" spans="1:4">
      <c r="A6840">
        <v>221</v>
      </c>
      <c r="B6840">
        <v>0</v>
      </c>
      <c r="C6840">
        <v>3242</v>
      </c>
      <c r="D6840">
        <v>0</v>
      </c>
    </row>
    <row r="6841" spans="1:4">
      <c r="A6841">
        <v>221</v>
      </c>
      <c r="B6841">
        <v>0</v>
      </c>
      <c r="C6841">
        <v>3254</v>
      </c>
      <c r="D6841">
        <v>0</v>
      </c>
    </row>
    <row r="6842" spans="1:4">
      <c r="A6842">
        <v>221</v>
      </c>
      <c r="B6842">
        <v>0</v>
      </c>
      <c r="C6842">
        <v>3260</v>
      </c>
      <c r="D6842">
        <v>0</v>
      </c>
    </row>
    <row r="6843" spans="1:4">
      <c r="A6843">
        <v>221</v>
      </c>
      <c r="B6843">
        <v>0</v>
      </c>
      <c r="C6843">
        <v>3248</v>
      </c>
      <c r="D6843">
        <v>0</v>
      </c>
    </row>
    <row r="6844" spans="1:4">
      <c r="A6844">
        <v>221</v>
      </c>
      <c r="B6844">
        <v>0</v>
      </c>
      <c r="C6844">
        <v>3231</v>
      </c>
      <c r="D6844">
        <v>0</v>
      </c>
    </row>
    <row r="6845" spans="1:4">
      <c r="A6845">
        <v>221</v>
      </c>
      <c r="B6845">
        <v>0</v>
      </c>
      <c r="C6845">
        <v>3260</v>
      </c>
      <c r="D6845">
        <v>0</v>
      </c>
    </row>
    <row r="6846" spans="1:4">
      <c r="A6846">
        <v>221</v>
      </c>
      <c r="B6846">
        <v>0</v>
      </c>
      <c r="C6846">
        <v>3240</v>
      </c>
      <c r="D6846">
        <v>0</v>
      </c>
    </row>
    <row r="6847" spans="1:4">
      <c r="A6847">
        <v>221</v>
      </c>
      <c r="B6847">
        <v>0</v>
      </c>
      <c r="C6847">
        <v>3273</v>
      </c>
      <c r="D6847">
        <v>0</v>
      </c>
    </row>
    <row r="6848" spans="1:4">
      <c r="A6848">
        <v>221</v>
      </c>
      <c r="B6848">
        <v>0</v>
      </c>
      <c r="C6848">
        <v>3235</v>
      </c>
      <c r="D6848">
        <v>0</v>
      </c>
    </row>
    <row r="6849" spans="1:4">
      <c r="A6849">
        <v>221</v>
      </c>
      <c r="B6849">
        <v>0</v>
      </c>
      <c r="C6849">
        <v>3232</v>
      </c>
      <c r="D6849">
        <v>0</v>
      </c>
    </row>
    <row r="6850" spans="1:4">
      <c r="A6850">
        <v>221</v>
      </c>
      <c r="B6850">
        <v>0</v>
      </c>
      <c r="C6850">
        <v>3249</v>
      </c>
      <c r="D6850">
        <v>0</v>
      </c>
    </row>
    <row r="6851" spans="1:4">
      <c r="A6851">
        <v>221</v>
      </c>
      <c r="B6851">
        <v>0</v>
      </c>
      <c r="C6851">
        <v>3233</v>
      </c>
      <c r="D6851">
        <v>0</v>
      </c>
    </row>
    <row r="6852" spans="1:4">
      <c r="A6852">
        <v>221</v>
      </c>
      <c r="B6852">
        <v>0</v>
      </c>
      <c r="C6852">
        <v>3251</v>
      </c>
      <c r="D6852">
        <v>0</v>
      </c>
    </row>
    <row r="6853" spans="1:4">
      <c r="A6853">
        <v>221</v>
      </c>
      <c r="B6853">
        <v>0</v>
      </c>
      <c r="C6853">
        <v>3258</v>
      </c>
      <c r="D6853">
        <v>0</v>
      </c>
    </row>
    <row r="6854" spans="1:4">
      <c r="A6854">
        <v>222</v>
      </c>
      <c r="B6854">
        <v>0</v>
      </c>
      <c r="C6854">
        <v>3247</v>
      </c>
      <c r="D6854">
        <v>0</v>
      </c>
    </row>
    <row r="6855" spans="1:4">
      <c r="A6855">
        <v>222</v>
      </c>
      <c r="B6855">
        <v>0</v>
      </c>
      <c r="C6855">
        <v>3240</v>
      </c>
      <c r="D6855">
        <v>0</v>
      </c>
    </row>
    <row r="6856" spans="1:4">
      <c r="A6856">
        <v>222</v>
      </c>
      <c r="B6856">
        <v>0</v>
      </c>
      <c r="C6856">
        <v>3228</v>
      </c>
      <c r="D6856">
        <v>0</v>
      </c>
    </row>
    <row r="6857" spans="1:4">
      <c r="A6857">
        <v>222</v>
      </c>
      <c r="B6857">
        <v>0</v>
      </c>
      <c r="C6857">
        <v>3238</v>
      </c>
      <c r="D6857">
        <v>0</v>
      </c>
    </row>
    <row r="6858" spans="1:4">
      <c r="A6858">
        <v>222</v>
      </c>
      <c r="B6858">
        <v>0</v>
      </c>
      <c r="C6858">
        <v>3252</v>
      </c>
      <c r="D6858">
        <v>0</v>
      </c>
    </row>
    <row r="6859" spans="1:4">
      <c r="A6859">
        <v>222</v>
      </c>
      <c r="B6859">
        <v>0</v>
      </c>
      <c r="C6859">
        <v>3230</v>
      </c>
      <c r="D6859">
        <v>0</v>
      </c>
    </row>
    <row r="6860" spans="1:4">
      <c r="A6860">
        <v>222</v>
      </c>
      <c r="B6860">
        <v>0</v>
      </c>
      <c r="C6860">
        <v>3233</v>
      </c>
      <c r="D6860">
        <v>0</v>
      </c>
    </row>
    <row r="6861" spans="1:4">
      <c r="A6861">
        <v>222</v>
      </c>
      <c r="B6861">
        <v>177</v>
      </c>
      <c r="C6861">
        <v>3221</v>
      </c>
      <c r="D6861">
        <v>0</v>
      </c>
    </row>
    <row r="6862" spans="1:4">
      <c r="A6862">
        <v>222</v>
      </c>
      <c r="B6862">
        <v>0</v>
      </c>
      <c r="C6862">
        <v>3265</v>
      </c>
      <c r="D6862">
        <v>0</v>
      </c>
    </row>
    <row r="6863" spans="1:4">
      <c r="A6863">
        <v>222</v>
      </c>
      <c r="B6863">
        <v>0</v>
      </c>
      <c r="C6863">
        <v>3258</v>
      </c>
      <c r="D6863">
        <v>0</v>
      </c>
    </row>
    <row r="6864" spans="1:4">
      <c r="A6864">
        <v>222</v>
      </c>
      <c r="B6864">
        <v>0</v>
      </c>
      <c r="C6864">
        <v>3259</v>
      </c>
      <c r="D6864">
        <v>0</v>
      </c>
    </row>
    <row r="6865" spans="1:4">
      <c r="A6865">
        <v>222</v>
      </c>
      <c r="B6865">
        <v>0</v>
      </c>
      <c r="C6865">
        <v>3266</v>
      </c>
      <c r="D6865">
        <v>0</v>
      </c>
    </row>
    <row r="6866" spans="1:4">
      <c r="A6866">
        <v>222</v>
      </c>
      <c r="B6866">
        <v>0</v>
      </c>
      <c r="C6866">
        <v>3255</v>
      </c>
      <c r="D6866">
        <v>0</v>
      </c>
    </row>
    <row r="6867" spans="1:4">
      <c r="A6867">
        <v>222</v>
      </c>
      <c r="B6867">
        <v>0</v>
      </c>
      <c r="C6867">
        <v>3242</v>
      </c>
      <c r="D6867">
        <v>0</v>
      </c>
    </row>
    <row r="6868" spans="1:4">
      <c r="A6868">
        <v>222</v>
      </c>
      <c r="B6868">
        <v>0</v>
      </c>
      <c r="C6868">
        <v>3252</v>
      </c>
      <c r="D6868">
        <v>0</v>
      </c>
    </row>
    <row r="6869" spans="1:4">
      <c r="A6869">
        <v>222</v>
      </c>
      <c r="B6869">
        <v>0</v>
      </c>
      <c r="C6869">
        <v>3253</v>
      </c>
      <c r="D6869">
        <v>0</v>
      </c>
    </row>
    <row r="6870" spans="1:4">
      <c r="A6870">
        <v>222</v>
      </c>
      <c r="B6870">
        <v>0</v>
      </c>
      <c r="C6870">
        <v>3261</v>
      </c>
      <c r="D6870">
        <v>0</v>
      </c>
    </row>
    <row r="6871" spans="1:4">
      <c r="A6871">
        <v>222</v>
      </c>
      <c r="B6871">
        <v>0</v>
      </c>
      <c r="C6871">
        <v>3227</v>
      </c>
      <c r="D6871">
        <v>0</v>
      </c>
    </row>
    <row r="6872" spans="1:4">
      <c r="A6872">
        <v>222</v>
      </c>
      <c r="B6872">
        <v>0</v>
      </c>
      <c r="C6872">
        <v>3245</v>
      </c>
      <c r="D6872">
        <v>0</v>
      </c>
    </row>
    <row r="6873" spans="1:4">
      <c r="A6873">
        <v>222</v>
      </c>
      <c r="B6873">
        <v>0</v>
      </c>
      <c r="C6873">
        <v>3276</v>
      </c>
      <c r="D6873">
        <v>0</v>
      </c>
    </row>
    <row r="6874" spans="1:4">
      <c r="A6874">
        <v>222</v>
      </c>
      <c r="B6874">
        <v>0</v>
      </c>
      <c r="C6874">
        <v>3255</v>
      </c>
      <c r="D6874">
        <v>0</v>
      </c>
    </row>
    <row r="6875" spans="1:4">
      <c r="A6875">
        <v>222</v>
      </c>
      <c r="B6875">
        <v>0</v>
      </c>
      <c r="C6875">
        <v>3257</v>
      </c>
      <c r="D6875">
        <v>0</v>
      </c>
    </row>
    <row r="6876" spans="1:4">
      <c r="A6876">
        <v>222</v>
      </c>
      <c r="B6876">
        <v>0</v>
      </c>
      <c r="C6876">
        <v>3246</v>
      </c>
      <c r="D6876">
        <v>0</v>
      </c>
    </row>
    <row r="6877" spans="1:4">
      <c r="A6877">
        <v>222</v>
      </c>
      <c r="B6877">
        <v>0</v>
      </c>
      <c r="C6877">
        <v>3268</v>
      </c>
      <c r="D6877">
        <v>0</v>
      </c>
    </row>
    <row r="6878" spans="1:4">
      <c r="A6878">
        <v>222</v>
      </c>
      <c r="B6878">
        <v>0</v>
      </c>
      <c r="C6878">
        <v>3243</v>
      </c>
      <c r="D6878">
        <v>0</v>
      </c>
    </row>
    <row r="6879" spans="1:4">
      <c r="A6879">
        <v>222</v>
      </c>
      <c r="B6879">
        <v>0</v>
      </c>
      <c r="C6879">
        <v>3251</v>
      </c>
      <c r="D6879">
        <v>0</v>
      </c>
    </row>
    <row r="6880" spans="1:4">
      <c r="A6880">
        <v>222</v>
      </c>
      <c r="B6880">
        <v>0</v>
      </c>
      <c r="C6880">
        <v>3230</v>
      </c>
      <c r="D6880">
        <v>0</v>
      </c>
    </row>
    <row r="6881" spans="1:4">
      <c r="A6881">
        <v>222</v>
      </c>
      <c r="B6881">
        <v>0</v>
      </c>
      <c r="C6881">
        <v>3270</v>
      </c>
      <c r="D6881">
        <v>0</v>
      </c>
    </row>
    <row r="6882" spans="1:4">
      <c r="A6882">
        <v>222</v>
      </c>
      <c r="B6882">
        <v>0</v>
      </c>
      <c r="C6882">
        <v>3266</v>
      </c>
      <c r="D6882">
        <v>0</v>
      </c>
    </row>
    <row r="6883" spans="1:4">
      <c r="A6883">
        <v>222</v>
      </c>
      <c r="B6883">
        <v>0</v>
      </c>
      <c r="C6883">
        <v>3250</v>
      </c>
      <c r="D6883">
        <v>0</v>
      </c>
    </row>
    <row r="6884" spans="1:4">
      <c r="A6884">
        <v>222</v>
      </c>
      <c r="B6884">
        <v>0</v>
      </c>
      <c r="C6884">
        <v>3248</v>
      </c>
      <c r="D6884">
        <v>0</v>
      </c>
    </row>
    <row r="6885" spans="1:4">
      <c r="A6885">
        <v>223</v>
      </c>
      <c r="B6885">
        <v>0</v>
      </c>
      <c r="C6885">
        <v>3235</v>
      </c>
      <c r="D6885">
        <v>0</v>
      </c>
    </row>
    <row r="6886" spans="1:4">
      <c r="A6886">
        <v>223</v>
      </c>
      <c r="B6886">
        <v>0</v>
      </c>
      <c r="C6886">
        <v>3256</v>
      </c>
      <c r="D6886">
        <v>0</v>
      </c>
    </row>
    <row r="6887" spans="1:4">
      <c r="A6887">
        <v>223</v>
      </c>
      <c r="B6887">
        <v>0</v>
      </c>
      <c r="C6887">
        <v>3251</v>
      </c>
      <c r="D6887">
        <v>0</v>
      </c>
    </row>
    <row r="6888" spans="1:4">
      <c r="A6888">
        <v>223</v>
      </c>
      <c r="B6888">
        <v>0</v>
      </c>
      <c r="C6888">
        <v>3259</v>
      </c>
      <c r="D6888">
        <v>0</v>
      </c>
    </row>
    <row r="6889" spans="1:4">
      <c r="A6889">
        <v>223</v>
      </c>
      <c r="B6889">
        <v>0</v>
      </c>
      <c r="C6889">
        <v>3254</v>
      </c>
      <c r="D6889">
        <v>0</v>
      </c>
    </row>
    <row r="6890" spans="1:4">
      <c r="A6890">
        <v>223</v>
      </c>
      <c r="B6890">
        <v>0</v>
      </c>
      <c r="C6890">
        <v>3260</v>
      </c>
      <c r="D6890">
        <v>0</v>
      </c>
    </row>
    <row r="6891" spans="1:4">
      <c r="A6891">
        <v>223</v>
      </c>
      <c r="B6891">
        <v>0</v>
      </c>
      <c r="C6891">
        <v>3242</v>
      </c>
      <c r="D6891">
        <v>0</v>
      </c>
    </row>
    <row r="6892" spans="1:4">
      <c r="A6892">
        <v>223</v>
      </c>
      <c r="B6892">
        <v>0</v>
      </c>
      <c r="C6892">
        <v>3227</v>
      </c>
      <c r="D6892">
        <v>0</v>
      </c>
    </row>
    <row r="6893" spans="1:4">
      <c r="A6893">
        <v>223</v>
      </c>
      <c r="B6893">
        <v>0</v>
      </c>
      <c r="C6893">
        <v>3242</v>
      </c>
      <c r="D6893">
        <v>0</v>
      </c>
    </row>
    <row r="6894" spans="1:4">
      <c r="A6894">
        <v>223</v>
      </c>
      <c r="B6894">
        <v>0</v>
      </c>
      <c r="C6894">
        <v>3261</v>
      </c>
      <c r="D6894">
        <v>0</v>
      </c>
    </row>
    <row r="6895" spans="1:4">
      <c r="A6895">
        <v>223</v>
      </c>
      <c r="B6895">
        <v>0</v>
      </c>
      <c r="C6895">
        <v>3243</v>
      </c>
      <c r="D6895">
        <v>0</v>
      </c>
    </row>
    <row r="6896" spans="1:4">
      <c r="A6896">
        <v>223</v>
      </c>
      <c r="B6896">
        <v>0</v>
      </c>
      <c r="C6896">
        <v>3261</v>
      </c>
      <c r="D6896">
        <v>0</v>
      </c>
    </row>
    <row r="6897" spans="1:4">
      <c r="A6897">
        <v>223</v>
      </c>
      <c r="B6897">
        <v>0</v>
      </c>
      <c r="C6897">
        <v>3242</v>
      </c>
      <c r="D6897">
        <v>0</v>
      </c>
    </row>
    <row r="6898" spans="1:4">
      <c r="A6898">
        <v>223</v>
      </c>
      <c r="B6898">
        <v>0</v>
      </c>
      <c r="C6898">
        <v>3256</v>
      </c>
      <c r="D6898">
        <v>0</v>
      </c>
    </row>
    <row r="6899" spans="1:4">
      <c r="A6899">
        <v>223</v>
      </c>
      <c r="B6899">
        <v>0</v>
      </c>
      <c r="C6899">
        <v>3235</v>
      </c>
      <c r="D6899">
        <v>0</v>
      </c>
    </row>
    <row r="6900" spans="1:4">
      <c r="A6900">
        <v>223</v>
      </c>
      <c r="B6900">
        <v>0</v>
      </c>
      <c r="C6900">
        <v>3230</v>
      </c>
      <c r="D6900">
        <v>0</v>
      </c>
    </row>
    <row r="6901" spans="1:4">
      <c r="A6901">
        <v>223</v>
      </c>
      <c r="B6901">
        <v>0</v>
      </c>
      <c r="C6901">
        <v>3261</v>
      </c>
      <c r="D6901">
        <v>0</v>
      </c>
    </row>
    <row r="6902" spans="1:4">
      <c r="A6902">
        <v>223</v>
      </c>
      <c r="B6902">
        <v>0</v>
      </c>
      <c r="C6902">
        <v>3232</v>
      </c>
      <c r="D6902">
        <v>0</v>
      </c>
    </row>
    <row r="6903" spans="1:4">
      <c r="A6903">
        <v>223</v>
      </c>
      <c r="B6903">
        <v>0</v>
      </c>
      <c r="C6903">
        <v>3232</v>
      </c>
      <c r="D6903">
        <v>0</v>
      </c>
    </row>
    <row r="6904" spans="1:4">
      <c r="A6904">
        <v>223</v>
      </c>
      <c r="B6904">
        <v>0</v>
      </c>
      <c r="C6904">
        <v>3255</v>
      </c>
      <c r="D6904">
        <v>0</v>
      </c>
    </row>
    <row r="6905" spans="1:4">
      <c r="A6905">
        <v>223</v>
      </c>
      <c r="B6905">
        <v>0</v>
      </c>
      <c r="C6905">
        <v>3247</v>
      </c>
      <c r="D6905">
        <v>0</v>
      </c>
    </row>
    <row r="6906" spans="1:4">
      <c r="A6906">
        <v>223</v>
      </c>
      <c r="B6906">
        <v>0</v>
      </c>
      <c r="C6906">
        <v>3253</v>
      </c>
      <c r="D6906">
        <v>0</v>
      </c>
    </row>
    <row r="6907" spans="1:4">
      <c r="A6907">
        <v>223</v>
      </c>
      <c r="B6907">
        <v>0</v>
      </c>
      <c r="C6907">
        <v>3234</v>
      </c>
      <c r="D6907">
        <v>0</v>
      </c>
    </row>
    <row r="6908" spans="1:4">
      <c r="A6908">
        <v>223</v>
      </c>
      <c r="B6908">
        <v>0</v>
      </c>
      <c r="C6908">
        <v>3245</v>
      </c>
      <c r="D6908">
        <v>0</v>
      </c>
    </row>
    <row r="6909" spans="1:4">
      <c r="A6909">
        <v>223</v>
      </c>
      <c r="B6909">
        <v>0</v>
      </c>
      <c r="C6909">
        <v>3234</v>
      </c>
      <c r="D6909">
        <v>0</v>
      </c>
    </row>
    <row r="6910" spans="1:4">
      <c r="A6910">
        <v>223</v>
      </c>
      <c r="B6910">
        <v>0</v>
      </c>
      <c r="C6910">
        <v>3243</v>
      </c>
      <c r="D6910">
        <v>0</v>
      </c>
    </row>
    <row r="6911" spans="1:4">
      <c r="A6911">
        <v>223</v>
      </c>
      <c r="B6911">
        <v>0</v>
      </c>
      <c r="C6911">
        <v>3236</v>
      </c>
      <c r="D6911">
        <v>0</v>
      </c>
    </row>
    <row r="6912" spans="1:4">
      <c r="A6912">
        <v>223</v>
      </c>
      <c r="B6912">
        <v>0</v>
      </c>
      <c r="C6912">
        <v>3240</v>
      </c>
      <c r="D6912">
        <v>0</v>
      </c>
    </row>
    <row r="6913" spans="1:4">
      <c r="A6913">
        <v>223</v>
      </c>
      <c r="B6913">
        <v>0</v>
      </c>
      <c r="C6913">
        <v>3248</v>
      </c>
      <c r="D6913">
        <v>0</v>
      </c>
    </row>
    <row r="6914" spans="1:4">
      <c r="A6914">
        <v>223</v>
      </c>
      <c r="B6914">
        <v>0</v>
      </c>
      <c r="C6914">
        <v>3236</v>
      </c>
      <c r="D6914">
        <v>0</v>
      </c>
    </row>
    <row r="6915" spans="1:4">
      <c r="A6915">
        <v>223</v>
      </c>
      <c r="B6915">
        <v>0</v>
      </c>
      <c r="C6915">
        <v>3269</v>
      </c>
      <c r="D6915">
        <v>0</v>
      </c>
    </row>
    <row r="6916" spans="1:4">
      <c r="A6916">
        <v>224</v>
      </c>
      <c r="B6916">
        <v>0</v>
      </c>
      <c r="C6916">
        <v>3269</v>
      </c>
      <c r="D6916">
        <v>0</v>
      </c>
    </row>
    <row r="6917" spans="1:4">
      <c r="A6917">
        <v>224</v>
      </c>
      <c r="B6917">
        <v>0</v>
      </c>
      <c r="C6917">
        <v>3227</v>
      </c>
      <c r="D6917">
        <v>0</v>
      </c>
    </row>
    <row r="6918" spans="1:4">
      <c r="A6918">
        <v>224</v>
      </c>
      <c r="B6918">
        <v>0</v>
      </c>
      <c r="C6918">
        <v>3270</v>
      </c>
      <c r="D6918">
        <v>0</v>
      </c>
    </row>
    <row r="6919" spans="1:4">
      <c r="A6919">
        <v>224</v>
      </c>
      <c r="B6919">
        <v>0</v>
      </c>
      <c r="C6919">
        <v>3241</v>
      </c>
      <c r="D6919">
        <v>0</v>
      </c>
    </row>
    <row r="6920" spans="1:4">
      <c r="A6920">
        <v>224</v>
      </c>
      <c r="B6920">
        <v>0</v>
      </c>
      <c r="C6920">
        <v>3241</v>
      </c>
      <c r="D6920">
        <v>0</v>
      </c>
    </row>
    <row r="6921" spans="1:4">
      <c r="A6921">
        <v>224</v>
      </c>
      <c r="B6921">
        <v>176</v>
      </c>
      <c r="C6921">
        <v>3248</v>
      </c>
      <c r="D6921">
        <v>0</v>
      </c>
    </row>
    <row r="6922" spans="1:4">
      <c r="A6922">
        <v>224</v>
      </c>
      <c r="B6922">
        <v>0</v>
      </c>
      <c r="C6922">
        <v>3257</v>
      </c>
      <c r="D6922">
        <v>0</v>
      </c>
    </row>
    <row r="6923" spans="1:4">
      <c r="A6923">
        <v>224</v>
      </c>
      <c r="B6923">
        <v>0</v>
      </c>
      <c r="C6923">
        <v>3238</v>
      </c>
      <c r="D6923">
        <v>0</v>
      </c>
    </row>
    <row r="6924" spans="1:4">
      <c r="A6924">
        <v>224</v>
      </c>
      <c r="B6924">
        <v>0</v>
      </c>
      <c r="C6924">
        <v>3235</v>
      </c>
      <c r="D6924">
        <v>0</v>
      </c>
    </row>
    <row r="6925" spans="1:4">
      <c r="A6925">
        <v>224</v>
      </c>
      <c r="B6925">
        <v>0</v>
      </c>
      <c r="C6925">
        <v>3270</v>
      </c>
      <c r="D6925">
        <v>0</v>
      </c>
    </row>
    <row r="6926" spans="1:4">
      <c r="A6926">
        <v>224</v>
      </c>
      <c r="B6926">
        <v>0</v>
      </c>
      <c r="C6926">
        <v>3207</v>
      </c>
      <c r="D6926">
        <v>0</v>
      </c>
    </row>
    <row r="6927" spans="1:4">
      <c r="A6927">
        <v>224</v>
      </c>
      <c r="B6927">
        <v>0</v>
      </c>
      <c r="C6927">
        <v>3263</v>
      </c>
      <c r="D6927">
        <v>0</v>
      </c>
    </row>
    <row r="6928" spans="1:4">
      <c r="A6928">
        <v>224</v>
      </c>
      <c r="B6928">
        <v>0</v>
      </c>
      <c r="C6928">
        <v>3259</v>
      </c>
      <c r="D6928">
        <v>0</v>
      </c>
    </row>
    <row r="6929" spans="1:4">
      <c r="A6929">
        <v>224</v>
      </c>
      <c r="B6929">
        <v>0</v>
      </c>
      <c r="C6929">
        <v>3254</v>
      </c>
      <c r="D6929">
        <v>0</v>
      </c>
    </row>
    <row r="6930" spans="1:4">
      <c r="A6930">
        <v>224</v>
      </c>
      <c r="B6930">
        <v>0</v>
      </c>
      <c r="C6930">
        <v>3227</v>
      </c>
      <c r="D6930">
        <v>0</v>
      </c>
    </row>
    <row r="6931" spans="1:4">
      <c r="A6931">
        <v>224</v>
      </c>
      <c r="B6931">
        <v>0</v>
      </c>
      <c r="C6931">
        <v>3248</v>
      </c>
      <c r="D6931">
        <v>0</v>
      </c>
    </row>
    <row r="6932" spans="1:4">
      <c r="A6932">
        <v>224</v>
      </c>
      <c r="B6932">
        <v>0</v>
      </c>
      <c r="C6932">
        <v>3253</v>
      </c>
      <c r="D6932">
        <v>0</v>
      </c>
    </row>
    <row r="6933" spans="1:4">
      <c r="A6933">
        <v>224</v>
      </c>
      <c r="B6933">
        <v>0</v>
      </c>
      <c r="C6933">
        <v>3258</v>
      </c>
      <c r="D6933">
        <v>0</v>
      </c>
    </row>
    <row r="6934" spans="1:4">
      <c r="A6934">
        <v>224</v>
      </c>
      <c r="B6934">
        <v>0</v>
      </c>
      <c r="C6934">
        <v>3234</v>
      </c>
      <c r="D6934">
        <v>0</v>
      </c>
    </row>
    <row r="6935" spans="1:4">
      <c r="A6935">
        <v>224</v>
      </c>
      <c r="B6935">
        <v>0</v>
      </c>
      <c r="C6935">
        <v>3237</v>
      </c>
      <c r="D6935">
        <v>0</v>
      </c>
    </row>
    <row r="6936" spans="1:4">
      <c r="A6936">
        <v>224</v>
      </c>
      <c r="B6936">
        <v>0</v>
      </c>
      <c r="C6936">
        <v>3247</v>
      </c>
      <c r="D6936">
        <v>0</v>
      </c>
    </row>
    <row r="6937" spans="1:4">
      <c r="A6937">
        <v>224</v>
      </c>
      <c r="B6937">
        <v>0</v>
      </c>
      <c r="C6937">
        <v>3265</v>
      </c>
      <c r="D6937">
        <v>0</v>
      </c>
    </row>
    <row r="6938" spans="1:4">
      <c r="A6938">
        <v>224</v>
      </c>
      <c r="B6938">
        <v>0</v>
      </c>
      <c r="C6938">
        <v>3247</v>
      </c>
      <c r="D6938">
        <v>0</v>
      </c>
    </row>
    <row r="6939" spans="1:4">
      <c r="A6939">
        <v>224</v>
      </c>
      <c r="B6939">
        <v>0</v>
      </c>
      <c r="C6939">
        <v>3250</v>
      </c>
      <c r="D6939">
        <v>0</v>
      </c>
    </row>
    <row r="6940" spans="1:4">
      <c r="A6940">
        <v>224</v>
      </c>
      <c r="B6940">
        <v>0</v>
      </c>
      <c r="C6940">
        <v>3258</v>
      </c>
      <c r="D6940">
        <v>0</v>
      </c>
    </row>
    <row r="6941" spans="1:4">
      <c r="A6941">
        <v>224</v>
      </c>
      <c r="B6941">
        <v>0</v>
      </c>
      <c r="C6941">
        <v>3264</v>
      </c>
      <c r="D6941">
        <v>0</v>
      </c>
    </row>
    <row r="6942" spans="1:4">
      <c r="A6942">
        <v>224</v>
      </c>
      <c r="B6942">
        <v>0</v>
      </c>
      <c r="C6942">
        <v>3234</v>
      </c>
      <c r="D6942">
        <v>0</v>
      </c>
    </row>
    <row r="6943" spans="1:4">
      <c r="A6943">
        <v>224</v>
      </c>
      <c r="B6943">
        <v>0</v>
      </c>
      <c r="C6943">
        <v>3263</v>
      </c>
      <c r="D6943">
        <v>0</v>
      </c>
    </row>
    <row r="6944" spans="1:4">
      <c r="A6944">
        <v>224</v>
      </c>
      <c r="B6944">
        <v>0</v>
      </c>
      <c r="C6944">
        <v>3245</v>
      </c>
      <c r="D6944">
        <v>0</v>
      </c>
    </row>
    <row r="6945" spans="1:4">
      <c r="A6945">
        <v>224</v>
      </c>
      <c r="B6945">
        <v>0</v>
      </c>
      <c r="C6945">
        <v>3262</v>
      </c>
      <c r="D6945">
        <v>0</v>
      </c>
    </row>
    <row r="6946" spans="1:4">
      <c r="A6946">
        <v>224</v>
      </c>
      <c r="B6946">
        <v>0</v>
      </c>
      <c r="C6946">
        <v>3244</v>
      </c>
      <c r="D6946">
        <v>0</v>
      </c>
    </row>
    <row r="6947" spans="1:4">
      <c r="A6947">
        <v>225</v>
      </c>
      <c r="B6947">
        <v>0</v>
      </c>
      <c r="C6947">
        <v>3238</v>
      </c>
      <c r="D6947">
        <v>0</v>
      </c>
    </row>
    <row r="6948" spans="1:4">
      <c r="A6948">
        <v>225</v>
      </c>
      <c r="B6948">
        <v>0</v>
      </c>
      <c r="C6948">
        <v>3253</v>
      </c>
      <c r="D6948">
        <v>0</v>
      </c>
    </row>
    <row r="6949" spans="1:4">
      <c r="A6949">
        <v>225</v>
      </c>
      <c r="B6949">
        <v>0</v>
      </c>
      <c r="C6949">
        <v>3262</v>
      </c>
      <c r="D6949">
        <v>0</v>
      </c>
    </row>
    <row r="6950" spans="1:4">
      <c r="A6950">
        <v>225</v>
      </c>
      <c r="B6950">
        <v>0</v>
      </c>
      <c r="C6950">
        <v>3253</v>
      </c>
      <c r="D6950">
        <v>0</v>
      </c>
    </row>
    <row r="6951" spans="1:4">
      <c r="A6951">
        <v>225</v>
      </c>
      <c r="B6951">
        <v>0</v>
      </c>
      <c r="C6951">
        <v>3267</v>
      </c>
      <c r="D6951">
        <v>0</v>
      </c>
    </row>
    <row r="6952" spans="1:4">
      <c r="A6952">
        <v>225</v>
      </c>
      <c r="B6952">
        <v>0</v>
      </c>
      <c r="C6952">
        <v>3243</v>
      </c>
      <c r="D6952">
        <v>0</v>
      </c>
    </row>
    <row r="6953" spans="1:4">
      <c r="A6953">
        <v>225</v>
      </c>
      <c r="B6953">
        <v>0</v>
      </c>
      <c r="C6953">
        <v>3267</v>
      </c>
      <c r="D6953">
        <v>0</v>
      </c>
    </row>
    <row r="6954" spans="1:4">
      <c r="A6954">
        <v>225</v>
      </c>
      <c r="B6954">
        <v>0</v>
      </c>
      <c r="C6954">
        <v>3274</v>
      </c>
      <c r="D6954">
        <v>0</v>
      </c>
    </row>
    <row r="6955" spans="1:4">
      <c r="A6955">
        <v>225</v>
      </c>
      <c r="B6955">
        <v>0</v>
      </c>
      <c r="C6955">
        <v>3236</v>
      </c>
      <c r="D6955">
        <v>0</v>
      </c>
    </row>
    <row r="6956" spans="1:4">
      <c r="A6956">
        <v>225</v>
      </c>
      <c r="B6956">
        <v>0</v>
      </c>
      <c r="C6956">
        <v>3233</v>
      </c>
      <c r="D6956">
        <v>0</v>
      </c>
    </row>
    <row r="6957" spans="1:4">
      <c r="A6957">
        <v>225</v>
      </c>
      <c r="B6957">
        <v>0</v>
      </c>
      <c r="C6957">
        <v>3228</v>
      </c>
      <c r="D6957">
        <v>0</v>
      </c>
    </row>
    <row r="6958" spans="1:4">
      <c r="A6958">
        <v>225</v>
      </c>
      <c r="B6958">
        <v>0</v>
      </c>
      <c r="C6958">
        <v>3246</v>
      </c>
      <c r="D6958">
        <v>0</v>
      </c>
    </row>
    <row r="6959" spans="1:4">
      <c r="A6959">
        <v>225</v>
      </c>
      <c r="B6959">
        <v>0</v>
      </c>
      <c r="C6959">
        <v>3266</v>
      </c>
      <c r="D6959">
        <v>0</v>
      </c>
    </row>
    <row r="6960" spans="1:4">
      <c r="A6960">
        <v>225</v>
      </c>
      <c r="B6960">
        <v>0</v>
      </c>
      <c r="C6960">
        <v>3258</v>
      </c>
      <c r="D6960">
        <v>0</v>
      </c>
    </row>
    <row r="6961" spans="1:4">
      <c r="A6961">
        <v>225</v>
      </c>
      <c r="B6961">
        <v>0</v>
      </c>
      <c r="C6961">
        <v>3255</v>
      </c>
      <c r="D6961">
        <v>0</v>
      </c>
    </row>
    <row r="6962" spans="1:4">
      <c r="A6962">
        <v>225</v>
      </c>
      <c r="B6962">
        <v>0</v>
      </c>
      <c r="C6962">
        <v>3254</v>
      </c>
      <c r="D6962">
        <v>0</v>
      </c>
    </row>
    <row r="6963" spans="1:4">
      <c r="A6963">
        <v>225</v>
      </c>
      <c r="B6963">
        <v>0</v>
      </c>
      <c r="C6963">
        <v>3235</v>
      </c>
      <c r="D6963">
        <v>0</v>
      </c>
    </row>
    <row r="6964" spans="1:4">
      <c r="A6964">
        <v>225</v>
      </c>
      <c r="B6964">
        <v>0</v>
      </c>
      <c r="C6964">
        <v>3248</v>
      </c>
      <c r="D6964">
        <v>0</v>
      </c>
    </row>
    <row r="6965" spans="1:4">
      <c r="A6965">
        <v>225</v>
      </c>
      <c r="B6965">
        <v>0</v>
      </c>
      <c r="C6965">
        <v>3263</v>
      </c>
      <c r="D6965">
        <v>0</v>
      </c>
    </row>
    <row r="6966" spans="1:4">
      <c r="A6966">
        <v>225</v>
      </c>
      <c r="B6966">
        <v>0</v>
      </c>
      <c r="C6966">
        <v>3245</v>
      </c>
      <c r="D6966">
        <v>0</v>
      </c>
    </row>
    <row r="6967" spans="1:4">
      <c r="A6967">
        <v>225</v>
      </c>
      <c r="B6967">
        <v>0</v>
      </c>
      <c r="C6967">
        <v>3242</v>
      </c>
      <c r="D6967">
        <v>0</v>
      </c>
    </row>
    <row r="6968" spans="1:4">
      <c r="A6968">
        <v>225</v>
      </c>
      <c r="B6968">
        <v>0</v>
      </c>
      <c r="C6968">
        <v>3237</v>
      </c>
      <c r="D6968">
        <v>0</v>
      </c>
    </row>
    <row r="6969" spans="1:4">
      <c r="A6969">
        <v>225</v>
      </c>
      <c r="B6969">
        <v>0</v>
      </c>
      <c r="C6969">
        <v>3254</v>
      </c>
      <c r="D6969">
        <v>0</v>
      </c>
    </row>
    <row r="6970" spans="1:4">
      <c r="A6970">
        <v>225</v>
      </c>
      <c r="B6970">
        <v>0</v>
      </c>
      <c r="C6970">
        <v>3234</v>
      </c>
      <c r="D6970">
        <v>0</v>
      </c>
    </row>
    <row r="6971" spans="1:4">
      <c r="A6971">
        <v>225</v>
      </c>
      <c r="B6971">
        <v>0</v>
      </c>
      <c r="C6971">
        <v>3246</v>
      </c>
      <c r="D6971">
        <v>0</v>
      </c>
    </row>
    <row r="6972" spans="1:4">
      <c r="A6972">
        <v>225</v>
      </c>
      <c r="B6972">
        <v>0</v>
      </c>
      <c r="C6972">
        <v>3246</v>
      </c>
      <c r="D6972">
        <v>0</v>
      </c>
    </row>
    <row r="6973" spans="1:4">
      <c r="A6973">
        <v>225</v>
      </c>
      <c r="B6973">
        <v>0</v>
      </c>
      <c r="C6973">
        <v>3261</v>
      </c>
      <c r="D6973">
        <v>0</v>
      </c>
    </row>
    <row r="6974" spans="1:4">
      <c r="A6974">
        <v>225</v>
      </c>
      <c r="B6974">
        <v>0</v>
      </c>
      <c r="C6974">
        <v>3256</v>
      </c>
      <c r="D6974">
        <v>0</v>
      </c>
    </row>
    <row r="6975" spans="1:4">
      <c r="A6975">
        <v>225</v>
      </c>
      <c r="B6975">
        <v>0</v>
      </c>
      <c r="C6975">
        <v>3241</v>
      </c>
      <c r="D6975">
        <v>0</v>
      </c>
    </row>
    <row r="6976" spans="1:4">
      <c r="A6976">
        <v>225</v>
      </c>
      <c r="B6976">
        <v>0</v>
      </c>
      <c r="C6976">
        <v>3241</v>
      </c>
      <c r="D6976">
        <v>0</v>
      </c>
    </row>
    <row r="6977" spans="1:4">
      <c r="A6977">
        <v>225</v>
      </c>
      <c r="B6977">
        <v>0</v>
      </c>
      <c r="C6977">
        <v>3256</v>
      </c>
      <c r="D6977">
        <v>0</v>
      </c>
    </row>
    <row r="6978" spans="1:4">
      <c r="A6978">
        <v>226</v>
      </c>
      <c r="B6978">
        <v>0</v>
      </c>
      <c r="C6978">
        <v>3228</v>
      </c>
      <c r="D6978">
        <v>0</v>
      </c>
    </row>
    <row r="6979" spans="1:4">
      <c r="A6979">
        <v>226</v>
      </c>
      <c r="B6979">
        <v>0</v>
      </c>
      <c r="C6979">
        <v>3242</v>
      </c>
      <c r="D6979">
        <v>0</v>
      </c>
    </row>
    <row r="6980" spans="1:4">
      <c r="A6980">
        <v>226</v>
      </c>
      <c r="B6980">
        <v>0</v>
      </c>
      <c r="C6980">
        <v>3249</v>
      </c>
      <c r="D6980">
        <v>0</v>
      </c>
    </row>
    <row r="6981" spans="1:4">
      <c r="A6981">
        <v>226</v>
      </c>
      <c r="B6981">
        <v>248</v>
      </c>
      <c r="C6981">
        <v>3234</v>
      </c>
      <c r="D6981">
        <v>0</v>
      </c>
    </row>
    <row r="6982" spans="1:4">
      <c r="A6982">
        <v>226</v>
      </c>
      <c r="B6982">
        <v>0</v>
      </c>
      <c r="C6982">
        <v>3253</v>
      </c>
      <c r="D6982">
        <v>0</v>
      </c>
    </row>
    <row r="6983" spans="1:4">
      <c r="A6983">
        <v>226</v>
      </c>
      <c r="B6983">
        <v>0</v>
      </c>
      <c r="C6983">
        <v>3239</v>
      </c>
      <c r="D6983">
        <v>0</v>
      </c>
    </row>
    <row r="6984" spans="1:4">
      <c r="A6984">
        <v>226</v>
      </c>
      <c r="B6984">
        <v>0</v>
      </c>
      <c r="C6984">
        <v>3259</v>
      </c>
      <c r="D6984">
        <v>0</v>
      </c>
    </row>
    <row r="6985" spans="1:4">
      <c r="A6985">
        <v>226</v>
      </c>
      <c r="B6985">
        <v>0</v>
      </c>
      <c r="C6985">
        <v>3242</v>
      </c>
      <c r="D6985">
        <v>0</v>
      </c>
    </row>
    <row r="6986" spans="1:4">
      <c r="A6986">
        <v>226</v>
      </c>
      <c r="B6986">
        <v>0</v>
      </c>
      <c r="C6986">
        <v>3265</v>
      </c>
      <c r="D6986">
        <v>0</v>
      </c>
    </row>
    <row r="6987" spans="1:4">
      <c r="A6987">
        <v>226</v>
      </c>
      <c r="B6987">
        <v>0</v>
      </c>
      <c r="C6987">
        <v>3226</v>
      </c>
      <c r="D6987">
        <v>0</v>
      </c>
    </row>
    <row r="6988" spans="1:4">
      <c r="A6988">
        <v>226</v>
      </c>
      <c r="B6988">
        <v>0</v>
      </c>
      <c r="C6988">
        <v>3243</v>
      </c>
      <c r="D6988">
        <v>0</v>
      </c>
    </row>
    <row r="6989" spans="1:4">
      <c r="A6989">
        <v>226</v>
      </c>
      <c r="B6989">
        <v>0</v>
      </c>
      <c r="C6989">
        <v>3229</v>
      </c>
      <c r="D6989">
        <v>0</v>
      </c>
    </row>
    <row r="6990" spans="1:4">
      <c r="A6990">
        <v>226</v>
      </c>
      <c r="B6990">
        <v>0</v>
      </c>
      <c r="C6990">
        <v>3251</v>
      </c>
      <c r="D6990">
        <v>0</v>
      </c>
    </row>
    <row r="6991" spans="1:4">
      <c r="A6991">
        <v>226</v>
      </c>
      <c r="B6991">
        <v>0</v>
      </c>
      <c r="C6991">
        <v>3215</v>
      </c>
      <c r="D6991">
        <v>0</v>
      </c>
    </row>
    <row r="6992" spans="1:4">
      <c r="A6992">
        <v>226</v>
      </c>
      <c r="B6992">
        <v>0</v>
      </c>
      <c r="C6992">
        <v>3235</v>
      </c>
      <c r="D6992">
        <v>0</v>
      </c>
    </row>
    <row r="6993" spans="1:4">
      <c r="A6993">
        <v>226</v>
      </c>
      <c r="B6993">
        <v>0</v>
      </c>
      <c r="C6993">
        <v>3266</v>
      </c>
      <c r="D6993">
        <v>0</v>
      </c>
    </row>
    <row r="6994" spans="1:4">
      <c r="A6994">
        <v>226</v>
      </c>
      <c r="B6994">
        <v>0</v>
      </c>
      <c r="C6994">
        <v>3260</v>
      </c>
      <c r="D6994">
        <v>0</v>
      </c>
    </row>
    <row r="6995" spans="1:4">
      <c r="A6995">
        <v>226</v>
      </c>
      <c r="B6995">
        <v>0</v>
      </c>
      <c r="C6995">
        <v>3248</v>
      </c>
      <c r="D6995">
        <v>0</v>
      </c>
    </row>
    <row r="6996" spans="1:4">
      <c r="A6996">
        <v>226</v>
      </c>
      <c r="B6996">
        <v>0</v>
      </c>
      <c r="C6996">
        <v>3232</v>
      </c>
      <c r="D6996">
        <v>0</v>
      </c>
    </row>
    <row r="6997" spans="1:4">
      <c r="A6997">
        <v>226</v>
      </c>
      <c r="B6997">
        <v>0</v>
      </c>
      <c r="C6997">
        <v>3248</v>
      </c>
      <c r="D6997">
        <v>0</v>
      </c>
    </row>
    <row r="6998" spans="1:4">
      <c r="A6998">
        <v>226</v>
      </c>
      <c r="B6998">
        <v>0</v>
      </c>
      <c r="C6998">
        <v>3229</v>
      </c>
      <c r="D6998">
        <v>0</v>
      </c>
    </row>
    <row r="6999" spans="1:4">
      <c r="A6999">
        <v>226</v>
      </c>
      <c r="B6999">
        <v>0</v>
      </c>
      <c r="C6999">
        <v>3246</v>
      </c>
      <c r="D6999">
        <v>0</v>
      </c>
    </row>
    <row r="7000" spans="1:4">
      <c r="A7000">
        <v>226</v>
      </c>
      <c r="B7000">
        <v>0</v>
      </c>
      <c r="C7000">
        <v>3257</v>
      </c>
      <c r="D7000">
        <v>0</v>
      </c>
    </row>
    <row r="7001" spans="1:4">
      <c r="A7001">
        <v>226</v>
      </c>
      <c r="B7001">
        <v>0</v>
      </c>
      <c r="C7001">
        <v>3246</v>
      </c>
      <c r="D7001">
        <v>0</v>
      </c>
    </row>
    <row r="7002" spans="1:4">
      <c r="A7002">
        <v>226</v>
      </c>
      <c r="B7002">
        <v>0</v>
      </c>
      <c r="C7002">
        <v>3244</v>
      </c>
      <c r="D7002">
        <v>0</v>
      </c>
    </row>
    <row r="7003" spans="1:4">
      <c r="A7003">
        <v>226</v>
      </c>
      <c r="B7003">
        <v>0</v>
      </c>
      <c r="C7003">
        <v>3265</v>
      </c>
      <c r="D7003">
        <v>0</v>
      </c>
    </row>
    <row r="7004" spans="1:4">
      <c r="A7004">
        <v>226</v>
      </c>
      <c r="B7004">
        <v>0</v>
      </c>
      <c r="C7004">
        <v>3244</v>
      </c>
      <c r="D7004">
        <v>0</v>
      </c>
    </row>
    <row r="7005" spans="1:4">
      <c r="A7005">
        <v>226</v>
      </c>
      <c r="B7005">
        <v>0</v>
      </c>
      <c r="C7005">
        <v>3253</v>
      </c>
      <c r="D7005">
        <v>0</v>
      </c>
    </row>
    <row r="7006" spans="1:4">
      <c r="A7006">
        <v>226</v>
      </c>
      <c r="B7006">
        <v>0</v>
      </c>
      <c r="C7006">
        <v>3233</v>
      </c>
      <c r="D7006">
        <v>0</v>
      </c>
    </row>
    <row r="7007" spans="1:4">
      <c r="A7007">
        <v>226</v>
      </c>
      <c r="B7007">
        <v>0</v>
      </c>
      <c r="C7007">
        <v>3247</v>
      </c>
      <c r="D7007">
        <v>0</v>
      </c>
    </row>
    <row r="7008" spans="1:4">
      <c r="A7008">
        <v>226</v>
      </c>
      <c r="B7008">
        <v>0</v>
      </c>
      <c r="C7008">
        <v>3249</v>
      </c>
      <c r="D7008">
        <v>0</v>
      </c>
    </row>
    <row r="7009" spans="1:4">
      <c r="A7009">
        <v>227</v>
      </c>
      <c r="B7009">
        <v>0</v>
      </c>
      <c r="C7009">
        <v>3259</v>
      </c>
      <c r="D7009">
        <v>0</v>
      </c>
    </row>
    <row r="7010" spans="1:4">
      <c r="A7010">
        <v>227</v>
      </c>
      <c r="B7010">
        <v>0</v>
      </c>
      <c r="C7010">
        <v>3246</v>
      </c>
      <c r="D7010">
        <v>0</v>
      </c>
    </row>
    <row r="7011" spans="1:4">
      <c r="A7011">
        <v>227</v>
      </c>
      <c r="B7011">
        <v>0</v>
      </c>
      <c r="C7011">
        <v>3253</v>
      </c>
      <c r="D7011">
        <v>0</v>
      </c>
    </row>
    <row r="7012" spans="1:4">
      <c r="A7012">
        <v>227</v>
      </c>
      <c r="B7012">
        <v>0</v>
      </c>
      <c r="C7012">
        <v>3250</v>
      </c>
      <c r="D7012">
        <v>0</v>
      </c>
    </row>
    <row r="7013" spans="1:4">
      <c r="A7013">
        <v>227</v>
      </c>
      <c r="B7013">
        <v>0</v>
      </c>
      <c r="C7013">
        <v>3257</v>
      </c>
      <c r="D7013">
        <v>0</v>
      </c>
    </row>
    <row r="7014" spans="1:4">
      <c r="A7014">
        <v>227</v>
      </c>
      <c r="B7014">
        <v>0</v>
      </c>
      <c r="C7014">
        <v>3267</v>
      </c>
      <c r="D7014">
        <v>0</v>
      </c>
    </row>
    <row r="7015" spans="1:4">
      <c r="A7015">
        <v>227</v>
      </c>
      <c r="B7015">
        <v>0</v>
      </c>
      <c r="C7015">
        <v>3247</v>
      </c>
      <c r="D7015">
        <v>0</v>
      </c>
    </row>
    <row r="7016" spans="1:4">
      <c r="A7016">
        <v>227</v>
      </c>
      <c r="B7016">
        <v>0</v>
      </c>
      <c r="C7016">
        <v>3249</v>
      </c>
      <c r="D7016">
        <v>0</v>
      </c>
    </row>
    <row r="7017" spans="1:4">
      <c r="A7017">
        <v>227</v>
      </c>
      <c r="B7017">
        <v>0</v>
      </c>
      <c r="C7017">
        <v>3250</v>
      </c>
      <c r="D7017">
        <v>0</v>
      </c>
    </row>
    <row r="7018" spans="1:4">
      <c r="A7018">
        <v>227</v>
      </c>
      <c r="B7018">
        <v>0</v>
      </c>
      <c r="C7018">
        <v>3238</v>
      </c>
      <c r="D7018">
        <v>0</v>
      </c>
    </row>
    <row r="7019" spans="1:4">
      <c r="A7019">
        <v>227</v>
      </c>
      <c r="B7019">
        <v>0</v>
      </c>
      <c r="C7019">
        <v>3243</v>
      </c>
      <c r="D7019">
        <v>0</v>
      </c>
    </row>
    <row r="7020" spans="1:4">
      <c r="A7020">
        <v>227</v>
      </c>
      <c r="B7020">
        <v>0</v>
      </c>
      <c r="C7020">
        <v>3255</v>
      </c>
      <c r="D7020">
        <v>0</v>
      </c>
    </row>
    <row r="7021" spans="1:4">
      <c r="A7021">
        <v>227</v>
      </c>
      <c r="B7021">
        <v>0</v>
      </c>
      <c r="C7021">
        <v>3256</v>
      </c>
      <c r="D7021">
        <v>0</v>
      </c>
    </row>
    <row r="7022" spans="1:4">
      <c r="A7022">
        <v>227</v>
      </c>
      <c r="B7022">
        <v>0</v>
      </c>
      <c r="C7022">
        <v>3231</v>
      </c>
      <c r="D7022">
        <v>0</v>
      </c>
    </row>
    <row r="7023" spans="1:4">
      <c r="A7023">
        <v>227</v>
      </c>
      <c r="B7023">
        <v>0</v>
      </c>
      <c r="C7023">
        <v>3237</v>
      </c>
      <c r="D7023">
        <v>0</v>
      </c>
    </row>
    <row r="7024" spans="1:4">
      <c r="A7024">
        <v>227</v>
      </c>
      <c r="B7024">
        <v>0</v>
      </c>
      <c r="C7024">
        <v>3223</v>
      </c>
      <c r="D7024">
        <v>0</v>
      </c>
    </row>
    <row r="7025" spans="1:4">
      <c r="A7025">
        <v>227</v>
      </c>
      <c r="B7025">
        <v>0</v>
      </c>
      <c r="C7025">
        <v>3252</v>
      </c>
      <c r="D7025">
        <v>0</v>
      </c>
    </row>
    <row r="7026" spans="1:4">
      <c r="A7026">
        <v>227</v>
      </c>
      <c r="B7026">
        <v>0</v>
      </c>
      <c r="C7026">
        <v>3272</v>
      </c>
      <c r="D7026">
        <v>0</v>
      </c>
    </row>
    <row r="7027" spans="1:4">
      <c r="A7027">
        <v>227</v>
      </c>
      <c r="B7027">
        <v>0</v>
      </c>
      <c r="C7027">
        <v>3242</v>
      </c>
      <c r="D7027">
        <v>0</v>
      </c>
    </row>
    <row r="7028" spans="1:4">
      <c r="A7028">
        <v>227</v>
      </c>
      <c r="B7028">
        <v>0</v>
      </c>
      <c r="C7028">
        <v>3244</v>
      </c>
      <c r="D7028">
        <v>0</v>
      </c>
    </row>
    <row r="7029" spans="1:4">
      <c r="A7029">
        <v>227</v>
      </c>
      <c r="B7029">
        <v>0</v>
      </c>
      <c r="C7029">
        <v>3235</v>
      </c>
      <c r="D7029">
        <v>0</v>
      </c>
    </row>
    <row r="7030" spans="1:4">
      <c r="A7030">
        <v>227</v>
      </c>
      <c r="B7030">
        <v>0</v>
      </c>
      <c r="C7030">
        <v>3232</v>
      </c>
      <c r="D7030">
        <v>0</v>
      </c>
    </row>
    <row r="7031" spans="1:4">
      <c r="A7031">
        <v>227</v>
      </c>
      <c r="B7031">
        <v>0</v>
      </c>
      <c r="C7031">
        <v>3231</v>
      </c>
      <c r="D7031">
        <v>0</v>
      </c>
    </row>
    <row r="7032" spans="1:4">
      <c r="A7032">
        <v>227</v>
      </c>
      <c r="B7032">
        <v>0</v>
      </c>
      <c r="C7032">
        <v>3259</v>
      </c>
      <c r="D7032">
        <v>0</v>
      </c>
    </row>
    <row r="7033" spans="1:4">
      <c r="A7033">
        <v>227</v>
      </c>
      <c r="B7033">
        <v>0</v>
      </c>
      <c r="C7033">
        <v>3228</v>
      </c>
      <c r="D7033">
        <v>0</v>
      </c>
    </row>
    <row r="7034" spans="1:4">
      <c r="A7034">
        <v>227</v>
      </c>
      <c r="B7034">
        <v>0</v>
      </c>
      <c r="C7034">
        <v>3263</v>
      </c>
      <c r="D7034">
        <v>0</v>
      </c>
    </row>
    <row r="7035" spans="1:4">
      <c r="A7035">
        <v>227</v>
      </c>
      <c r="B7035">
        <v>0</v>
      </c>
      <c r="C7035">
        <v>3240</v>
      </c>
      <c r="D7035">
        <v>0</v>
      </c>
    </row>
    <row r="7036" spans="1:4">
      <c r="A7036">
        <v>227</v>
      </c>
      <c r="B7036">
        <v>0</v>
      </c>
      <c r="C7036">
        <v>3267</v>
      </c>
      <c r="D7036">
        <v>0</v>
      </c>
    </row>
    <row r="7037" spans="1:4">
      <c r="A7037">
        <v>227</v>
      </c>
      <c r="B7037">
        <v>0</v>
      </c>
      <c r="C7037">
        <v>3270</v>
      </c>
      <c r="D7037">
        <v>0</v>
      </c>
    </row>
    <row r="7038" spans="1:4">
      <c r="A7038">
        <v>227</v>
      </c>
      <c r="B7038">
        <v>0</v>
      </c>
      <c r="C7038">
        <v>3241</v>
      </c>
      <c r="D7038">
        <v>0</v>
      </c>
    </row>
    <row r="7039" spans="1:4">
      <c r="A7039">
        <v>227</v>
      </c>
      <c r="B7039">
        <v>0</v>
      </c>
      <c r="C7039">
        <v>3250</v>
      </c>
      <c r="D7039">
        <v>0</v>
      </c>
    </row>
    <row r="7040" spans="1:4">
      <c r="A7040">
        <v>228</v>
      </c>
      <c r="B7040">
        <v>0</v>
      </c>
      <c r="C7040">
        <v>3228</v>
      </c>
      <c r="D7040">
        <v>0</v>
      </c>
    </row>
    <row r="7041" spans="1:4">
      <c r="A7041">
        <v>228</v>
      </c>
      <c r="B7041">
        <v>176</v>
      </c>
      <c r="C7041">
        <v>3249</v>
      </c>
      <c r="D7041">
        <v>0</v>
      </c>
    </row>
    <row r="7042" spans="1:4">
      <c r="A7042">
        <v>228</v>
      </c>
      <c r="B7042">
        <v>0</v>
      </c>
      <c r="C7042">
        <v>3233</v>
      </c>
      <c r="D7042">
        <v>0</v>
      </c>
    </row>
    <row r="7043" spans="1:4">
      <c r="A7043">
        <v>228</v>
      </c>
      <c r="B7043">
        <v>0</v>
      </c>
      <c r="C7043">
        <v>3251</v>
      </c>
      <c r="D7043">
        <v>0</v>
      </c>
    </row>
    <row r="7044" spans="1:4">
      <c r="A7044">
        <v>228</v>
      </c>
      <c r="B7044">
        <v>0</v>
      </c>
      <c r="C7044">
        <v>3246</v>
      </c>
      <c r="D7044">
        <v>0</v>
      </c>
    </row>
    <row r="7045" spans="1:4">
      <c r="A7045">
        <v>228</v>
      </c>
      <c r="B7045">
        <v>0</v>
      </c>
      <c r="C7045">
        <v>3239</v>
      </c>
      <c r="D7045">
        <v>0</v>
      </c>
    </row>
    <row r="7046" spans="1:4">
      <c r="A7046">
        <v>228</v>
      </c>
      <c r="B7046">
        <v>0</v>
      </c>
      <c r="C7046">
        <v>3259</v>
      </c>
      <c r="D7046">
        <v>0</v>
      </c>
    </row>
    <row r="7047" spans="1:4">
      <c r="A7047">
        <v>228</v>
      </c>
      <c r="B7047">
        <v>0</v>
      </c>
      <c r="C7047">
        <v>3271</v>
      </c>
      <c r="D7047">
        <v>0</v>
      </c>
    </row>
    <row r="7048" spans="1:4">
      <c r="A7048">
        <v>228</v>
      </c>
      <c r="B7048">
        <v>0</v>
      </c>
      <c r="C7048">
        <v>3255</v>
      </c>
      <c r="D7048">
        <v>0</v>
      </c>
    </row>
    <row r="7049" spans="1:4">
      <c r="A7049">
        <v>228</v>
      </c>
      <c r="B7049">
        <v>0</v>
      </c>
      <c r="C7049">
        <v>3259</v>
      </c>
      <c r="D7049">
        <v>0</v>
      </c>
    </row>
    <row r="7050" spans="1:4">
      <c r="A7050">
        <v>228</v>
      </c>
      <c r="B7050">
        <v>0</v>
      </c>
      <c r="C7050">
        <v>3247</v>
      </c>
      <c r="D7050">
        <v>0</v>
      </c>
    </row>
    <row r="7051" spans="1:4">
      <c r="A7051">
        <v>228</v>
      </c>
      <c r="B7051">
        <v>0</v>
      </c>
      <c r="C7051">
        <v>3266</v>
      </c>
      <c r="D7051">
        <v>0</v>
      </c>
    </row>
    <row r="7052" spans="1:4">
      <c r="A7052">
        <v>228</v>
      </c>
      <c r="B7052">
        <v>0</v>
      </c>
      <c r="C7052">
        <v>3229</v>
      </c>
      <c r="D7052">
        <v>0</v>
      </c>
    </row>
    <row r="7053" spans="1:4">
      <c r="A7053">
        <v>228</v>
      </c>
      <c r="B7053">
        <v>0</v>
      </c>
      <c r="C7053">
        <v>3247</v>
      </c>
      <c r="D7053">
        <v>0</v>
      </c>
    </row>
    <row r="7054" spans="1:4">
      <c r="A7054">
        <v>228</v>
      </c>
      <c r="B7054">
        <v>0</v>
      </c>
      <c r="C7054">
        <v>3242</v>
      </c>
      <c r="D7054">
        <v>0</v>
      </c>
    </row>
    <row r="7055" spans="1:4">
      <c r="A7055">
        <v>228</v>
      </c>
      <c r="B7055">
        <v>0</v>
      </c>
      <c r="C7055">
        <v>3267</v>
      </c>
      <c r="D7055">
        <v>0</v>
      </c>
    </row>
    <row r="7056" spans="1:4">
      <c r="A7056">
        <v>228</v>
      </c>
      <c r="B7056">
        <v>0</v>
      </c>
      <c r="C7056">
        <v>3264</v>
      </c>
      <c r="D7056">
        <v>0</v>
      </c>
    </row>
    <row r="7057" spans="1:4">
      <c r="A7057">
        <v>228</v>
      </c>
      <c r="B7057">
        <v>0</v>
      </c>
      <c r="C7057">
        <v>3248</v>
      </c>
      <c r="D7057">
        <v>0</v>
      </c>
    </row>
    <row r="7058" spans="1:4">
      <c r="A7058">
        <v>228</v>
      </c>
      <c r="B7058">
        <v>0</v>
      </c>
      <c r="C7058">
        <v>3233</v>
      </c>
      <c r="D7058">
        <v>0</v>
      </c>
    </row>
    <row r="7059" spans="1:4">
      <c r="A7059">
        <v>228</v>
      </c>
      <c r="B7059">
        <v>0</v>
      </c>
      <c r="C7059">
        <v>3248</v>
      </c>
      <c r="D7059">
        <v>0</v>
      </c>
    </row>
    <row r="7060" spans="1:4">
      <c r="A7060">
        <v>228</v>
      </c>
      <c r="B7060">
        <v>0</v>
      </c>
      <c r="C7060">
        <v>3238</v>
      </c>
      <c r="D7060">
        <v>0</v>
      </c>
    </row>
    <row r="7061" spans="1:4">
      <c r="A7061">
        <v>228</v>
      </c>
      <c r="B7061">
        <v>0</v>
      </c>
      <c r="C7061">
        <v>3242</v>
      </c>
      <c r="D7061">
        <v>0</v>
      </c>
    </row>
    <row r="7062" spans="1:4">
      <c r="A7062">
        <v>228</v>
      </c>
      <c r="B7062">
        <v>0</v>
      </c>
      <c r="C7062">
        <v>3237</v>
      </c>
      <c r="D7062">
        <v>0</v>
      </c>
    </row>
    <row r="7063" spans="1:4">
      <c r="A7063">
        <v>228</v>
      </c>
      <c r="B7063">
        <v>0</v>
      </c>
      <c r="C7063">
        <v>3260</v>
      </c>
      <c r="D7063">
        <v>0</v>
      </c>
    </row>
    <row r="7064" spans="1:4">
      <c r="A7064">
        <v>228</v>
      </c>
      <c r="B7064">
        <v>0</v>
      </c>
      <c r="C7064">
        <v>3250</v>
      </c>
      <c r="D7064">
        <v>0</v>
      </c>
    </row>
    <row r="7065" spans="1:4">
      <c r="A7065">
        <v>228</v>
      </c>
      <c r="B7065">
        <v>0</v>
      </c>
      <c r="C7065">
        <v>3239</v>
      </c>
      <c r="D7065">
        <v>0</v>
      </c>
    </row>
    <row r="7066" spans="1:4">
      <c r="A7066">
        <v>228</v>
      </c>
      <c r="B7066">
        <v>0</v>
      </c>
      <c r="C7066">
        <v>3253</v>
      </c>
      <c r="D7066">
        <v>0</v>
      </c>
    </row>
    <row r="7067" spans="1:4">
      <c r="A7067">
        <v>228</v>
      </c>
      <c r="B7067">
        <v>0</v>
      </c>
      <c r="C7067">
        <v>3245</v>
      </c>
      <c r="D7067">
        <v>0</v>
      </c>
    </row>
    <row r="7068" spans="1:4">
      <c r="A7068">
        <v>228</v>
      </c>
      <c r="B7068">
        <v>0</v>
      </c>
      <c r="C7068">
        <v>3250</v>
      </c>
      <c r="D7068">
        <v>0</v>
      </c>
    </row>
    <row r="7069" spans="1:4">
      <c r="A7069">
        <v>228</v>
      </c>
      <c r="B7069">
        <v>0</v>
      </c>
      <c r="C7069">
        <v>3252</v>
      </c>
      <c r="D7069">
        <v>0</v>
      </c>
    </row>
    <row r="7070" spans="1:4">
      <c r="A7070">
        <v>228</v>
      </c>
      <c r="B7070">
        <v>0</v>
      </c>
      <c r="C7070">
        <v>3259</v>
      </c>
      <c r="D7070">
        <v>0</v>
      </c>
    </row>
    <row r="7071" spans="1:4">
      <c r="A7071">
        <v>229</v>
      </c>
      <c r="B7071">
        <v>0</v>
      </c>
      <c r="C7071">
        <v>3238</v>
      </c>
      <c r="D7071">
        <v>0</v>
      </c>
    </row>
    <row r="7072" spans="1:4">
      <c r="A7072">
        <v>229</v>
      </c>
      <c r="B7072">
        <v>0</v>
      </c>
      <c r="C7072">
        <v>3259</v>
      </c>
      <c r="D7072">
        <v>0</v>
      </c>
    </row>
    <row r="7073" spans="1:4">
      <c r="A7073">
        <v>229</v>
      </c>
      <c r="B7073">
        <v>0</v>
      </c>
      <c r="C7073">
        <v>3233</v>
      </c>
      <c r="D7073">
        <v>0</v>
      </c>
    </row>
    <row r="7074" spans="1:4">
      <c r="A7074">
        <v>229</v>
      </c>
      <c r="B7074">
        <v>0</v>
      </c>
      <c r="C7074">
        <v>3265</v>
      </c>
      <c r="D7074">
        <v>0</v>
      </c>
    </row>
    <row r="7075" spans="1:4">
      <c r="A7075">
        <v>229</v>
      </c>
      <c r="B7075">
        <v>0</v>
      </c>
      <c r="C7075">
        <v>3250</v>
      </c>
      <c r="D7075">
        <v>0</v>
      </c>
    </row>
    <row r="7076" spans="1:4">
      <c r="A7076">
        <v>229</v>
      </c>
      <c r="B7076">
        <v>0</v>
      </c>
      <c r="C7076">
        <v>3258</v>
      </c>
      <c r="D7076">
        <v>0</v>
      </c>
    </row>
    <row r="7077" spans="1:4">
      <c r="A7077">
        <v>229</v>
      </c>
      <c r="B7077">
        <v>0</v>
      </c>
      <c r="C7077">
        <v>3237</v>
      </c>
      <c r="D7077">
        <v>0</v>
      </c>
    </row>
    <row r="7078" spans="1:4">
      <c r="A7078">
        <v>229</v>
      </c>
      <c r="B7078">
        <v>0</v>
      </c>
      <c r="C7078">
        <v>3233</v>
      </c>
      <c r="D7078">
        <v>0</v>
      </c>
    </row>
    <row r="7079" spans="1:4">
      <c r="A7079">
        <v>229</v>
      </c>
      <c r="B7079">
        <v>0</v>
      </c>
      <c r="C7079">
        <v>3239</v>
      </c>
      <c r="D7079">
        <v>0</v>
      </c>
    </row>
    <row r="7080" spans="1:4">
      <c r="A7080">
        <v>229</v>
      </c>
      <c r="B7080">
        <v>0</v>
      </c>
      <c r="C7080">
        <v>3258</v>
      </c>
      <c r="D7080">
        <v>0</v>
      </c>
    </row>
    <row r="7081" spans="1:4">
      <c r="A7081">
        <v>229</v>
      </c>
      <c r="B7081">
        <v>0</v>
      </c>
      <c r="C7081">
        <v>3255</v>
      </c>
      <c r="D7081">
        <v>0</v>
      </c>
    </row>
    <row r="7082" spans="1:4">
      <c r="A7082">
        <v>229</v>
      </c>
      <c r="B7082">
        <v>0</v>
      </c>
      <c r="C7082">
        <v>3235</v>
      </c>
      <c r="D7082">
        <v>0</v>
      </c>
    </row>
    <row r="7083" spans="1:4">
      <c r="A7083">
        <v>229</v>
      </c>
      <c r="B7083">
        <v>0</v>
      </c>
      <c r="C7083">
        <v>3241</v>
      </c>
      <c r="D7083">
        <v>0</v>
      </c>
    </row>
    <row r="7084" spans="1:4">
      <c r="A7084">
        <v>229</v>
      </c>
      <c r="B7084">
        <v>0</v>
      </c>
      <c r="C7084">
        <v>3239</v>
      </c>
      <c r="D7084">
        <v>0</v>
      </c>
    </row>
    <row r="7085" spans="1:4">
      <c r="A7085">
        <v>229</v>
      </c>
      <c r="B7085">
        <v>0</v>
      </c>
      <c r="C7085">
        <v>3239</v>
      </c>
      <c r="D7085">
        <v>0</v>
      </c>
    </row>
    <row r="7086" spans="1:4">
      <c r="A7086">
        <v>229</v>
      </c>
      <c r="B7086">
        <v>0</v>
      </c>
      <c r="C7086">
        <v>3236</v>
      </c>
      <c r="D7086">
        <v>0</v>
      </c>
    </row>
    <row r="7087" spans="1:4">
      <c r="A7087">
        <v>229</v>
      </c>
      <c r="B7087">
        <v>0</v>
      </c>
      <c r="C7087">
        <v>3233</v>
      </c>
      <c r="D7087">
        <v>0</v>
      </c>
    </row>
    <row r="7088" spans="1:4">
      <c r="A7088">
        <v>229</v>
      </c>
      <c r="B7088">
        <v>0</v>
      </c>
      <c r="C7088">
        <v>3238</v>
      </c>
      <c r="D7088">
        <v>0</v>
      </c>
    </row>
    <row r="7089" spans="1:4">
      <c r="A7089">
        <v>229</v>
      </c>
      <c r="B7089">
        <v>0</v>
      </c>
      <c r="C7089">
        <v>3237</v>
      </c>
      <c r="D7089">
        <v>0</v>
      </c>
    </row>
    <row r="7090" spans="1:4">
      <c r="A7090">
        <v>229</v>
      </c>
      <c r="B7090">
        <v>0</v>
      </c>
      <c r="C7090">
        <v>3233</v>
      </c>
      <c r="D7090">
        <v>0</v>
      </c>
    </row>
    <row r="7091" spans="1:4">
      <c r="A7091">
        <v>229</v>
      </c>
      <c r="B7091">
        <v>0</v>
      </c>
      <c r="C7091">
        <v>3235</v>
      </c>
      <c r="D7091">
        <v>0</v>
      </c>
    </row>
    <row r="7092" spans="1:4">
      <c r="A7092">
        <v>229</v>
      </c>
      <c r="B7092">
        <v>0</v>
      </c>
      <c r="C7092">
        <v>3267</v>
      </c>
      <c r="D7092">
        <v>0</v>
      </c>
    </row>
    <row r="7093" spans="1:4">
      <c r="A7093">
        <v>229</v>
      </c>
      <c r="B7093">
        <v>0</v>
      </c>
      <c r="C7093">
        <v>3234</v>
      </c>
      <c r="D7093">
        <v>0</v>
      </c>
    </row>
    <row r="7094" spans="1:4">
      <c r="A7094">
        <v>229</v>
      </c>
      <c r="B7094">
        <v>0</v>
      </c>
      <c r="C7094">
        <v>3249</v>
      </c>
      <c r="D7094">
        <v>0</v>
      </c>
    </row>
    <row r="7095" spans="1:4">
      <c r="A7095">
        <v>229</v>
      </c>
      <c r="B7095">
        <v>0</v>
      </c>
      <c r="C7095">
        <v>3253</v>
      </c>
      <c r="D7095">
        <v>0</v>
      </c>
    </row>
    <row r="7096" spans="1:4">
      <c r="A7096">
        <v>229</v>
      </c>
      <c r="B7096">
        <v>0</v>
      </c>
      <c r="C7096">
        <v>3257</v>
      </c>
      <c r="D7096">
        <v>0</v>
      </c>
    </row>
    <row r="7097" spans="1:4">
      <c r="A7097">
        <v>229</v>
      </c>
      <c r="B7097">
        <v>0</v>
      </c>
      <c r="C7097">
        <v>3226</v>
      </c>
      <c r="D7097">
        <v>0</v>
      </c>
    </row>
    <row r="7098" spans="1:4">
      <c r="A7098">
        <v>229</v>
      </c>
      <c r="B7098">
        <v>0</v>
      </c>
      <c r="C7098">
        <v>3227</v>
      </c>
      <c r="D7098">
        <v>0</v>
      </c>
    </row>
    <row r="7099" spans="1:4">
      <c r="A7099">
        <v>229</v>
      </c>
      <c r="B7099">
        <v>0</v>
      </c>
      <c r="C7099">
        <v>3259</v>
      </c>
      <c r="D7099">
        <v>0</v>
      </c>
    </row>
    <row r="7100" spans="1:4">
      <c r="A7100">
        <v>229</v>
      </c>
      <c r="B7100">
        <v>0</v>
      </c>
      <c r="C7100">
        <v>3251</v>
      </c>
      <c r="D7100">
        <v>0</v>
      </c>
    </row>
    <row r="7101" spans="1:4">
      <c r="A7101">
        <v>229</v>
      </c>
      <c r="B7101">
        <v>0</v>
      </c>
      <c r="C7101">
        <v>3246</v>
      </c>
      <c r="D7101">
        <v>0</v>
      </c>
    </row>
    <row r="7102" spans="1:4">
      <c r="A7102">
        <v>230</v>
      </c>
      <c r="B7102">
        <v>0</v>
      </c>
      <c r="C7102">
        <v>3237</v>
      </c>
      <c r="D7102">
        <v>0</v>
      </c>
    </row>
    <row r="7103" spans="1:4">
      <c r="A7103">
        <v>230</v>
      </c>
      <c r="B7103">
        <v>0</v>
      </c>
      <c r="C7103">
        <v>3262</v>
      </c>
      <c r="D7103">
        <v>0</v>
      </c>
    </row>
    <row r="7104" spans="1:4">
      <c r="A7104">
        <v>230</v>
      </c>
      <c r="B7104">
        <v>0</v>
      </c>
      <c r="C7104">
        <v>3252</v>
      </c>
      <c r="D7104">
        <v>0</v>
      </c>
    </row>
    <row r="7105" spans="1:4">
      <c r="A7105">
        <v>230</v>
      </c>
      <c r="B7105">
        <v>0</v>
      </c>
      <c r="C7105">
        <v>3256</v>
      </c>
      <c r="D7105">
        <v>0</v>
      </c>
    </row>
    <row r="7106" spans="1:4">
      <c r="A7106">
        <v>230</v>
      </c>
      <c r="B7106">
        <v>0</v>
      </c>
      <c r="C7106">
        <v>3217</v>
      </c>
      <c r="D7106">
        <v>0</v>
      </c>
    </row>
    <row r="7107" spans="1:4">
      <c r="A7107">
        <v>230</v>
      </c>
      <c r="B7107">
        <v>0</v>
      </c>
      <c r="C7107">
        <v>3239</v>
      </c>
      <c r="D7107">
        <v>0</v>
      </c>
    </row>
    <row r="7108" spans="1:4">
      <c r="A7108">
        <v>230</v>
      </c>
      <c r="B7108">
        <v>0</v>
      </c>
      <c r="C7108">
        <v>3261</v>
      </c>
      <c r="D7108">
        <v>0</v>
      </c>
    </row>
    <row r="7109" spans="1:4">
      <c r="A7109">
        <v>230</v>
      </c>
      <c r="B7109">
        <v>0</v>
      </c>
      <c r="C7109">
        <v>3244</v>
      </c>
      <c r="D7109">
        <v>0</v>
      </c>
    </row>
    <row r="7110" spans="1:4">
      <c r="A7110">
        <v>230</v>
      </c>
      <c r="B7110">
        <v>0</v>
      </c>
      <c r="C7110">
        <v>3237</v>
      </c>
      <c r="D7110">
        <v>0</v>
      </c>
    </row>
    <row r="7111" spans="1:4">
      <c r="A7111">
        <v>230</v>
      </c>
      <c r="B7111">
        <v>0</v>
      </c>
      <c r="C7111">
        <v>3270</v>
      </c>
      <c r="D7111">
        <v>0</v>
      </c>
    </row>
    <row r="7112" spans="1:4">
      <c r="A7112">
        <v>230</v>
      </c>
      <c r="B7112">
        <v>0</v>
      </c>
      <c r="C7112">
        <v>3251</v>
      </c>
      <c r="D7112">
        <v>0</v>
      </c>
    </row>
    <row r="7113" spans="1:4">
      <c r="A7113">
        <v>230</v>
      </c>
      <c r="B7113">
        <v>0</v>
      </c>
      <c r="C7113">
        <v>3254</v>
      </c>
      <c r="D7113">
        <v>0</v>
      </c>
    </row>
    <row r="7114" spans="1:4">
      <c r="A7114">
        <v>230</v>
      </c>
      <c r="B7114">
        <v>0</v>
      </c>
      <c r="C7114">
        <v>3245</v>
      </c>
      <c r="D7114">
        <v>0</v>
      </c>
    </row>
    <row r="7115" spans="1:4">
      <c r="A7115">
        <v>230</v>
      </c>
      <c r="B7115">
        <v>0</v>
      </c>
      <c r="C7115">
        <v>3245</v>
      </c>
      <c r="D7115">
        <v>0</v>
      </c>
    </row>
    <row r="7116" spans="1:4">
      <c r="A7116">
        <v>230</v>
      </c>
      <c r="B7116">
        <v>0</v>
      </c>
      <c r="C7116">
        <v>3255</v>
      </c>
      <c r="D7116">
        <v>0</v>
      </c>
    </row>
    <row r="7117" spans="1:4">
      <c r="A7117">
        <v>230</v>
      </c>
      <c r="B7117">
        <v>0</v>
      </c>
      <c r="C7117">
        <v>3234</v>
      </c>
      <c r="D7117">
        <v>0</v>
      </c>
    </row>
    <row r="7118" spans="1:4">
      <c r="A7118">
        <v>230</v>
      </c>
      <c r="B7118">
        <v>0</v>
      </c>
      <c r="C7118">
        <v>3245</v>
      </c>
      <c r="D7118">
        <v>0</v>
      </c>
    </row>
    <row r="7119" spans="1:4">
      <c r="A7119">
        <v>230</v>
      </c>
      <c r="B7119">
        <v>0</v>
      </c>
      <c r="C7119">
        <v>3264</v>
      </c>
      <c r="D7119">
        <v>0</v>
      </c>
    </row>
    <row r="7120" spans="1:4">
      <c r="A7120">
        <v>230</v>
      </c>
      <c r="B7120">
        <v>0</v>
      </c>
      <c r="C7120">
        <v>3251</v>
      </c>
      <c r="D7120">
        <v>0</v>
      </c>
    </row>
    <row r="7121" spans="1:4">
      <c r="A7121">
        <v>230</v>
      </c>
      <c r="B7121">
        <v>0</v>
      </c>
      <c r="C7121">
        <v>3251</v>
      </c>
      <c r="D7121">
        <v>0</v>
      </c>
    </row>
    <row r="7122" spans="1:4">
      <c r="A7122">
        <v>230</v>
      </c>
      <c r="B7122">
        <v>0</v>
      </c>
      <c r="C7122">
        <v>3247</v>
      </c>
      <c r="D7122">
        <v>0</v>
      </c>
    </row>
    <row r="7123" spans="1:4">
      <c r="A7123">
        <v>230</v>
      </c>
      <c r="B7123">
        <v>0</v>
      </c>
      <c r="C7123">
        <v>3272</v>
      </c>
      <c r="D7123">
        <v>0</v>
      </c>
    </row>
    <row r="7124" spans="1:4">
      <c r="A7124">
        <v>230</v>
      </c>
      <c r="B7124">
        <v>0</v>
      </c>
      <c r="C7124">
        <v>3244</v>
      </c>
      <c r="D7124">
        <v>0</v>
      </c>
    </row>
    <row r="7125" spans="1:4">
      <c r="A7125">
        <v>230</v>
      </c>
      <c r="B7125">
        <v>0</v>
      </c>
      <c r="C7125">
        <v>3267</v>
      </c>
      <c r="D7125">
        <v>0</v>
      </c>
    </row>
    <row r="7126" spans="1:4">
      <c r="A7126">
        <v>230</v>
      </c>
      <c r="B7126">
        <v>0</v>
      </c>
      <c r="C7126">
        <v>3258</v>
      </c>
      <c r="D7126">
        <v>0</v>
      </c>
    </row>
    <row r="7127" spans="1:4">
      <c r="A7127">
        <v>230</v>
      </c>
      <c r="B7127">
        <v>0</v>
      </c>
      <c r="C7127">
        <v>3234</v>
      </c>
      <c r="D7127">
        <v>0</v>
      </c>
    </row>
    <row r="7128" spans="1:4">
      <c r="A7128">
        <v>230</v>
      </c>
      <c r="B7128">
        <v>0</v>
      </c>
      <c r="C7128">
        <v>3244</v>
      </c>
      <c r="D7128">
        <v>0</v>
      </c>
    </row>
    <row r="7129" spans="1:4">
      <c r="A7129">
        <v>230</v>
      </c>
      <c r="B7129">
        <v>0</v>
      </c>
      <c r="C7129">
        <v>3244</v>
      </c>
      <c r="D7129">
        <v>0</v>
      </c>
    </row>
    <row r="7130" spans="1:4">
      <c r="A7130">
        <v>230</v>
      </c>
      <c r="B7130">
        <v>0</v>
      </c>
      <c r="C7130">
        <v>3226</v>
      </c>
      <c r="D7130">
        <v>0</v>
      </c>
    </row>
    <row r="7131" spans="1:4">
      <c r="A7131">
        <v>230</v>
      </c>
      <c r="B7131">
        <v>0</v>
      </c>
      <c r="C7131">
        <v>3236</v>
      </c>
      <c r="D7131">
        <v>0</v>
      </c>
    </row>
    <row r="7132" spans="1:4">
      <c r="A7132">
        <v>230</v>
      </c>
      <c r="B7132">
        <v>0</v>
      </c>
      <c r="C7132">
        <v>3256</v>
      </c>
      <c r="D7132">
        <v>0</v>
      </c>
    </row>
    <row r="7133" spans="1:4">
      <c r="A7133">
        <v>231</v>
      </c>
      <c r="B7133">
        <v>0</v>
      </c>
      <c r="C7133">
        <v>3251</v>
      </c>
      <c r="D7133">
        <v>0</v>
      </c>
    </row>
    <row r="7134" spans="1:4">
      <c r="A7134">
        <v>231</v>
      </c>
      <c r="B7134">
        <v>0</v>
      </c>
      <c r="C7134">
        <v>3254</v>
      </c>
      <c r="D7134">
        <v>0</v>
      </c>
    </row>
    <row r="7135" spans="1:4">
      <c r="A7135">
        <v>231</v>
      </c>
      <c r="B7135">
        <v>0</v>
      </c>
      <c r="C7135">
        <v>3260</v>
      </c>
      <c r="D7135">
        <v>0</v>
      </c>
    </row>
    <row r="7136" spans="1:4">
      <c r="A7136">
        <v>231</v>
      </c>
      <c r="B7136">
        <v>0</v>
      </c>
      <c r="C7136">
        <v>3262</v>
      </c>
      <c r="D7136">
        <v>0</v>
      </c>
    </row>
    <row r="7137" spans="1:4">
      <c r="A7137">
        <v>231</v>
      </c>
      <c r="B7137">
        <v>0</v>
      </c>
      <c r="C7137">
        <v>3241</v>
      </c>
      <c r="D7137">
        <v>0</v>
      </c>
    </row>
    <row r="7138" spans="1:4">
      <c r="A7138">
        <v>231</v>
      </c>
      <c r="B7138">
        <v>0</v>
      </c>
      <c r="C7138">
        <v>3229</v>
      </c>
      <c r="D7138">
        <v>0</v>
      </c>
    </row>
    <row r="7139" spans="1:4">
      <c r="A7139">
        <v>231</v>
      </c>
      <c r="B7139">
        <v>0</v>
      </c>
      <c r="C7139">
        <v>3220</v>
      </c>
      <c r="D7139">
        <v>0</v>
      </c>
    </row>
    <row r="7140" spans="1:4">
      <c r="A7140">
        <v>231</v>
      </c>
      <c r="B7140">
        <v>0</v>
      </c>
      <c r="C7140">
        <v>3272</v>
      </c>
      <c r="D7140">
        <v>0</v>
      </c>
    </row>
    <row r="7141" spans="1:4">
      <c r="A7141">
        <v>231</v>
      </c>
      <c r="B7141">
        <v>0</v>
      </c>
      <c r="C7141">
        <v>3275</v>
      </c>
      <c r="D7141">
        <v>0</v>
      </c>
    </row>
    <row r="7142" spans="1:4">
      <c r="A7142">
        <v>231</v>
      </c>
      <c r="B7142">
        <v>0</v>
      </c>
      <c r="C7142">
        <v>3277</v>
      </c>
      <c r="D7142">
        <v>0</v>
      </c>
    </row>
    <row r="7143" spans="1:4">
      <c r="A7143">
        <v>231</v>
      </c>
      <c r="B7143">
        <v>0</v>
      </c>
      <c r="C7143">
        <v>3262</v>
      </c>
      <c r="D7143">
        <v>0</v>
      </c>
    </row>
    <row r="7144" spans="1:4">
      <c r="A7144">
        <v>231</v>
      </c>
      <c r="B7144">
        <v>0</v>
      </c>
      <c r="C7144">
        <v>3256</v>
      </c>
      <c r="D7144">
        <v>0</v>
      </c>
    </row>
    <row r="7145" spans="1:4">
      <c r="A7145">
        <v>231</v>
      </c>
      <c r="B7145">
        <v>0</v>
      </c>
      <c r="C7145">
        <v>3252</v>
      </c>
      <c r="D7145">
        <v>0</v>
      </c>
    </row>
    <row r="7146" spans="1:4">
      <c r="A7146">
        <v>231</v>
      </c>
      <c r="B7146">
        <v>0</v>
      </c>
      <c r="C7146">
        <v>3229</v>
      </c>
      <c r="D7146">
        <v>0</v>
      </c>
    </row>
    <row r="7147" spans="1:4">
      <c r="A7147">
        <v>231</v>
      </c>
      <c r="B7147">
        <v>0</v>
      </c>
      <c r="C7147">
        <v>3235</v>
      </c>
      <c r="D7147">
        <v>0</v>
      </c>
    </row>
    <row r="7148" spans="1:4">
      <c r="A7148">
        <v>231</v>
      </c>
      <c r="B7148">
        <v>0</v>
      </c>
      <c r="C7148">
        <v>3250</v>
      </c>
      <c r="D7148">
        <v>0</v>
      </c>
    </row>
    <row r="7149" spans="1:4">
      <c r="A7149">
        <v>231</v>
      </c>
      <c r="B7149">
        <v>0</v>
      </c>
      <c r="C7149">
        <v>3259</v>
      </c>
      <c r="D7149">
        <v>0</v>
      </c>
    </row>
    <row r="7150" spans="1:4">
      <c r="A7150">
        <v>231</v>
      </c>
      <c r="B7150">
        <v>0</v>
      </c>
      <c r="C7150">
        <v>3247</v>
      </c>
      <c r="D7150">
        <v>0</v>
      </c>
    </row>
    <row r="7151" spans="1:4">
      <c r="A7151">
        <v>231</v>
      </c>
      <c r="B7151">
        <v>0</v>
      </c>
      <c r="C7151">
        <v>3232</v>
      </c>
      <c r="D7151">
        <v>0</v>
      </c>
    </row>
    <row r="7152" spans="1:4">
      <c r="A7152">
        <v>231</v>
      </c>
      <c r="B7152">
        <v>0</v>
      </c>
      <c r="C7152">
        <v>3240</v>
      </c>
      <c r="D7152">
        <v>0</v>
      </c>
    </row>
    <row r="7153" spans="1:4">
      <c r="A7153">
        <v>231</v>
      </c>
      <c r="B7153">
        <v>0</v>
      </c>
      <c r="C7153">
        <v>3251</v>
      </c>
      <c r="D7153">
        <v>0</v>
      </c>
    </row>
    <row r="7154" spans="1:4">
      <c r="A7154">
        <v>231</v>
      </c>
      <c r="B7154">
        <v>0</v>
      </c>
      <c r="C7154">
        <v>3270</v>
      </c>
      <c r="D7154">
        <v>0</v>
      </c>
    </row>
    <row r="7155" spans="1:4">
      <c r="A7155">
        <v>231</v>
      </c>
      <c r="B7155">
        <v>0</v>
      </c>
      <c r="C7155">
        <v>3254</v>
      </c>
      <c r="D7155">
        <v>0</v>
      </c>
    </row>
    <row r="7156" spans="1:4">
      <c r="A7156">
        <v>231</v>
      </c>
      <c r="B7156">
        <v>0</v>
      </c>
      <c r="C7156">
        <v>3258</v>
      </c>
      <c r="D7156">
        <v>0</v>
      </c>
    </row>
    <row r="7157" spans="1:4">
      <c r="A7157">
        <v>231</v>
      </c>
      <c r="B7157">
        <v>0</v>
      </c>
      <c r="C7157">
        <v>3240</v>
      </c>
      <c r="D7157">
        <v>0</v>
      </c>
    </row>
    <row r="7158" spans="1:4">
      <c r="A7158">
        <v>231</v>
      </c>
      <c r="B7158">
        <v>0</v>
      </c>
      <c r="C7158">
        <v>3261</v>
      </c>
      <c r="D7158">
        <v>0</v>
      </c>
    </row>
    <row r="7159" spans="1:4">
      <c r="A7159">
        <v>231</v>
      </c>
      <c r="B7159">
        <v>0</v>
      </c>
      <c r="C7159">
        <v>3239</v>
      </c>
      <c r="D7159">
        <v>0</v>
      </c>
    </row>
    <row r="7160" spans="1:4">
      <c r="A7160">
        <v>231</v>
      </c>
      <c r="B7160">
        <v>0</v>
      </c>
      <c r="C7160">
        <v>3233</v>
      </c>
      <c r="D7160">
        <v>0</v>
      </c>
    </row>
    <row r="7161" spans="1:4">
      <c r="A7161">
        <v>231</v>
      </c>
      <c r="B7161">
        <v>269</v>
      </c>
      <c r="C7161">
        <v>3250</v>
      </c>
      <c r="D7161">
        <v>0</v>
      </c>
    </row>
    <row r="7162" spans="1:4">
      <c r="A7162">
        <v>231</v>
      </c>
      <c r="B7162">
        <v>0</v>
      </c>
      <c r="C7162">
        <v>3257</v>
      </c>
      <c r="D7162">
        <v>0</v>
      </c>
    </row>
    <row r="7163" spans="1:4">
      <c r="A7163">
        <v>231</v>
      </c>
      <c r="B7163">
        <v>0</v>
      </c>
      <c r="C7163">
        <v>3228</v>
      </c>
      <c r="D7163">
        <v>0</v>
      </c>
    </row>
    <row r="7164" spans="1:4">
      <c r="A7164">
        <v>232</v>
      </c>
      <c r="B7164">
        <v>0</v>
      </c>
      <c r="C7164">
        <v>3247</v>
      </c>
      <c r="D7164">
        <v>0</v>
      </c>
    </row>
    <row r="7165" spans="1:4">
      <c r="A7165">
        <v>232</v>
      </c>
      <c r="B7165">
        <v>0</v>
      </c>
      <c r="C7165">
        <v>3240</v>
      </c>
      <c r="D7165">
        <v>0</v>
      </c>
    </row>
    <row r="7166" spans="1:4">
      <c r="A7166">
        <v>232</v>
      </c>
      <c r="B7166">
        <v>0</v>
      </c>
      <c r="C7166">
        <v>3225</v>
      </c>
      <c r="D7166">
        <v>0</v>
      </c>
    </row>
    <row r="7167" spans="1:4">
      <c r="A7167">
        <v>232</v>
      </c>
      <c r="B7167">
        <v>0</v>
      </c>
      <c r="C7167">
        <v>3271</v>
      </c>
      <c r="D7167">
        <v>0</v>
      </c>
    </row>
    <row r="7168" spans="1:4">
      <c r="A7168">
        <v>232</v>
      </c>
      <c r="B7168">
        <v>0</v>
      </c>
      <c r="C7168">
        <v>3252</v>
      </c>
      <c r="D7168">
        <v>0</v>
      </c>
    </row>
    <row r="7169" spans="1:4">
      <c r="A7169">
        <v>232</v>
      </c>
      <c r="B7169">
        <v>0</v>
      </c>
      <c r="C7169">
        <v>3251</v>
      </c>
      <c r="D7169">
        <v>0</v>
      </c>
    </row>
    <row r="7170" spans="1:4">
      <c r="A7170">
        <v>232</v>
      </c>
      <c r="B7170">
        <v>0</v>
      </c>
      <c r="C7170">
        <v>3247</v>
      </c>
      <c r="D7170">
        <v>0</v>
      </c>
    </row>
    <row r="7171" spans="1:4">
      <c r="A7171">
        <v>232</v>
      </c>
      <c r="B7171">
        <v>0</v>
      </c>
      <c r="C7171">
        <v>3251</v>
      </c>
      <c r="D7171">
        <v>0</v>
      </c>
    </row>
    <row r="7172" spans="1:4">
      <c r="A7172">
        <v>232</v>
      </c>
      <c r="B7172">
        <v>0</v>
      </c>
      <c r="C7172">
        <v>3251</v>
      </c>
      <c r="D7172">
        <v>0</v>
      </c>
    </row>
    <row r="7173" spans="1:4">
      <c r="A7173">
        <v>232</v>
      </c>
      <c r="B7173">
        <v>0</v>
      </c>
      <c r="C7173">
        <v>3247</v>
      </c>
      <c r="D7173">
        <v>0</v>
      </c>
    </row>
    <row r="7174" spans="1:4">
      <c r="A7174">
        <v>232</v>
      </c>
      <c r="B7174">
        <v>0</v>
      </c>
      <c r="C7174">
        <v>3273</v>
      </c>
      <c r="D7174">
        <v>0</v>
      </c>
    </row>
    <row r="7175" spans="1:4">
      <c r="A7175">
        <v>232</v>
      </c>
      <c r="B7175">
        <v>0</v>
      </c>
      <c r="C7175">
        <v>3259</v>
      </c>
      <c r="D7175">
        <v>0</v>
      </c>
    </row>
    <row r="7176" spans="1:4">
      <c r="A7176">
        <v>232</v>
      </c>
      <c r="B7176">
        <v>0</v>
      </c>
      <c r="C7176">
        <v>3251</v>
      </c>
      <c r="D7176">
        <v>0</v>
      </c>
    </row>
    <row r="7177" spans="1:4">
      <c r="A7177">
        <v>232</v>
      </c>
      <c r="B7177">
        <v>0</v>
      </c>
      <c r="C7177">
        <v>3265</v>
      </c>
      <c r="D7177">
        <v>0</v>
      </c>
    </row>
    <row r="7178" spans="1:4">
      <c r="A7178">
        <v>232</v>
      </c>
      <c r="B7178">
        <v>0</v>
      </c>
      <c r="C7178">
        <v>3272</v>
      </c>
      <c r="D7178">
        <v>0</v>
      </c>
    </row>
    <row r="7179" spans="1:4">
      <c r="A7179">
        <v>232</v>
      </c>
      <c r="B7179">
        <v>0</v>
      </c>
      <c r="C7179">
        <v>3257</v>
      </c>
      <c r="D7179">
        <v>0</v>
      </c>
    </row>
    <row r="7180" spans="1:4">
      <c r="A7180">
        <v>232</v>
      </c>
      <c r="B7180">
        <v>0</v>
      </c>
      <c r="C7180">
        <v>3227</v>
      </c>
      <c r="D7180">
        <v>0</v>
      </c>
    </row>
    <row r="7181" spans="1:4">
      <c r="A7181">
        <v>232</v>
      </c>
      <c r="B7181">
        <v>0</v>
      </c>
      <c r="C7181">
        <v>3235</v>
      </c>
      <c r="D7181">
        <v>0</v>
      </c>
    </row>
    <row r="7182" spans="1:4">
      <c r="A7182">
        <v>232</v>
      </c>
      <c r="B7182">
        <v>0</v>
      </c>
      <c r="C7182">
        <v>3259</v>
      </c>
      <c r="D7182">
        <v>0</v>
      </c>
    </row>
    <row r="7183" spans="1:4">
      <c r="A7183">
        <v>232</v>
      </c>
      <c r="B7183">
        <v>0</v>
      </c>
      <c r="C7183">
        <v>3241</v>
      </c>
      <c r="D7183">
        <v>0</v>
      </c>
    </row>
    <row r="7184" spans="1:4">
      <c r="A7184">
        <v>232</v>
      </c>
      <c r="B7184">
        <v>0</v>
      </c>
      <c r="C7184">
        <v>3273</v>
      </c>
      <c r="D7184">
        <v>0</v>
      </c>
    </row>
    <row r="7185" spans="1:4">
      <c r="A7185">
        <v>232</v>
      </c>
      <c r="B7185">
        <v>0</v>
      </c>
      <c r="C7185">
        <v>3244</v>
      </c>
      <c r="D7185">
        <v>0</v>
      </c>
    </row>
    <row r="7186" spans="1:4">
      <c r="A7186">
        <v>232</v>
      </c>
      <c r="B7186">
        <v>0</v>
      </c>
      <c r="C7186">
        <v>3235</v>
      </c>
      <c r="D7186">
        <v>0</v>
      </c>
    </row>
    <row r="7187" spans="1:4">
      <c r="A7187">
        <v>232</v>
      </c>
      <c r="B7187">
        <v>0</v>
      </c>
      <c r="C7187">
        <v>3239</v>
      </c>
      <c r="D7187">
        <v>0</v>
      </c>
    </row>
    <row r="7188" spans="1:4">
      <c r="A7188">
        <v>232</v>
      </c>
      <c r="B7188">
        <v>0</v>
      </c>
      <c r="C7188">
        <v>3252</v>
      </c>
      <c r="D7188">
        <v>0</v>
      </c>
    </row>
    <row r="7189" spans="1:4">
      <c r="A7189">
        <v>232</v>
      </c>
      <c r="B7189">
        <v>0</v>
      </c>
      <c r="C7189">
        <v>3251</v>
      </c>
      <c r="D7189">
        <v>0</v>
      </c>
    </row>
    <row r="7190" spans="1:4">
      <c r="A7190">
        <v>232</v>
      </c>
      <c r="B7190">
        <v>0</v>
      </c>
      <c r="C7190">
        <v>3259</v>
      </c>
      <c r="D7190">
        <v>0</v>
      </c>
    </row>
    <row r="7191" spans="1:4">
      <c r="A7191">
        <v>232</v>
      </c>
      <c r="B7191">
        <v>0</v>
      </c>
      <c r="C7191">
        <v>3260</v>
      </c>
      <c r="D7191">
        <v>0</v>
      </c>
    </row>
    <row r="7192" spans="1:4">
      <c r="A7192">
        <v>232</v>
      </c>
      <c r="B7192">
        <v>0</v>
      </c>
      <c r="C7192">
        <v>3245</v>
      </c>
      <c r="D7192">
        <v>0</v>
      </c>
    </row>
    <row r="7193" spans="1:4">
      <c r="A7193">
        <v>232</v>
      </c>
      <c r="B7193">
        <v>0</v>
      </c>
      <c r="C7193">
        <v>3253</v>
      </c>
      <c r="D7193">
        <v>0</v>
      </c>
    </row>
    <row r="7194" spans="1:4">
      <c r="A7194">
        <v>232</v>
      </c>
      <c r="B7194">
        <v>0</v>
      </c>
      <c r="C7194">
        <v>3271</v>
      </c>
      <c r="D7194">
        <v>0</v>
      </c>
    </row>
    <row r="7195" spans="1:4">
      <c r="A7195">
        <v>233</v>
      </c>
      <c r="B7195">
        <v>0</v>
      </c>
      <c r="C7195">
        <v>3259</v>
      </c>
      <c r="D7195">
        <v>0</v>
      </c>
    </row>
    <row r="7196" spans="1:4">
      <c r="A7196">
        <v>233</v>
      </c>
      <c r="B7196">
        <v>0</v>
      </c>
      <c r="C7196">
        <v>3248</v>
      </c>
      <c r="D7196">
        <v>0</v>
      </c>
    </row>
    <row r="7197" spans="1:4">
      <c r="A7197">
        <v>233</v>
      </c>
      <c r="B7197">
        <v>0</v>
      </c>
      <c r="C7197">
        <v>3242</v>
      </c>
      <c r="D7197">
        <v>0</v>
      </c>
    </row>
    <row r="7198" spans="1:4">
      <c r="A7198">
        <v>233</v>
      </c>
      <c r="B7198">
        <v>0</v>
      </c>
      <c r="C7198">
        <v>3239</v>
      </c>
      <c r="D7198">
        <v>0</v>
      </c>
    </row>
    <row r="7199" spans="1:4">
      <c r="A7199">
        <v>233</v>
      </c>
      <c r="B7199">
        <v>0</v>
      </c>
      <c r="C7199">
        <v>3250</v>
      </c>
      <c r="D7199">
        <v>0</v>
      </c>
    </row>
    <row r="7200" spans="1:4">
      <c r="A7200">
        <v>233</v>
      </c>
      <c r="B7200">
        <v>0</v>
      </c>
      <c r="C7200">
        <v>3248</v>
      </c>
      <c r="D7200">
        <v>0</v>
      </c>
    </row>
    <row r="7201" spans="1:4">
      <c r="A7201">
        <v>233</v>
      </c>
      <c r="B7201">
        <v>0</v>
      </c>
      <c r="C7201">
        <v>3278</v>
      </c>
      <c r="D7201">
        <v>0</v>
      </c>
    </row>
    <row r="7202" spans="1:4">
      <c r="A7202">
        <v>233</v>
      </c>
      <c r="B7202">
        <v>0</v>
      </c>
      <c r="C7202">
        <v>3251</v>
      </c>
      <c r="D7202">
        <v>0</v>
      </c>
    </row>
    <row r="7203" spans="1:4">
      <c r="A7203">
        <v>233</v>
      </c>
      <c r="B7203">
        <v>0</v>
      </c>
      <c r="C7203">
        <v>3243</v>
      </c>
      <c r="D7203">
        <v>0</v>
      </c>
    </row>
    <row r="7204" spans="1:4">
      <c r="A7204">
        <v>233</v>
      </c>
      <c r="B7204">
        <v>0</v>
      </c>
      <c r="C7204">
        <v>3248</v>
      </c>
      <c r="D7204">
        <v>0</v>
      </c>
    </row>
    <row r="7205" spans="1:4">
      <c r="A7205">
        <v>233</v>
      </c>
      <c r="B7205">
        <v>0</v>
      </c>
      <c r="C7205">
        <v>3237</v>
      </c>
      <c r="D7205">
        <v>0</v>
      </c>
    </row>
    <row r="7206" spans="1:4">
      <c r="A7206">
        <v>233</v>
      </c>
      <c r="B7206">
        <v>0</v>
      </c>
      <c r="C7206">
        <v>3262</v>
      </c>
      <c r="D7206">
        <v>0</v>
      </c>
    </row>
    <row r="7207" spans="1:4">
      <c r="A7207">
        <v>233</v>
      </c>
      <c r="B7207">
        <v>0</v>
      </c>
      <c r="C7207">
        <v>3257</v>
      </c>
      <c r="D7207">
        <v>0</v>
      </c>
    </row>
    <row r="7208" spans="1:4">
      <c r="A7208">
        <v>233</v>
      </c>
      <c r="B7208">
        <v>0</v>
      </c>
      <c r="C7208">
        <v>3266</v>
      </c>
      <c r="D7208">
        <v>0</v>
      </c>
    </row>
    <row r="7209" spans="1:4">
      <c r="A7209">
        <v>233</v>
      </c>
      <c r="B7209">
        <v>0</v>
      </c>
      <c r="C7209">
        <v>3237</v>
      </c>
      <c r="D7209">
        <v>0</v>
      </c>
    </row>
    <row r="7210" spans="1:4">
      <c r="A7210">
        <v>233</v>
      </c>
      <c r="B7210">
        <v>0</v>
      </c>
      <c r="C7210">
        <v>3231</v>
      </c>
      <c r="D7210">
        <v>0</v>
      </c>
    </row>
    <row r="7211" spans="1:4">
      <c r="A7211">
        <v>233</v>
      </c>
      <c r="B7211">
        <v>0</v>
      </c>
      <c r="C7211">
        <v>3263</v>
      </c>
      <c r="D7211">
        <v>0</v>
      </c>
    </row>
    <row r="7212" spans="1:4">
      <c r="A7212">
        <v>233</v>
      </c>
      <c r="B7212">
        <v>0</v>
      </c>
      <c r="C7212">
        <v>3254</v>
      </c>
      <c r="D7212">
        <v>0</v>
      </c>
    </row>
    <row r="7213" spans="1:4">
      <c r="A7213">
        <v>233</v>
      </c>
      <c r="B7213">
        <v>0</v>
      </c>
      <c r="C7213">
        <v>3252</v>
      </c>
      <c r="D7213">
        <v>0</v>
      </c>
    </row>
    <row r="7214" spans="1:4">
      <c r="A7214">
        <v>233</v>
      </c>
      <c r="B7214">
        <v>0</v>
      </c>
      <c r="C7214">
        <v>3250</v>
      </c>
      <c r="D7214">
        <v>0</v>
      </c>
    </row>
    <row r="7215" spans="1:4">
      <c r="A7215">
        <v>233</v>
      </c>
      <c r="B7215">
        <v>0</v>
      </c>
      <c r="C7215">
        <v>3248</v>
      </c>
      <c r="D7215">
        <v>0</v>
      </c>
    </row>
    <row r="7216" spans="1:4">
      <c r="A7216">
        <v>233</v>
      </c>
      <c r="B7216">
        <v>0</v>
      </c>
      <c r="C7216">
        <v>3248</v>
      </c>
      <c r="D7216">
        <v>0</v>
      </c>
    </row>
    <row r="7217" spans="1:4">
      <c r="A7217">
        <v>233</v>
      </c>
      <c r="B7217">
        <v>0</v>
      </c>
      <c r="C7217">
        <v>3242</v>
      </c>
      <c r="D7217">
        <v>0</v>
      </c>
    </row>
    <row r="7218" spans="1:4">
      <c r="A7218">
        <v>233</v>
      </c>
      <c r="B7218">
        <v>0</v>
      </c>
      <c r="C7218">
        <v>3237</v>
      </c>
      <c r="D7218">
        <v>0</v>
      </c>
    </row>
    <row r="7219" spans="1:4">
      <c r="A7219">
        <v>233</v>
      </c>
      <c r="B7219">
        <v>0</v>
      </c>
      <c r="C7219">
        <v>3266</v>
      </c>
      <c r="D7219">
        <v>0</v>
      </c>
    </row>
    <row r="7220" spans="1:4">
      <c r="A7220">
        <v>233</v>
      </c>
      <c r="B7220">
        <v>0</v>
      </c>
      <c r="C7220">
        <v>3265</v>
      </c>
      <c r="D7220">
        <v>0</v>
      </c>
    </row>
    <row r="7221" spans="1:4">
      <c r="A7221">
        <v>233</v>
      </c>
      <c r="B7221">
        <v>198</v>
      </c>
      <c r="C7221">
        <v>3196</v>
      </c>
      <c r="D7221">
        <v>0</v>
      </c>
    </row>
    <row r="7222" spans="1:4">
      <c r="A7222">
        <v>233</v>
      </c>
      <c r="B7222">
        <v>0</v>
      </c>
      <c r="C7222">
        <v>3274</v>
      </c>
      <c r="D7222">
        <v>0</v>
      </c>
    </row>
    <row r="7223" spans="1:4">
      <c r="A7223">
        <v>233</v>
      </c>
      <c r="B7223">
        <v>0</v>
      </c>
      <c r="C7223">
        <v>3242</v>
      </c>
      <c r="D7223">
        <v>0</v>
      </c>
    </row>
    <row r="7224" spans="1:4">
      <c r="A7224">
        <v>233</v>
      </c>
      <c r="B7224">
        <v>0</v>
      </c>
      <c r="C7224">
        <v>3237</v>
      </c>
      <c r="D7224">
        <v>0</v>
      </c>
    </row>
    <row r="7225" spans="1:4">
      <c r="A7225">
        <v>233</v>
      </c>
      <c r="B7225">
        <v>0</v>
      </c>
      <c r="C7225">
        <v>3252</v>
      </c>
      <c r="D7225">
        <v>0</v>
      </c>
    </row>
    <row r="7226" spans="1:4">
      <c r="A7226">
        <v>234</v>
      </c>
      <c r="B7226">
        <v>0</v>
      </c>
      <c r="C7226">
        <v>3238</v>
      </c>
      <c r="D7226">
        <v>0</v>
      </c>
    </row>
    <row r="7227" spans="1:4">
      <c r="A7227">
        <v>234</v>
      </c>
      <c r="B7227">
        <v>0</v>
      </c>
      <c r="C7227">
        <v>3246</v>
      </c>
      <c r="D7227">
        <v>0</v>
      </c>
    </row>
    <row r="7228" spans="1:4">
      <c r="A7228">
        <v>234</v>
      </c>
      <c r="B7228">
        <v>0</v>
      </c>
      <c r="C7228">
        <v>3242</v>
      </c>
      <c r="D7228">
        <v>0</v>
      </c>
    </row>
    <row r="7229" spans="1:4">
      <c r="A7229">
        <v>234</v>
      </c>
      <c r="B7229">
        <v>0</v>
      </c>
      <c r="C7229">
        <v>3271</v>
      </c>
      <c r="D7229">
        <v>0</v>
      </c>
    </row>
    <row r="7230" spans="1:4">
      <c r="A7230">
        <v>234</v>
      </c>
      <c r="B7230">
        <v>0</v>
      </c>
      <c r="C7230">
        <v>3268</v>
      </c>
      <c r="D7230">
        <v>0</v>
      </c>
    </row>
    <row r="7231" spans="1:4">
      <c r="A7231">
        <v>234</v>
      </c>
      <c r="B7231">
        <v>0</v>
      </c>
      <c r="C7231">
        <v>3234</v>
      </c>
      <c r="D7231">
        <v>0</v>
      </c>
    </row>
    <row r="7232" spans="1:4">
      <c r="A7232">
        <v>234</v>
      </c>
      <c r="B7232">
        <v>0</v>
      </c>
      <c r="C7232">
        <v>3243</v>
      </c>
      <c r="D7232">
        <v>0</v>
      </c>
    </row>
    <row r="7233" spans="1:4">
      <c r="A7233">
        <v>234</v>
      </c>
      <c r="B7233">
        <v>0</v>
      </c>
      <c r="C7233">
        <v>3230</v>
      </c>
      <c r="D7233">
        <v>0</v>
      </c>
    </row>
    <row r="7234" spans="1:4">
      <c r="A7234">
        <v>234</v>
      </c>
      <c r="B7234">
        <v>0</v>
      </c>
      <c r="C7234">
        <v>3243</v>
      </c>
      <c r="D7234">
        <v>0</v>
      </c>
    </row>
    <row r="7235" spans="1:4">
      <c r="A7235">
        <v>234</v>
      </c>
      <c r="B7235">
        <v>0</v>
      </c>
      <c r="C7235">
        <v>3254</v>
      </c>
      <c r="D7235">
        <v>0</v>
      </c>
    </row>
    <row r="7236" spans="1:4">
      <c r="A7236">
        <v>234</v>
      </c>
      <c r="B7236">
        <v>0</v>
      </c>
      <c r="C7236">
        <v>3265</v>
      </c>
      <c r="D7236">
        <v>0</v>
      </c>
    </row>
    <row r="7237" spans="1:4">
      <c r="A7237">
        <v>234</v>
      </c>
      <c r="B7237">
        <v>0</v>
      </c>
      <c r="C7237">
        <v>3231</v>
      </c>
      <c r="D7237">
        <v>0</v>
      </c>
    </row>
    <row r="7238" spans="1:4">
      <c r="A7238">
        <v>234</v>
      </c>
      <c r="B7238">
        <v>0</v>
      </c>
      <c r="C7238">
        <v>3258</v>
      </c>
      <c r="D7238">
        <v>0</v>
      </c>
    </row>
    <row r="7239" spans="1:4">
      <c r="A7239">
        <v>234</v>
      </c>
      <c r="B7239">
        <v>0</v>
      </c>
      <c r="C7239">
        <v>3263</v>
      </c>
      <c r="D7239">
        <v>0</v>
      </c>
    </row>
    <row r="7240" spans="1:4">
      <c r="A7240">
        <v>234</v>
      </c>
      <c r="B7240">
        <v>0</v>
      </c>
      <c r="C7240">
        <v>3242</v>
      </c>
      <c r="D7240">
        <v>0</v>
      </c>
    </row>
    <row r="7241" spans="1:4">
      <c r="A7241">
        <v>234</v>
      </c>
      <c r="B7241">
        <v>0</v>
      </c>
      <c r="C7241">
        <v>3266</v>
      </c>
      <c r="D7241">
        <v>0</v>
      </c>
    </row>
    <row r="7242" spans="1:4">
      <c r="A7242">
        <v>234</v>
      </c>
      <c r="B7242">
        <v>0</v>
      </c>
      <c r="C7242">
        <v>3243</v>
      </c>
      <c r="D7242">
        <v>0</v>
      </c>
    </row>
    <row r="7243" spans="1:4">
      <c r="A7243">
        <v>234</v>
      </c>
      <c r="B7243">
        <v>0</v>
      </c>
      <c r="C7243">
        <v>3248</v>
      </c>
      <c r="D7243">
        <v>0</v>
      </c>
    </row>
    <row r="7244" spans="1:4">
      <c r="A7244">
        <v>234</v>
      </c>
      <c r="B7244">
        <v>0</v>
      </c>
      <c r="C7244">
        <v>3244</v>
      </c>
      <c r="D7244">
        <v>0</v>
      </c>
    </row>
    <row r="7245" spans="1:4">
      <c r="A7245">
        <v>234</v>
      </c>
      <c r="B7245">
        <v>0</v>
      </c>
      <c r="C7245">
        <v>3250</v>
      </c>
      <c r="D7245">
        <v>0</v>
      </c>
    </row>
    <row r="7246" spans="1:4">
      <c r="A7246">
        <v>234</v>
      </c>
      <c r="B7246">
        <v>0</v>
      </c>
      <c r="C7246">
        <v>3248</v>
      </c>
      <c r="D7246">
        <v>0</v>
      </c>
    </row>
    <row r="7247" spans="1:4">
      <c r="A7247">
        <v>234</v>
      </c>
      <c r="B7247">
        <v>0</v>
      </c>
      <c r="C7247">
        <v>3255</v>
      </c>
      <c r="D7247">
        <v>0</v>
      </c>
    </row>
    <row r="7248" spans="1:4">
      <c r="A7248">
        <v>234</v>
      </c>
      <c r="B7248">
        <v>0</v>
      </c>
      <c r="C7248">
        <v>3223</v>
      </c>
      <c r="D7248">
        <v>0</v>
      </c>
    </row>
    <row r="7249" spans="1:4">
      <c r="A7249">
        <v>234</v>
      </c>
      <c r="B7249">
        <v>0</v>
      </c>
      <c r="C7249">
        <v>3265</v>
      </c>
      <c r="D7249">
        <v>0</v>
      </c>
    </row>
    <row r="7250" spans="1:4">
      <c r="A7250">
        <v>234</v>
      </c>
      <c r="B7250">
        <v>0</v>
      </c>
      <c r="C7250">
        <v>3262</v>
      </c>
      <c r="D7250">
        <v>0</v>
      </c>
    </row>
    <row r="7251" spans="1:4">
      <c r="A7251">
        <v>234</v>
      </c>
      <c r="B7251">
        <v>0</v>
      </c>
      <c r="C7251">
        <v>3250</v>
      </c>
      <c r="D7251">
        <v>0</v>
      </c>
    </row>
    <row r="7252" spans="1:4">
      <c r="A7252">
        <v>234</v>
      </c>
      <c r="B7252">
        <v>0</v>
      </c>
      <c r="C7252">
        <v>3255</v>
      </c>
      <c r="D7252">
        <v>0</v>
      </c>
    </row>
    <row r="7253" spans="1:4">
      <c r="A7253">
        <v>234</v>
      </c>
      <c r="B7253">
        <v>0</v>
      </c>
      <c r="C7253">
        <v>3236</v>
      </c>
      <c r="D7253">
        <v>0</v>
      </c>
    </row>
    <row r="7254" spans="1:4">
      <c r="A7254">
        <v>234</v>
      </c>
      <c r="B7254">
        <v>0</v>
      </c>
      <c r="C7254">
        <v>3247</v>
      </c>
      <c r="D7254">
        <v>0</v>
      </c>
    </row>
    <row r="7255" spans="1:4">
      <c r="A7255">
        <v>234</v>
      </c>
      <c r="B7255">
        <v>0</v>
      </c>
      <c r="C7255">
        <v>3240</v>
      </c>
      <c r="D7255">
        <v>0</v>
      </c>
    </row>
    <row r="7256" spans="1:4">
      <c r="A7256">
        <v>234</v>
      </c>
      <c r="B7256">
        <v>0</v>
      </c>
      <c r="C7256">
        <v>3257</v>
      </c>
      <c r="D7256">
        <v>0</v>
      </c>
    </row>
    <row r="7257" spans="1:4">
      <c r="A7257">
        <v>235</v>
      </c>
      <c r="B7257">
        <v>0</v>
      </c>
      <c r="C7257">
        <v>3242</v>
      </c>
      <c r="D7257">
        <v>0</v>
      </c>
    </row>
    <row r="7258" spans="1:4">
      <c r="A7258">
        <v>235</v>
      </c>
      <c r="B7258">
        <v>0</v>
      </c>
      <c r="C7258">
        <v>3267</v>
      </c>
      <c r="D7258">
        <v>0</v>
      </c>
    </row>
    <row r="7259" spans="1:4">
      <c r="A7259">
        <v>235</v>
      </c>
      <c r="B7259">
        <v>0</v>
      </c>
      <c r="C7259">
        <v>3249</v>
      </c>
      <c r="D7259">
        <v>0</v>
      </c>
    </row>
    <row r="7260" spans="1:4">
      <c r="A7260">
        <v>235</v>
      </c>
      <c r="B7260">
        <v>0</v>
      </c>
      <c r="C7260">
        <v>3250</v>
      </c>
      <c r="D7260">
        <v>0</v>
      </c>
    </row>
    <row r="7261" spans="1:4">
      <c r="A7261">
        <v>235</v>
      </c>
      <c r="B7261">
        <v>0</v>
      </c>
      <c r="C7261">
        <v>3258</v>
      </c>
      <c r="D7261">
        <v>0</v>
      </c>
    </row>
    <row r="7262" spans="1:4">
      <c r="A7262">
        <v>235</v>
      </c>
      <c r="B7262">
        <v>0</v>
      </c>
      <c r="C7262">
        <v>3237</v>
      </c>
      <c r="D7262">
        <v>0</v>
      </c>
    </row>
    <row r="7263" spans="1:4">
      <c r="A7263">
        <v>235</v>
      </c>
      <c r="B7263">
        <v>0</v>
      </c>
      <c r="C7263">
        <v>3243</v>
      </c>
      <c r="D7263">
        <v>0</v>
      </c>
    </row>
    <row r="7264" spans="1:4">
      <c r="A7264">
        <v>235</v>
      </c>
      <c r="B7264">
        <v>0</v>
      </c>
      <c r="C7264">
        <v>3254</v>
      </c>
      <c r="D7264">
        <v>0</v>
      </c>
    </row>
    <row r="7265" spans="1:4">
      <c r="A7265">
        <v>235</v>
      </c>
      <c r="B7265">
        <v>0</v>
      </c>
      <c r="C7265">
        <v>3242</v>
      </c>
      <c r="D7265">
        <v>0</v>
      </c>
    </row>
    <row r="7266" spans="1:4">
      <c r="A7266">
        <v>235</v>
      </c>
      <c r="B7266">
        <v>0</v>
      </c>
      <c r="C7266">
        <v>3253</v>
      </c>
      <c r="D7266">
        <v>0</v>
      </c>
    </row>
    <row r="7267" spans="1:4">
      <c r="A7267">
        <v>235</v>
      </c>
      <c r="B7267">
        <v>0</v>
      </c>
      <c r="C7267">
        <v>3253</v>
      </c>
      <c r="D7267">
        <v>0</v>
      </c>
    </row>
    <row r="7268" spans="1:4">
      <c r="A7268">
        <v>235</v>
      </c>
      <c r="B7268">
        <v>0</v>
      </c>
      <c r="C7268">
        <v>3248</v>
      </c>
      <c r="D7268">
        <v>0</v>
      </c>
    </row>
    <row r="7269" spans="1:4">
      <c r="A7269">
        <v>235</v>
      </c>
      <c r="B7269">
        <v>0</v>
      </c>
      <c r="C7269">
        <v>3249</v>
      </c>
      <c r="D7269">
        <v>0</v>
      </c>
    </row>
    <row r="7270" spans="1:4">
      <c r="A7270">
        <v>235</v>
      </c>
      <c r="B7270">
        <v>0</v>
      </c>
      <c r="C7270">
        <v>3252</v>
      </c>
      <c r="D7270">
        <v>0</v>
      </c>
    </row>
    <row r="7271" spans="1:4">
      <c r="A7271">
        <v>235</v>
      </c>
      <c r="B7271">
        <v>0</v>
      </c>
      <c r="C7271">
        <v>3222</v>
      </c>
      <c r="D7271">
        <v>0</v>
      </c>
    </row>
    <row r="7272" spans="1:4">
      <c r="A7272">
        <v>235</v>
      </c>
      <c r="B7272">
        <v>0</v>
      </c>
      <c r="C7272">
        <v>3240</v>
      </c>
      <c r="D7272">
        <v>0</v>
      </c>
    </row>
    <row r="7273" spans="1:4">
      <c r="A7273">
        <v>235</v>
      </c>
      <c r="B7273">
        <v>0</v>
      </c>
      <c r="C7273">
        <v>3263</v>
      </c>
      <c r="D7273">
        <v>0</v>
      </c>
    </row>
    <row r="7274" spans="1:4">
      <c r="A7274">
        <v>235</v>
      </c>
      <c r="B7274">
        <v>0</v>
      </c>
      <c r="C7274">
        <v>3246</v>
      </c>
      <c r="D7274">
        <v>0</v>
      </c>
    </row>
    <row r="7275" spans="1:4">
      <c r="A7275">
        <v>235</v>
      </c>
      <c r="B7275">
        <v>0</v>
      </c>
      <c r="C7275">
        <v>3260</v>
      </c>
      <c r="D7275">
        <v>0</v>
      </c>
    </row>
    <row r="7276" spans="1:4">
      <c r="A7276">
        <v>235</v>
      </c>
      <c r="B7276">
        <v>0</v>
      </c>
      <c r="C7276">
        <v>3238</v>
      </c>
      <c r="D7276">
        <v>0</v>
      </c>
    </row>
    <row r="7277" spans="1:4">
      <c r="A7277">
        <v>235</v>
      </c>
      <c r="B7277">
        <v>0</v>
      </c>
      <c r="C7277">
        <v>3263</v>
      </c>
      <c r="D7277">
        <v>0</v>
      </c>
    </row>
    <row r="7278" spans="1:4">
      <c r="A7278">
        <v>235</v>
      </c>
      <c r="B7278">
        <v>0</v>
      </c>
      <c r="C7278">
        <v>3240</v>
      </c>
      <c r="D7278">
        <v>0</v>
      </c>
    </row>
    <row r="7279" spans="1:4">
      <c r="A7279">
        <v>235</v>
      </c>
      <c r="B7279">
        <v>0</v>
      </c>
      <c r="C7279">
        <v>3239</v>
      </c>
      <c r="D7279">
        <v>0</v>
      </c>
    </row>
    <row r="7280" spans="1:4">
      <c r="A7280">
        <v>235</v>
      </c>
      <c r="B7280">
        <v>0</v>
      </c>
      <c r="C7280">
        <v>3254</v>
      </c>
      <c r="D7280">
        <v>0</v>
      </c>
    </row>
    <row r="7281" spans="1:4">
      <c r="A7281">
        <v>235</v>
      </c>
      <c r="B7281">
        <v>239</v>
      </c>
      <c r="C7281">
        <v>3163</v>
      </c>
      <c r="D7281">
        <v>0</v>
      </c>
    </row>
    <row r="7282" spans="1:4">
      <c r="A7282">
        <v>235</v>
      </c>
      <c r="B7282">
        <v>0</v>
      </c>
      <c r="C7282">
        <v>3328</v>
      </c>
      <c r="D7282">
        <v>0</v>
      </c>
    </row>
    <row r="7283" spans="1:4">
      <c r="A7283">
        <v>235</v>
      </c>
      <c r="B7283">
        <v>0</v>
      </c>
      <c r="C7283">
        <v>3243</v>
      </c>
      <c r="D7283">
        <v>0</v>
      </c>
    </row>
    <row r="7284" spans="1:4">
      <c r="A7284">
        <v>235</v>
      </c>
      <c r="B7284">
        <v>0</v>
      </c>
      <c r="C7284">
        <v>3243</v>
      </c>
      <c r="D7284">
        <v>0</v>
      </c>
    </row>
    <row r="7285" spans="1:4">
      <c r="A7285">
        <v>235</v>
      </c>
      <c r="B7285">
        <v>0</v>
      </c>
      <c r="C7285">
        <v>3248</v>
      </c>
      <c r="D7285">
        <v>0</v>
      </c>
    </row>
    <row r="7286" spans="1:4">
      <c r="A7286">
        <v>235</v>
      </c>
      <c r="B7286">
        <v>0</v>
      </c>
      <c r="C7286">
        <v>3258</v>
      </c>
      <c r="D7286">
        <v>0</v>
      </c>
    </row>
    <row r="7287" spans="1:4">
      <c r="A7287">
        <v>235</v>
      </c>
      <c r="B7287">
        <v>0</v>
      </c>
      <c r="C7287">
        <v>3257</v>
      </c>
      <c r="D7287">
        <v>0</v>
      </c>
    </row>
    <row r="7288" spans="1:4">
      <c r="A7288">
        <v>236</v>
      </c>
      <c r="B7288">
        <v>0</v>
      </c>
      <c r="C7288">
        <v>3249</v>
      </c>
      <c r="D7288">
        <v>0</v>
      </c>
    </row>
    <row r="7289" spans="1:4">
      <c r="A7289">
        <v>236</v>
      </c>
      <c r="B7289">
        <v>0</v>
      </c>
      <c r="C7289">
        <v>3246</v>
      </c>
      <c r="D7289">
        <v>0</v>
      </c>
    </row>
    <row r="7290" spans="1:4">
      <c r="A7290">
        <v>236</v>
      </c>
      <c r="B7290">
        <v>0</v>
      </c>
      <c r="C7290">
        <v>3237</v>
      </c>
      <c r="D7290">
        <v>0</v>
      </c>
    </row>
    <row r="7291" spans="1:4">
      <c r="A7291">
        <v>236</v>
      </c>
      <c r="B7291">
        <v>0</v>
      </c>
      <c r="C7291">
        <v>3245</v>
      </c>
      <c r="D7291">
        <v>0</v>
      </c>
    </row>
    <row r="7292" spans="1:4">
      <c r="A7292">
        <v>236</v>
      </c>
      <c r="B7292">
        <v>0</v>
      </c>
      <c r="C7292">
        <v>3247</v>
      </c>
      <c r="D7292">
        <v>0</v>
      </c>
    </row>
    <row r="7293" spans="1:4">
      <c r="A7293">
        <v>236</v>
      </c>
      <c r="B7293">
        <v>0</v>
      </c>
      <c r="C7293">
        <v>3232</v>
      </c>
      <c r="D7293">
        <v>0</v>
      </c>
    </row>
    <row r="7294" spans="1:4">
      <c r="A7294">
        <v>236</v>
      </c>
      <c r="B7294">
        <v>0</v>
      </c>
      <c r="C7294">
        <v>3243</v>
      </c>
      <c r="D7294">
        <v>0</v>
      </c>
    </row>
    <row r="7295" spans="1:4">
      <c r="A7295">
        <v>236</v>
      </c>
      <c r="B7295">
        <v>0</v>
      </c>
      <c r="C7295">
        <v>3231</v>
      </c>
      <c r="D7295">
        <v>0</v>
      </c>
    </row>
    <row r="7296" spans="1:4">
      <c r="A7296">
        <v>236</v>
      </c>
      <c r="B7296">
        <v>0</v>
      </c>
      <c r="C7296">
        <v>3249</v>
      </c>
      <c r="D7296">
        <v>0</v>
      </c>
    </row>
    <row r="7297" spans="1:4">
      <c r="A7297">
        <v>236</v>
      </c>
      <c r="B7297">
        <v>0</v>
      </c>
      <c r="C7297">
        <v>3244</v>
      </c>
      <c r="D7297">
        <v>0</v>
      </c>
    </row>
    <row r="7298" spans="1:4">
      <c r="A7298">
        <v>236</v>
      </c>
      <c r="B7298">
        <v>0</v>
      </c>
      <c r="C7298">
        <v>3236</v>
      </c>
      <c r="D7298">
        <v>0</v>
      </c>
    </row>
    <row r="7299" spans="1:4">
      <c r="A7299">
        <v>236</v>
      </c>
      <c r="B7299">
        <v>0</v>
      </c>
      <c r="C7299">
        <v>3236</v>
      </c>
      <c r="D7299">
        <v>0</v>
      </c>
    </row>
    <row r="7300" spans="1:4">
      <c r="A7300">
        <v>236</v>
      </c>
      <c r="B7300">
        <v>0</v>
      </c>
      <c r="C7300">
        <v>3242</v>
      </c>
      <c r="D7300">
        <v>0</v>
      </c>
    </row>
    <row r="7301" spans="1:4">
      <c r="A7301">
        <v>236</v>
      </c>
      <c r="B7301">
        <v>0</v>
      </c>
      <c r="C7301">
        <v>3258</v>
      </c>
      <c r="D7301">
        <v>0</v>
      </c>
    </row>
    <row r="7302" spans="1:4">
      <c r="A7302">
        <v>236</v>
      </c>
      <c r="B7302">
        <v>0</v>
      </c>
      <c r="C7302">
        <v>3238</v>
      </c>
      <c r="D7302">
        <v>0</v>
      </c>
    </row>
    <row r="7303" spans="1:4">
      <c r="A7303">
        <v>236</v>
      </c>
      <c r="B7303">
        <v>0</v>
      </c>
      <c r="C7303">
        <v>3229</v>
      </c>
      <c r="D7303">
        <v>0</v>
      </c>
    </row>
    <row r="7304" spans="1:4">
      <c r="A7304">
        <v>236</v>
      </c>
      <c r="B7304">
        <v>0</v>
      </c>
      <c r="C7304">
        <v>3234</v>
      </c>
      <c r="D7304">
        <v>0</v>
      </c>
    </row>
    <row r="7305" spans="1:4">
      <c r="A7305">
        <v>236</v>
      </c>
      <c r="B7305">
        <v>0</v>
      </c>
      <c r="C7305">
        <v>3240</v>
      </c>
      <c r="D7305">
        <v>0</v>
      </c>
    </row>
    <row r="7306" spans="1:4">
      <c r="A7306">
        <v>236</v>
      </c>
      <c r="B7306">
        <v>0</v>
      </c>
      <c r="C7306">
        <v>3245</v>
      </c>
      <c r="D7306">
        <v>0</v>
      </c>
    </row>
    <row r="7307" spans="1:4">
      <c r="A7307">
        <v>236</v>
      </c>
      <c r="B7307">
        <v>0</v>
      </c>
      <c r="C7307">
        <v>3239</v>
      </c>
      <c r="D7307">
        <v>0</v>
      </c>
    </row>
    <row r="7308" spans="1:4">
      <c r="A7308">
        <v>236</v>
      </c>
      <c r="B7308">
        <v>0</v>
      </c>
      <c r="C7308">
        <v>3245</v>
      </c>
      <c r="D7308">
        <v>0</v>
      </c>
    </row>
    <row r="7309" spans="1:4">
      <c r="A7309">
        <v>236</v>
      </c>
      <c r="B7309">
        <v>0</v>
      </c>
      <c r="C7309">
        <v>3254</v>
      </c>
      <c r="D7309">
        <v>0</v>
      </c>
    </row>
    <row r="7310" spans="1:4">
      <c r="A7310">
        <v>236</v>
      </c>
      <c r="B7310">
        <v>0</v>
      </c>
      <c r="C7310">
        <v>3244</v>
      </c>
      <c r="D7310">
        <v>0</v>
      </c>
    </row>
    <row r="7311" spans="1:4">
      <c r="A7311">
        <v>236</v>
      </c>
      <c r="B7311">
        <v>0</v>
      </c>
      <c r="C7311">
        <v>3261</v>
      </c>
      <c r="D7311">
        <v>0</v>
      </c>
    </row>
    <row r="7312" spans="1:4">
      <c r="A7312">
        <v>236</v>
      </c>
      <c r="B7312">
        <v>0</v>
      </c>
      <c r="C7312">
        <v>3239</v>
      </c>
      <c r="D7312">
        <v>0</v>
      </c>
    </row>
    <row r="7313" spans="1:4">
      <c r="A7313">
        <v>236</v>
      </c>
      <c r="B7313">
        <v>0</v>
      </c>
      <c r="C7313">
        <v>3226</v>
      </c>
      <c r="D7313">
        <v>0</v>
      </c>
    </row>
    <row r="7314" spans="1:4">
      <c r="A7314">
        <v>236</v>
      </c>
      <c r="B7314">
        <v>0</v>
      </c>
      <c r="C7314">
        <v>3232</v>
      </c>
      <c r="D7314">
        <v>0</v>
      </c>
    </row>
    <row r="7315" spans="1:4">
      <c r="A7315">
        <v>236</v>
      </c>
      <c r="B7315">
        <v>0</v>
      </c>
      <c r="C7315">
        <v>3241</v>
      </c>
      <c r="D7315">
        <v>0</v>
      </c>
    </row>
    <row r="7316" spans="1:4">
      <c r="A7316">
        <v>236</v>
      </c>
      <c r="B7316">
        <v>0</v>
      </c>
      <c r="C7316">
        <v>3241</v>
      </c>
      <c r="D7316">
        <v>0</v>
      </c>
    </row>
    <row r="7317" spans="1:4">
      <c r="A7317">
        <v>236</v>
      </c>
      <c r="B7317">
        <v>0</v>
      </c>
      <c r="C7317">
        <v>3239</v>
      </c>
      <c r="D7317">
        <v>0</v>
      </c>
    </row>
    <row r="7318" spans="1:4">
      <c r="A7318">
        <v>236</v>
      </c>
      <c r="B7318">
        <v>0</v>
      </c>
      <c r="C7318">
        <v>3254</v>
      </c>
      <c r="D7318">
        <v>0</v>
      </c>
    </row>
    <row r="7319" spans="1:4">
      <c r="A7319">
        <v>237</v>
      </c>
      <c r="B7319">
        <v>0</v>
      </c>
      <c r="C7319">
        <v>3252</v>
      </c>
      <c r="D7319">
        <v>0</v>
      </c>
    </row>
    <row r="7320" spans="1:4">
      <c r="A7320">
        <v>237</v>
      </c>
      <c r="B7320">
        <v>0</v>
      </c>
      <c r="C7320">
        <v>3239</v>
      </c>
      <c r="D7320">
        <v>0</v>
      </c>
    </row>
    <row r="7321" spans="1:4">
      <c r="A7321">
        <v>237</v>
      </c>
      <c r="B7321">
        <v>0</v>
      </c>
      <c r="C7321">
        <v>3251</v>
      </c>
      <c r="D7321">
        <v>0</v>
      </c>
    </row>
    <row r="7322" spans="1:4">
      <c r="A7322">
        <v>237</v>
      </c>
      <c r="B7322">
        <v>0</v>
      </c>
      <c r="C7322">
        <v>3245</v>
      </c>
      <c r="D7322">
        <v>0</v>
      </c>
    </row>
    <row r="7323" spans="1:4">
      <c r="A7323">
        <v>237</v>
      </c>
      <c r="B7323">
        <v>0</v>
      </c>
      <c r="C7323">
        <v>3262</v>
      </c>
      <c r="D7323">
        <v>0</v>
      </c>
    </row>
    <row r="7324" spans="1:4">
      <c r="A7324">
        <v>237</v>
      </c>
      <c r="B7324">
        <v>0</v>
      </c>
      <c r="C7324">
        <v>3245</v>
      </c>
      <c r="D7324">
        <v>0</v>
      </c>
    </row>
    <row r="7325" spans="1:4">
      <c r="A7325">
        <v>237</v>
      </c>
      <c r="B7325">
        <v>0</v>
      </c>
      <c r="C7325">
        <v>3232</v>
      </c>
      <c r="D7325">
        <v>0</v>
      </c>
    </row>
    <row r="7326" spans="1:4">
      <c r="A7326">
        <v>237</v>
      </c>
      <c r="B7326">
        <v>0</v>
      </c>
      <c r="C7326">
        <v>3255</v>
      </c>
      <c r="D7326">
        <v>0</v>
      </c>
    </row>
    <row r="7327" spans="1:4">
      <c r="A7327">
        <v>237</v>
      </c>
      <c r="B7327">
        <v>0</v>
      </c>
      <c r="C7327">
        <v>3241</v>
      </c>
      <c r="D7327">
        <v>0</v>
      </c>
    </row>
    <row r="7328" spans="1:4">
      <c r="A7328">
        <v>237</v>
      </c>
      <c r="B7328">
        <v>0</v>
      </c>
      <c r="C7328">
        <v>3224</v>
      </c>
      <c r="D7328">
        <v>0</v>
      </c>
    </row>
    <row r="7329" spans="1:4">
      <c r="A7329">
        <v>237</v>
      </c>
      <c r="B7329">
        <v>0</v>
      </c>
      <c r="C7329">
        <v>3242</v>
      </c>
      <c r="D7329">
        <v>0</v>
      </c>
    </row>
    <row r="7330" spans="1:4">
      <c r="A7330">
        <v>237</v>
      </c>
      <c r="B7330">
        <v>0</v>
      </c>
      <c r="C7330">
        <v>3230</v>
      </c>
      <c r="D7330">
        <v>0</v>
      </c>
    </row>
    <row r="7331" spans="1:4">
      <c r="A7331">
        <v>237</v>
      </c>
      <c r="B7331">
        <v>0</v>
      </c>
      <c r="C7331">
        <v>3238</v>
      </c>
      <c r="D7331">
        <v>0</v>
      </c>
    </row>
    <row r="7332" spans="1:4">
      <c r="A7332">
        <v>237</v>
      </c>
      <c r="B7332">
        <v>0</v>
      </c>
      <c r="C7332">
        <v>3242</v>
      </c>
      <c r="D7332">
        <v>0</v>
      </c>
    </row>
    <row r="7333" spans="1:4">
      <c r="A7333">
        <v>237</v>
      </c>
      <c r="B7333">
        <v>0</v>
      </c>
      <c r="C7333">
        <v>3258</v>
      </c>
      <c r="D7333">
        <v>0</v>
      </c>
    </row>
    <row r="7334" spans="1:4">
      <c r="A7334">
        <v>237</v>
      </c>
      <c r="B7334">
        <v>0</v>
      </c>
      <c r="C7334">
        <v>3250</v>
      </c>
      <c r="D7334">
        <v>0</v>
      </c>
    </row>
    <row r="7335" spans="1:4">
      <c r="A7335">
        <v>237</v>
      </c>
      <c r="B7335">
        <v>0</v>
      </c>
      <c r="C7335">
        <v>3238</v>
      </c>
      <c r="D7335">
        <v>0</v>
      </c>
    </row>
    <row r="7336" spans="1:4">
      <c r="A7336">
        <v>237</v>
      </c>
      <c r="B7336">
        <v>0</v>
      </c>
      <c r="C7336">
        <v>3263</v>
      </c>
      <c r="D7336">
        <v>0</v>
      </c>
    </row>
    <row r="7337" spans="1:4">
      <c r="A7337">
        <v>237</v>
      </c>
      <c r="B7337">
        <v>0</v>
      </c>
      <c r="C7337">
        <v>3230</v>
      </c>
      <c r="D7337">
        <v>0</v>
      </c>
    </row>
    <row r="7338" spans="1:4">
      <c r="A7338">
        <v>237</v>
      </c>
      <c r="B7338">
        <v>0</v>
      </c>
      <c r="C7338">
        <v>3241</v>
      </c>
      <c r="D7338">
        <v>0</v>
      </c>
    </row>
    <row r="7339" spans="1:4">
      <c r="A7339">
        <v>237</v>
      </c>
      <c r="B7339">
        <v>0</v>
      </c>
      <c r="C7339">
        <v>3249</v>
      </c>
      <c r="D7339">
        <v>0</v>
      </c>
    </row>
    <row r="7340" spans="1:4">
      <c r="A7340">
        <v>237</v>
      </c>
      <c r="B7340">
        <v>0</v>
      </c>
      <c r="C7340">
        <v>3266</v>
      </c>
      <c r="D7340">
        <v>0</v>
      </c>
    </row>
    <row r="7341" spans="1:4">
      <c r="A7341">
        <v>237</v>
      </c>
      <c r="B7341">
        <v>0</v>
      </c>
      <c r="C7341">
        <v>3234</v>
      </c>
      <c r="D7341">
        <v>0</v>
      </c>
    </row>
    <row r="7342" spans="1:4">
      <c r="A7342">
        <v>237</v>
      </c>
      <c r="B7342">
        <v>0</v>
      </c>
      <c r="C7342">
        <v>3247</v>
      </c>
      <c r="D7342">
        <v>0</v>
      </c>
    </row>
    <row r="7343" spans="1:4">
      <c r="A7343">
        <v>237</v>
      </c>
      <c r="B7343">
        <v>0</v>
      </c>
      <c r="C7343">
        <v>3238</v>
      </c>
      <c r="D7343">
        <v>0</v>
      </c>
    </row>
    <row r="7344" spans="1:4">
      <c r="A7344">
        <v>237</v>
      </c>
      <c r="B7344">
        <v>0</v>
      </c>
      <c r="C7344">
        <v>3233</v>
      </c>
      <c r="D7344">
        <v>0</v>
      </c>
    </row>
    <row r="7345" spans="1:4">
      <c r="A7345">
        <v>237</v>
      </c>
      <c r="B7345">
        <v>0</v>
      </c>
      <c r="C7345">
        <v>3250</v>
      </c>
      <c r="D7345">
        <v>0</v>
      </c>
    </row>
    <row r="7346" spans="1:4">
      <c r="A7346">
        <v>237</v>
      </c>
      <c r="B7346">
        <v>0</v>
      </c>
      <c r="C7346">
        <v>3260</v>
      </c>
      <c r="D7346">
        <v>0</v>
      </c>
    </row>
    <row r="7347" spans="1:4">
      <c r="A7347">
        <v>237</v>
      </c>
      <c r="B7347">
        <v>0</v>
      </c>
      <c r="C7347">
        <v>3232</v>
      </c>
      <c r="D7347">
        <v>0</v>
      </c>
    </row>
    <row r="7348" spans="1:4">
      <c r="A7348">
        <v>237</v>
      </c>
      <c r="B7348">
        <v>0</v>
      </c>
      <c r="C7348">
        <v>3246</v>
      </c>
      <c r="D7348">
        <v>0</v>
      </c>
    </row>
    <row r="7349" spans="1:4">
      <c r="A7349">
        <v>237</v>
      </c>
      <c r="B7349">
        <v>0</v>
      </c>
      <c r="C7349">
        <v>3229</v>
      </c>
      <c r="D7349">
        <v>0</v>
      </c>
    </row>
    <row r="7350" spans="1:4">
      <c r="A7350">
        <v>238</v>
      </c>
      <c r="B7350">
        <v>0</v>
      </c>
      <c r="C7350">
        <v>3263</v>
      </c>
      <c r="D7350">
        <v>0</v>
      </c>
    </row>
    <row r="7351" spans="1:4">
      <c r="A7351">
        <v>238</v>
      </c>
      <c r="B7351">
        <v>0</v>
      </c>
      <c r="C7351">
        <v>3229</v>
      </c>
      <c r="D7351">
        <v>0</v>
      </c>
    </row>
    <row r="7352" spans="1:4">
      <c r="A7352">
        <v>238</v>
      </c>
      <c r="B7352">
        <v>0</v>
      </c>
      <c r="C7352">
        <v>3239</v>
      </c>
      <c r="D7352">
        <v>0</v>
      </c>
    </row>
    <row r="7353" spans="1:4">
      <c r="A7353">
        <v>238</v>
      </c>
      <c r="B7353">
        <v>0</v>
      </c>
      <c r="C7353">
        <v>3240</v>
      </c>
      <c r="D7353">
        <v>0</v>
      </c>
    </row>
    <row r="7354" spans="1:4">
      <c r="A7354">
        <v>238</v>
      </c>
      <c r="B7354">
        <v>0</v>
      </c>
      <c r="C7354">
        <v>3254</v>
      </c>
      <c r="D7354">
        <v>0</v>
      </c>
    </row>
    <row r="7355" spans="1:4">
      <c r="A7355">
        <v>238</v>
      </c>
      <c r="B7355">
        <v>0</v>
      </c>
      <c r="C7355">
        <v>3238</v>
      </c>
      <c r="D7355">
        <v>0</v>
      </c>
    </row>
    <row r="7356" spans="1:4">
      <c r="A7356">
        <v>238</v>
      </c>
      <c r="B7356">
        <v>0</v>
      </c>
      <c r="C7356">
        <v>3252</v>
      </c>
      <c r="D7356">
        <v>0</v>
      </c>
    </row>
    <row r="7357" spans="1:4">
      <c r="A7357">
        <v>238</v>
      </c>
      <c r="B7357">
        <v>0</v>
      </c>
      <c r="C7357">
        <v>3253</v>
      </c>
      <c r="D7357">
        <v>0</v>
      </c>
    </row>
    <row r="7358" spans="1:4">
      <c r="A7358">
        <v>238</v>
      </c>
      <c r="B7358">
        <v>0</v>
      </c>
      <c r="C7358">
        <v>3248</v>
      </c>
      <c r="D7358">
        <v>0</v>
      </c>
    </row>
    <row r="7359" spans="1:4">
      <c r="A7359">
        <v>238</v>
      </c>
      <c r="B7359">
        <v>0</v>
      </c>
      <c r="C7359">
        <v>3245</v>
      </c>
      <c r="D7359">
        <v>0</v>
      </c>
    </row>
    <row r="7360" spans="1:4">
      <c r="A7360">
        <v>238</v>
      </c>
      <c r="B7360">
        <v>0</v>
      </c>
      <c r="C7360">
        <v>3227</v>
      </c>
      <c r="D7360">
        <v>0</v>
      </c>
    </row>
    <row r="7361" spans="1:4">
      <c r="A7361">
        <v>238</v>
      </c>
      <c r="B7361">
        <v>0</v>
      </c>
      <c r="C7361">
        <v>3252</v>
      </c>
      <c r="D7361">
        <v>0</v>
      </c>
    </row>
    <row r="7362" spans="1:4">
      <c r="A7362">
        <v>238</v>
      </c>
      <c r="B7362">
        <v>0</v>
      </c>
      <c r="C7362">
        <v>3244</v>
      </c>
      <c r="D7362">
        <v>0</v>
      </c>
    </row>
    <row r="7363" spans="1:4">
      <c r="A7363">
        <v>238</v>
      </c>
      <c r="B7363">
        <v>0</v>
      </c>
      <c r="C7363">
        <v>3262</v>
      </c>
      <c r="D7363">
        <v>0</v>
      </c>
    </row>
    <row r="7364" spans="1:4">
      <c r="A7364">
        <v>238</v>
      </c>
      <c r="B7364">
        <v>0</v>
      </c>
      <c r="C7364">
        <v>3247</v>
      </c>
      <c r="D7364">
        <v>0</v>
      </c>
    </row>
    <row r="7365" spans="1:4">
      <c r="A7365">
        <v>238</v>
      </c>
      <c r="B7365">
        <v>0</v>
      </c>
      <c r="C7365">
        <v>3235</v>
      </c>
      <c r="D7365">
        <v>0</v>
      </c>
    </row>
    <row r="7366" spans="1:4">
      <c r="A7366">
        <v>238</v>
      </c>
      <c r="B7366">
        <v>0</v>
      </c>
      <c r="C7366">
        <v>3244</v>
      </c>
      <c r="D7366">
        <v>0</v>
      </c>
    </row>
    <row r="7367" spans="1:4">
      <c r="A7367">
        <v>238</v>
      </c>
      <c r="B7367">
        <v>0</v>
      </c>
      <c r="C7367">
        <v>3253</v>
      </c>
      <c r="D7367">
        <v>0</v>
      </c>
    </row>
    <row r="7368" spans="1:4">
      <c r="A7368">
        <v>238</v>
      </c>
      <c r="B7368">
        <v>0</v>
      </c>
      <c r="C7368">
        <v>3230</v>
      </c>
      <c r="D7368">
        <v>0</v>
      </c>
    </row>
    <row r="7369" spans="1:4">
      <c r="A7369">
        <v>238</v>
      </c>
      <c r="B7369">
        <v>0</v>
      </c>
      <c r="C7369">
        <v>3262</v>
      </c>
      <c r="D7369">
        <v>0</v>
      </c>
    </row>
    <row r="7370" spans="1:4">
      <c r="A7370">
        <v>238</v>
      </c>
      <c r="B7370">
        <v>0</v>
      </c>
      <c r="C7370">
        <v>3240</v>
      </c>
      <c r="D7370">
        <v>0</v>
      </c>
    </row>
    <row r="7371" spans="1:4">
      <c r="A7371">
        <v>238</v>
      </c>
      <c r="B7371">
        <v>0</v>
      </c>
      <c r="C7371">
        <v>3229</v>
      </c>
      <c r="D7371">
        <v>0</v>
      </c>
    </row>
    <row r="7372" spans="1:4">
      <c r="A7372">
        <v>238</v>
      </c>
      <c r="B7372">
        <v>0</v>
      </c>
      <c r="C7372">
        <v>3260</v>
      </c>
      <c r="D7372">
        <v>0</v>
      </c>
    </row>
    <row r="7373" spans="1:4">
      <c r="A7373">
        <v>238</v>
      </c>
      <c r="B7373">
        <v>0</v>
      </c>
      <c r="C7373">
        <v>3244</v>
      </c>
      <c r="D7373">
        <v>0</v>
      </c>
    </row>
    <row r="7374" spans="1:4">
      <c r="A7374">
        <v>238</v>
      </c>
      <c r="B7374">
        <v>0</v>
      </c>
      <c r="C7374">
        <v>3246</v>
      </c>
      <c r="D7374">
        <v>0</v>
      </c>
    </row>
    <row r="7375" spans="1:4">
      <c r="A7375">
        <v>238</v>
      </c>
      <c r="B7375">
        <v>0</v>
      </c>
      <c r="C7375">
        <v>3244</v>
      </c>
      <c r="D7375">
        <v>0</v>
      </c>
    </row>
    <row r="7376" spans="1:4">
      <c r="A7376">
        <v>238</v>
      </c>
      <c r="B7376">
        <v>0</v>
      </c>
      <c r="C7376">
        <v>3247</v>
      </c>
      <c r="D7376">
        <v>0</v>
      </c>
    </row>
    <row r="7377" spans="1:4">
      <c r="A7377">
        <v>238</v>
      </c>
      <c r="B7377">
        <v>0</v>
      </c>
      <c r="C7377">
        <v>3231</v>
      </c>
      <c r="D7377">
        <v>0</v>
      </c>
    </row>
    <row r="7378" spans="1:4">
      <c r="A7378">
        <v>238</v>
      </c>
      <c r="B7378">
        <v>0</v>
      </c>
      <c r="C7378">
        <v>3264</v>
      </c>
      <c r="D7378">
        <v>0</v>
      </c>
    </row>
    <row r="7379" spans="1:4">
      <c r="A7379">
        <v>238</v>
      </c>
      <c r="B7379">
        <v>0</v>
      </c>
      <c r="C7379">
        <v>3259</v>
      </c>
      <c r="D7379">
        <v>0</v>
      </c>
    </row>
    <row r="7380" spans="1:4">
      <c r="A7380">
        <v>238</v>
      </c>
      <c r="B7380">
        <v>0</v>
      </c>
      <c r="C7380">
        <v>3252</v>
      </c>
      <c r="D7380">
        <v>0</v>
      </c>
    </row>
    <row r="7381" spans="1:4">
      <c r="A7381">
        <v>239</v>
      </c>
      <c r="B7381">
        <v>0</v>
      </c>
      <c r="C7381">
        <v>3249</v>
      </c>
      <c r="D7381">
        <v>0</v>
      </c>
    </row>
    <row r="7382" spans="1:4">
      <c r="A7382">
        <v>239</v>
      </c>
      <c r="B7382">
        <v>0</v>
      </c>
      <c r="C7382">
        <v>3244</v>
      </c>
      <c r="D7382">
        <v>0</v>
      </c>
    </row>
    <row r="7383" spans="1:4">
      <c r="A7383">
        <v>239</v>
      </c>
      <c r="B7383">
        <v>0</v>
      </c>
      <c r="C7383">
        <v>3256</v>
      </c>
      <c r="D7383">
        <v>0</v>
      </c>
    </row>
    <row r="7384" spans="1:4">
      <c r="A7384">
        <v>239</v>
      </c>
      <c r="B7384">
        <v>0</v>
      </c>
      <c r="C7384">
        <v>3247</v>
      </c>
      <c r="D7384">
        <v>0</v>
      </c>
    </row>
    <row r="7385" spans="1:4">
      <c r="A7385">
        <v>239</v>
      </c>
      <c r="B7385">
        <v>0</v>
      </c>
      <c r="C7385">
        <v>3255</v>
      </c>
      <c r="D7385">
        <v>0</v>
      </c>
    </row>
    <row r="7386" spans="1:4">
      <c r="A7386">
        <v>239</v>
      </c>
      <c r="B7386">
        <v>0</v>
      </c>
      <c r="C7386">
        <v>3250</v>
      </c>
      <c r="D7386">
        <v>0</v>
      </c>
    </row>
    <row r="7387" spans="1:4">
      <c r="A7387">
        <v>239</v>
      </c>
      <c r="B7387">
        <v>0</v>
      </c>
      <c r="C7387">
        <v>3228</v>
      </c>
      <c r="D7387">
        <v>0</v>
      </c>
    </row>
    <row r="7388" spans="1:4">
      <c r="A7388">
        <v>239</v>
      </c>
      <c r="B7388">
        <v>0</v>
      </c>
      <c r="C7388">
        <v>3236</v>
      </c>
      <c r="D7388">
        <v>0</v>
      </c>
    </row>
    <row r="7389" spans="1:4">
      <c r="A7389">
        <v>239</v>
      </c>
      <c r="B7389">
        <v>0</v>
      </c>
      <c r="C7389">
        <v>3244</v>
      </c>
      <c r="D7389">
        <v>0</v>
      </c>
    </row>
    <row r="7390" spans="1:4">
      <c r="A7390">
        <v>239</v>
      </c>
      <c r="B7390">
        <v>0</v>
      </c>
      <c r="C7390">
        <v>3255</v>
      </c>
      <c r="D7390">
        <v>0</v>
      </c>
    </row>
    <row r="7391" spans="1:4">
      <c r="A7391">
        <v>239</v>
      </c>
      <c r="B7391">
        <v>0</v>
      </c>
      <c r="C7391">
        <v>3259</v>
      </c>
      <c r="D7391">
        <v>0</v>
      </c>
    </row>
    <row r="7392" spans="1:4">
      <c r="A7392">
        <v>239</v>
      </c>
      <c r="B7392">
        <v>0</v>
      </c>
      <c r="C7392">
        <v>3247</v>
      </c>
      <c r="D7392">
        <v>0</v>
      </c>
    </row>
    <row r="7393" spans="1:4">
      <c r="A7393">
        <v>239</v>
      </c>
      <c r="B7393">
        <v>0</v>
      </c>
      <c r="C7393">
        <v>3250</v>
      </c>
      <c r="D7393">
        <v>0</v>
      </c>
    </row>
    <row r="7394" spans="1:4">
      <c r="A7394">
        <v>239</v>
      </c>
      <c r="B7394">
        <v>0</v>
      </c>
      <c r="C7394">
        <v>3251</v>
      </c>
      <c r="D7394">
        <v>0</v>
      </c>
    </row>
    <row r="7395" spans="1:4">
      <c r="A7395">
        <v>239</v>
      </c>
      <c r="B7395">
        <v>0</v>
      </c>
      <c r="C7395">
        <v>3255</v>
      </c>
      <c r="D7395">
        <v>0</v>
      </c>
    </row>
    <row r="7396" spans="1:4">
      <c r="A7396">
        <v>239</v>
      </c>
      <c r="B7396">
        <v>0</v>
      </c>
      <c r="C7396">
        <v>3246</v>
      </c>
      <c r="D7396">
        <v>0</v>
      </c>
    </row>
    <row r="7397" spans="1:4">
      <c r="A7397">
        <v>239</v>
      </c>
      <c r="B7397">
        <v>0</v>
      </c>
      <c r="C7397">
        <v>3224</v>
      </c>
      <c r="D7397">
        <v>0</v>
      </c>
    </row>
    <row r="7398" spans="1:4">
      <c r="A7398">
        <v>239</v>
      </c>
      <c r="B7398">
        <v>0</v>
      </c>
      <c r="C7398">
        <v>3245</v>
      </c>
      <c r="D7398">
        <v>0</v>
      </c>
    </row>
    <row r="7399" spans="1:4">
      <c r="A7399">
        <v>239</v>
      </c>
      <c r="B7399">
        <v>0</v>
      </c>
      <c r="C7399">
        <v>3246</v>
      </c>
      <c r="D7399">
        <v>0</v>
      </c>
    </row>
    <row r="7400" spans="1:4">
      <c r="A7400">
        <v>239</v>
      </c>
      <c r="B7400">
        <v>0</v>
      </c>
      <c r="C7400">
        <v>3257</v>
      </c>
      <c r="D7400">
        <v>0</v>
      </c>
    </row>
    <row r="7401" spans="1:4">
      <c r="A7401">
        <v>239</v>
      </c>
      <c r="B7401">
        <v>0</v>
      </c>
      <c r="C7401">
        <v>3243</v>
      </c>
      <c r="D7401">
        <v>0</v>
      </c>
    </row>
    <row r="7402" spans="1:4">
      <c r="A7402">
        <v>239</v>
      </c>
      <c r="B7402">
        <v>0</v>
      </c>
      <c r="C7402">
        <v>3224</v>
      </c>
      <c r="D7402">
        <v>0</v>
      </c>
    </row>
    <row r="7403" spans="1:4">
      <c r="A7403">
        <v>239</v>
      </c>
      <c r="B7403">
        <v>0</v>
      </c>
      <c r="C7403">
        <v>3251</v>
      </c>
      <c r="D7403">
        <v>0</v>
      </c>
    </row>
    <row r="7404" spans="1:4">
      <c r="A7404">
        <v>239</v>
      </c>
      <c r="B7404">
        <v>0</v>
      </c>
      <c r="C7404">
        <v>3257</v>
      </c>
      <c r="D7404">
        <v>0</v>
      </c>
    </row>
    <row r="7405" spans="1:4">
      <c r="A7405">
        <v>239</v>
      </c>
      <c r="B7405">
        <v>0</v>
      </c>
      <c r="C7405">
        <v>3240</v>
      </c>
      <c r="D7405">
        <v>0</v>
      </c>
    </row>
    <row r="7406" spans="1:4">
      <c r="A7406">
        <v>239</v>
      </c>
      <c r="B7406">
        <v>0</v>
      </c>
      <c r="C7406">
        <v>3229</v>
      </c>
      <c r="D7406">
        <v>0</v>
      </c>
    </row>
    <row r="7407" spans="1:4">
      <c r="A7407">
        <v>239</v>
      </c>
      <c r="B7407">
        <v>0</v>
      </c>
      <c r="C7407">
        <v>3256</v>
      </c>
      <c r="D7407">
        <v>0</v>
      </c>
    </row>
    <row r="7408" spans="1:4">
      <c r="A7408">
        <v>239</v>
      </c>
      <c r="B7408">
        <v>0</v>
      </c>
      <c r="C7408">
        <v>3244</v>
      </c>
      <c r="D7408">
        <v>0</v>
      </c>
    </row>
    <row r="7409" spans="1:4">
      <c r="A7409">
        <v>239</v>
      </c>
      <c r="B7409">
        <v>0</v>
      </c>
      <c r="C7409">
        <v>3270</v>
      </c>
      <c r="D7409">
        <v>0</v>
      </c>
    </row>
    <row r="7410" spans="1:4">
      <c r="A7410">
        <v>239</v>
      </c>
      <c r="B7410">
        <v>0</v>
      </c>
      <c r="C7410">
        <v>3239</v>
      </c>
      <c r="D7410">
        <v>0</v>
      </c>
    </row>
    <row r="7411" spans="1:4">
      <c r="A7411">
        <v>239</v>
      </c>
      <c r="B7411">
        <v>0</v>
      </c>
      <c r="C7411">
        <v>3241</v>
      </c>
      <c r="D7411">
        <v>0</v>
      </c>
    </row>
    <row r="7412" spans="1:4">
      <c r="A7412">
        <v>240</v>
      </c>
      <c r="B7412">
        <v>0</v>
      </c>
      <c r="C7412">
        <v>3239</v>
      </c>
      <c r="D7412">
        <v>0</v>
      </c>
    </row>
    <row r="7413" spans="1:4">
      <c r="A7413">
        <v>240</v>
      </c>
      <c r="B7413">
        <v>0</v>
      </c>
      <c r="C7413">
        <v>3253</v>
      </c>
      <c r="D7413">
        <v>0</v>
      </c>
    </row>
    <row r="7414" spans="1:4">
      <c r="A7414">
        <v>240</v>
      </c>
      <c r="B7414">
        <v>0</v>
      </c>
      <c r="C7414">
        <v>3241</v>
      </c>
      <c r="D7414">
        <v>0</v>
      </c>
    </row>
    <row r="7415" spans="1:4">
      <c r="A7415">
        <v>240</v>
      </c>
      <c r="B7415">
        <v>0</v>
      </c>
      <c r="C7415">
        <v>3251</v>
      </c>
      <c r="D7415">
        <v>0</v>
      </c>
    </row>
    <row r="7416" spans="1:4">
      <c r="A7416">
        <v>240</v>
      </c>
      <c r="B7416">
        <v>0</v>
      </c>
      <c r="C7416">
        <v>3217</v>
      </c>
      <c r="D7416">
        <v>0</v>
      </c>
    </row>
    <row r="7417" spans="1:4">
      <c r="A7417">
        <v>240</v>
      </c>
      <c r="B7417">
        <v>0</v>
      </c>
      <c r="C7417">
        <v>3269</v>
      </c>
      <c r="D7417">
        <v>0</v>
      </c>
    </row>
    <row r="7418" spans="1:4">
      <c r="A7418">
        <v>240</v>
      </c>
      <c r="B7418">
        <v>0</v>
      </c>
      <c r="C7418">
        <v>3245</v>
      </c>
      <c r="D7418">
        <v>0</v>
      </c>
    </row>
    <row r="7419" spans="1:4">
      <c r="A7419">
        <v>240</v>
      </c>
      <c r="B7419">
        <v>0</v>
      </c>
      <c r="C7419">
        <v>3246</v>
      </c>
      <c r="D7419">
        <v>0</v>
      </c>
    </row>
    <row r="7420" spans="1:4">
      <c r="A7420">
        <v>240</v>
      </c>
      <c r="B7420">
        <v>0</v>
      </c>
      <c r="C7420">
        <v>3220</v>
      </c>
      <c r="D7420">
        <v>0</v>
      </c>
    </row>
    <row r="7421" spans="1:4">
      <c r="A7421">
        <v>240</v>
      </c>
      <c r="B7421">
        <v>0</v>
      </c>
      <c r="C7421">
        <v>3252</v>
      </c>
      <c r="D7421">
        <v>0</v>
      </c>
    </row>
    <row r="7422" spans="1:4">
      <c r="A7422">
        <v>240</v>
      </c>
      <c r="B7422">
        <v>0</v>
      </c>
      <c r="C7422">
        <v>3233</v>
      </c>
      <c r="D7422">
        <v>0</v>
      </c>
    </row>
    <row r="7423" spans="1:4">
      <c r="A7423">
        <v>240</v>
      </c>
      <c r="B7423">
        <v>0</v>
      </c>
      <c r="C7423">
        <v>3243</v>
      </c>
      <c r="D7423">
        <v>0</v>
      </c>
    </row>
    <row r="7424" spans="1:4">
      <c r="A7424">
        <v>240</v>
      </c>
      <c r="B7424">
        <v>0</v>
      </c>
      <c r="C7424">
        <v>3236</v>
      </c>
      <c r="D7424">
        <v>0</v>
      </c>
    </row>
    <row r="7425" spans="1:4">
      <c r="A7425">
        <v>240</v>
      </c>
      <c r="B7425">
        <v>0</v>
      </c>
      <c r="C7425">
        <v>3238</v>
      </c>
      <c r="D7425">
        <v>0</v>
      </c>
    </row>
    <row r="7426" spans="1:4">
      <c r="A7426">
        <v>240</v>
      </c>
      <c r="B7426">
        <v>0</v>
      </c>
      <c r="C7426">
        <v>3233</v>
      </c>
      <c r="D7426">
        <v>0</v>
      </c>
    </row>
    <row r="7427" spans="1:4">
      <c r="A7427">
        <v>240</v>
      </c>
      <c r="B7427">
        <v>0</v>
      </c>
      <c r="C7427">
        <v>3252</v>
      </c>
      <c r="D7427">
        <v>0</v>
      </c>
    </row>
    <row r="7428" spans="1:4">
      <c r="A7428">
        <v>240</v>
      </c>
      <c r="B7428">
        <v>0</v>
      </c>
      <c r="C7428">
        <v>3252</v>
      </c>
      <c r="D7428">
        <v>0</v>
      </c>
    </row>
    <row r="7429" spans="1:4">
      <c r="A7429">
        <v>240</v>
      </c>
      <c r="B7429">
        <v>0</v>
      </c>
      <c r="C7429">
        <v>3246</v>
      </c>
      <c r="D7429">
        <v>0</v>
      </c>
    </row>
    <row r="7430" spans="1:4">
      <c r="A7430">
        <v>240</v>
      </c>
      <c r="B7430">
        <v>0</v>
      </c>
      <c r="C7430">
        <v>3238</v>
      </c>
      <c r="D7430">
        <v>0</v>
      </c>
    </row>
    <row r="7431" spans="1:4">
      <c r="A7431">
        <v>240</v>
      </c>
      <c r="B7431">
        <v>0</v>
      </c>
      <c r="C7431">
        <v>3234</v>
      </c>
      <c r="D7431">
        <v>0</v>
      </c>
    </row>
    <row r="7432" spans="1:4">
      <c r="A7432">
        <v>240</v>
      </c>
      <c r="B7432">
        <v>0</v>
      </c>
      <c r="C7432">
        <v>3226</v>
      </c>
      <c r="D7432">
        <v>0</v>
      </c>
    </row>
    <row r="7433" spans="1:4">
      <c r="A7433">
        <v>240</v>
      </c>
      <c r="B7433">
        <v>0</v>
      </c>
      <c r="C7433">
        <v>3220</v>
      </c>
      <c r="D7433">
        <v>0</v>
      </c>
    </row>
    <row r="7434" spans="1:4">
      <c r="A7434">
        <v>240</v>
      </c>
      <c r="B7434">
        <v>0</v>
      </c>
      <c r="C7434">
        <v>3253</v>
      </c>
      <c r="D7434">
        <v>0</v>
      </c>
    </row>
    <row r="7435" spans="1:4">
      <c r="A7435">
        <v>240</v>
      </c>
      <c r="B7435">
        <v>0</v>
      </c>
      <c r="C7435">
        <v>3242</v>
      </c>
      <c r="D7435">
        <v>0</v>
      </c>
    </row>
    <row r="7436" spans="1:4">
      <c r="A7436">
        <v>240</v>
      </c>
      <c r="B7436">
        <v>0</v>
      </c>
      <c r="C7436">
        <v>3246</v>
      </c>
      <c r="D7436">
        <v>0</v>
      </c>
    </row>
    <row r="7437" spans="1:4">
      <c r="A7437">
        <v>240</v>
      </c>
      <c r="B7437">
        <v>0</v>
      </c>
      <c r="C7437">
        <v>3260</v>
      </c>
      <c r="D7437">
        <v>0</v>
      </c>
    </row>
    <row r="7438" spans="1:4">
      <c r="A7438">
        <v>240</v>
      </c>
      <c r="B7438">
        <v>0</v>
      </c>
      <c r="C7438">
        <v>3257</v>
      </c>
      <c r="D7438">
        <v>0</v>
      </c>
    </row>
    <row r="7439" spans="1:4">
      <c r="A7439">
        <v>240</v>
      </c>
      <c r="B7439">
        <v>0</v>
      </c>
      <c r="C7439">
        <v>3242</v>
      </c>
      <c r="D7439">
        <v>0</v>
      </c>
    </row>
    <row r="7440" spans="1:4">
      <c r="A7440">
        <v>240</v>
      </c>
      <c r="B7440">
        <v>0</v>
      </c>
      <c r="C7440">
        <v>3234</v>
      </c>
      <c r="D7440">
        <v>0</v>
      </c>
    </row>
    <row r="7441" spans="1:4">
      <c r="A7441">
        <v>240</v>
      </c>
      <c r="B7441">
        <v>0</v>
      </c>
      <c r="C7441">
        <v>3250</v>
      </c>
      <c r="D7441">
        <v>0</v>
      </c>
    </row>
    <row r="7442" spans="1:4">
      <c r="A7442">
        <v>240</v>
      </c>
      <c r="B7442">
        <v>0</v>
      </c>
      <c r="C7442">
        <v>3253</v>
      </c>
      <c r="D7442">
        <v>0</v>
      </c>
    </row>
    <row r="7443" spans="1:4">
      <c r="A7443">
        <v>241</v>
      </c>
      <c r="B7443">
        <v>0</v>
      </c>
      <c r="C7443">
        <v>3222</v>
      </c>
      <c r="D7443">
        <v>0</v>
      </c>
    </row>
    <row r="7444" spans="1:4">
      <c r="A7444">
        <v>241</v>
      </c>
      <c r="B7444">
        <v>0</v>
      </c>
      <c r="C7444">
        <v>3242</v>
      </c>
      <c r="D7444">
        <v>0</v>
      </c>
    </row>
    <row r="7445" spans="1:4">
      <c r="A7445">
        <v>241</v>
      </c>
      <c r="B7445">
        <v>0</v>
      </c>
      <c r="C7445">
        <v>3259</v>
      </c>
      <c r="D7445">
        <v>0</v>
      </c>
    </row>
    <row r="7446" spans="1:4">
      <c r="A7446">
        <v>241</v>
      </c>
      <c r="B7446">
        <v>0</v>
      </c>
      <c r="C7446">
        <v>3245</v>
      </c>
      <c r="D7446">
        <v>0</v>
      </c>
    </row>
    <row r="7447" spans="1:4">
      <c r="A7447">
        <v>241</v>
      </c>
      <c r="B7447">
        <v>0</v>
      </c>
      <c r="C7447">
        <v>3240</v>
      </c>
      <c r="D7447">
        <v>0</v>
      </c>
    </row>
    <row r="7448" spans="1:4">
      <c r="A7448">
        <v>241</v>
      </c>
      <c r="B7448">
        <v>0</v>
      </c>
      <c r="C7448">
        <v>3232</v>
      </c>
      <c r="D7448">
        <v>0</v>
      </c>
    </row>
    <row r="7449" spans="1:4">
      <c r="A7449">
        <v>241</v>
      </c>
      <c r="B7449">
        <v>0</v>
      </c>
      <c r="C7449">
        <v>3261</v>
      </c>
      <c r="D7449">
        <v>0</v>
      </c>
    </row>
    <row r="7450" spans="1:4">
      <c r="A7450">
        <v>241</v>
      </c>
      <c r="B7450">
        <v>0</v>
      </c>
      <c r="C7450">
        <v>3220</v>
      </c>
      <c r="D7450">
        <v>0</v>
      </c>
    </row>
    <row r="7451" spans="1:4">
      <c r="A7451">
        <v>241</v>
      </c>
      <c r="B7451">
        <v>0</v>
      </c>
      <c r="C7451">
        <v>3262</v>
      </c>
      <c r="D7451">
        <v>0</v>
      </c>
    </row>
    <row r="7452" spans="1:4">
      <c r="A7452">
        <v>241</v>
      </c>
      <c r="B7452">
        <v>0</v>
      </c>
      <c r="C7452">
        <v>3234</v>
      </c>
      <c r="D7452">
        <v>0</v>
      </c>
    </row>
    <row r="7453" spans="1:4">
      <c r="A7453">
        <v>241</v>
      </c>
      <c r="B7453">
        <v>0</v>
      </c>
      <c r="C7453">
        <v>3238</v>
      </c>
      <c r="D7453">
        <v>0</v>
      </c>
    </row>
    <row r="7454" spans="1:4">
      <c r="A7454">
        <v>241</v>
      </c>
      <c r="B7454">
        <v>0</v>
      </c>
      <c r="C7454">
        <v>3241</v>
      </c>
      <c r="D7454">
        <v>0</v>
      </c>
    </row>
    <row r="7455" spans="1:4">
      <c r="A7455">
        <v>241</v>
      </c>
      <c r="B7455">
        <v>0</v>
      </c>
      <c r="C7455">
        <v>3245</v>
      </c>
      <c r="D7455">
        <v>0</v>
      </c>
    </row>
    <row r="7456" spans="1:4">
      <c r="A7456">
        <v>241</v>
      </c>
      <c r="B7456">
        <v>0</v>
      </c>
      <c r="C7456">
        <v>3226</v>
      </c>
      <c r="D7456">
        <v>0</v>
      </c>
    </row>
    <row r="7457" spans="1:4">
      <c r="A7457">
        <v>241</v>
      </c>
      <c r="B7457">
        <v>0</v>
      </c>
      <c r="C7457">
        <v>3233</v>
      </c>
      <c r="D7457">
        <v>0</v>
      </c>
    </row>
    <row r="7458" spans="1:4">
      <c r="A7458">
        <v>241</v>
      </c>
      <c r="B7458">
        <v>0</v>
      </c>
      <c r="C7458">
        <v>3229</v>
      </c>
      <c r="D7458">
        <v>0</v>
      </c>
    </row>
    <row r="7459" spans="1:4">
      <c r="A7459">
        <v>241</v>
      </c>
      <c r="B7459">
        <v>0</v>
      </c>
      <c r="C7459">
        <v>3243</v>
      </c>
      <c r="D7459">
        <v>0</v>
      </c>
    </row>
    <row r="7460" spans="1:4">
      <c r="A7460">
        <v>241</v>
      </c>
      <c r="B7460">
        <v>0</v>
      </c>
      <c r="C7460">
        <v>3244</v>
      </c>
      <c r="D7460">
        <v>0</v>
      </c>
    </row>
    <row r="7461" spans="1:4">
      <c r="A7461">
        <v>241</v>
      </c>
      <c r="B7461">
        <v>0</v>
      </c>
      <c r="C7461">
        <v>3236</v>
      </c>
      <c r="D7461">
        <v>0</v>
      </c>
    </row>
    <row r="7462" spans="1:4">
      <c r="A7462">
        <v>241</v>
      </c>
      <c r="B7462">
        <v>0</v>
      </c>
      <c r="C7462">
        <v>3233</v>
      </c>
      <c r="D7462">
        <v>0</v>
      </c>
    </row>
    <row r="7463" spans="1:4">
      <c r="A7463">
        <v>241</v>
      </c>
      <c r="B7463">
        <v>0</v>
      </c>
      <c r="C7463">
        <v>3245</v>
      </c>
      <c r="D7463">
        <v>0</v>
      </c>
    </row>
    <row r="7464" spans="1:4">
      <c r="A7464">
        <v>241</v>
      </c>
      <c r="B7464">
        <v>0</v>
      </c>
      <c r="C7464">
        <v>3246</v>
      </c>
      <c r="D7464">
        <v>0</v>
      </c>
    </row>
    <row r="7465" spans="1:4">
      <c r="A7465">
        <v>241</v>
      </c>
      <c r="B7465">
        <v>0</v>
      </c>
      <c r="C7465">
        <v>3254</v>
      </c>
      <c r="D7465">
        <v>0</v>
      </c>
    </row>
    <row r="7466" spans="1:4">
      <c r="A7466">
        <v>241</v>
      </c>
      <c r="B7466">
        <v>0</v>
      </c>
      <c r="C7466">
        <v>3259</v>
      </c>
      <c r="D7466">
        <v>0</v>
      </c>
    </row>
    <row r="7467" spans="1:4">
      <c r="A7467">
        <v>241</v>
      </c>
      <c r="B7467">
        <v>0</v>
      </c>
      <c r="C7467">
        <v>3257</v>
      </c>
      <c r="D7467">
        <v>0</v>
      </c>
    </row>
    <row r="7468" spans="1:4">
      <c r="A7468">
        <v>241</v>
      </c>
      <c r="B7468">
        <v>0</v>
      </c>
      <c r="C7468">
        <v>3247</v>
      </c>
      <c r="D7468">
        <v>0</v>
      </c>
    </row>
    <row r="7469" spans="1:4">
      <c r="A7469">
        <v>241</v>
      </c>
      <c r="B7469">
        <v>0</v>
      </c>
      <c r="C7469">
        <v>3239</v>
      </c>
      <c r="D7469">
        <v>0</v>
      </c>
    </row>
    <row r="7470" spans="1:4">
      <c r="A7470">
        <v>241</v>
      </c>
      <c r="B7470">
        <v>0</v>
      </c>
      <c r="C7470">
        <v>3240</v>
      </c>
      <c r="D7470">
        <v>0</v>
      </c>
    </row>
    <row r="7471" spans="1:4">
      <c r="A7471">
        <v>241</v>
      </c>
      <c r="B7471">
        <v>0</v>
      </c>
      <c r="C7471">
        <v>3244</v>
      </c>
      <c r="D7471">
        <v>0</v>
      </c>
    </row>
    <row r="7472" spans="1:4">
      <c r="A7472">
        <v>241</v>
      </c>
      <c r="B7472">
        <v>0</v>
      </c>
      <c r="C7472">
        <v>3235</v>
      </c>
      <c r="D7472">
        <v>0</v>
      </c>
    </row>
    <row r="7473" spans="1:4">
      <c r="A7473">
        <v>241</v>
      </c>
      <c r="B7473">
        <v>0</v>
      </c>
      <c r="C7473">
        <v>3232</v>
      </c>
      <c r="D7473">
        <v>0</v>
      </c>
    </row>
    <row r="7474" spans="1:4">
      <c r="A7474">
        <v>242</v>
      </c>
      <c r="B7474">
        <v>0</v>
      </c>
      <c r="C7474">
        <v>3268</v>
      </c>
      <c r="D7474">
        <v>0</v>
      </c>
    </row>
    <row r="7475" spans="1:4">
      <c r="A7475">
        <v>242</v>
      </c>
      <c r="B7475">
        <v>0</v>
      </c>
      <c r="C7475">
        <v>3249</v>
      </c>
      <c r="D7475">
        <v>0</v>
      </c>
    </row>
    <row r="7476" spans="1:4">
      <c r="A7476">
        <v>242</v>
      </c>
      <c r="B7476">
        <v>0</v>
      </c>
      <c r="C7476">
        <v>3237</v>
      </c>
      <c r="D7476">
        <v>0</v>
      </c>
    </row>
    <row r="7477" spans="1:4">
      <c r="A7477">
        <v>242</v>
      </c>
      <c r="B7477">
        <v>0</v>
      </c>
      <c r="C7477">
        <v>3249</v>
      </c>
      <c r="D7477">
        <v>0</v>
      </c>
    </row>
    <row r="7478" spans="1:4">
      <c r="A7478">
        <v>242</v>
      </c>
      <c r="B7478">
        <v>0</v>
      </c>
      <c r="C7478">
        <v>3263</v>
      </c>
      <c r="D7478">
        <v>0</v>
      </c>
    </row>
    <row r="7479" spans="1:4">
      <c r="A7479">
        <v>242</v>
      </c>
      <c r="B7479">
        <v>0</v>
      </c>
      <c r="C7479">
        <v>3231</v>
      </c>
      <c r="D7479">
        <v>0</v>
      </c>
    </row>
    <row r="7480" spans="1:4">
      <c r="A7480">
        <v>242</v>
      </c>
      <c r="B7480">
        <v>0</v>
      </c>
      <c r="C7480">
        <v>3248</v>
      </c>
      <c r="D7480">
        <v>0</v>
      </c>
    </row>
    <row r="7481" spans="1:4">
      <c r="A7481">
        <v>242</v>
      </c>
      <c r="B7481">
        <v>0</v>
      </c>
      <c r="C7481">
        <v>3246</v>
      </c>
      <c r="D7481">
        <v>0</v>
      </c>
    </row>
    <row r="7482" spans="1:4">
      <c r="A7482">
        <v>242</v>
      </c>
      <c r="B7482">
        <v>0</v>
      </c>
      <c r="C7482">
        <v>3239</v>
      </c>
      <c r="D7482">
        <v>0</v>
      </c>
    </row>
    <row r="7483" spans="1:4">
      <c r="A7483">
        <v>242</v>
      </c>
      <c r="B7483">
        <v>0</v>
      </c>
      <c r="C7483">
        <v>3242</v>
      </c>
      <c r="D7483">
        <v>0</v>
      </c>
    </row>
    <row r="7484" spans="1:4">
      <c r="A7484">
        <v>242</v>
      </c>
      <c r="B7484">
        <v>0</v>
      </c>
      <c r="C7484">
        <v>3244</v>
      </c>
      <c r="D7484">
        <v>0</v>
      </c>
    </row>
    <row r="7485" spans="1:4">
      <c r="A7485">
        <v>242</v>
      </c>
      <c r="B7485">
        <v>0</v>
      </c>
      <c r="C7485">
        <v>3247</v>
      </c>
      <c r="D7485">
        <v>0</v>
      </c>
    </row>
    <row r="7486" spans="1:4">
      <c r="A7486">
        <v>242</v>
      </c>
      <c r="B7486">
        <v>0</v>
      </c>
      <c r="C7486">
        <v>3233</v>
      </c>
      <c r="D7486">
        <v>0</v>
      </c>
    </row>
    <row r="7487" spans="1:4">
      <c r="A7487">
        <v>242</v>
      </c>
      <c r="B7487">
        <v>0</v>
      </c>
      <c r="C7487">
        <v>3243</v>
      </c>
      <c r="D7487">
        <v>0</v>
      </c>
    </row>
    <row r="7488" spans="1:4">
      <c r="A7488">
        <v>242</v>
      </c>
      <c r="B7488">
        <v>0</v>
      </c>
      <c r="C7488">
        <v>3255</v>
      </c>
      <c r="D7488">
        <v>0</v>
      </c>
    </row>
    <row r="7489" spans="1:4">
      <c r="A7489">
        <v>242</v>
      </c>
      <c r="B7489">
        <v>0</v>
      </c>
      <c r="C7489">
        <v>3244</v>
      </c>
      <c r="D7489">
        <v>0</v>
      </c>
    </row>
    <row r="7490" spans="1:4">
      <c r="A7490">
        <v>242</v>
      </c>
      <c r="B7490">
        <v>0</v>
      </c>
      <c r="C7490">
        <v>3240</v>
      </c>
      <c r="D7490">
        <v>0</v>
      </c>
    </row>
    <row r="7491" spans="1:4">
      <c r="A7491">
        <v>242</v>
      </c>
      <c r="B7491">
        <v>0</v>
      </c>
      <c r="C7491">
        <v>3241</v>
      </c>
      <c r="D7491">
        <v>0</v>
      </c>
    </row>
    <row r="7492" spans="1:4">
      <c r="A7492">
        <v>242</v>
      </c>
      <c r="B7492">
        <v>0</v>
      </c>
      <c r="C7492">
        <v>3263</v>
      </c>
      <c r="D7492">
        <v>0</v>
      </c>
    </row>
    <row r="7493" spans="1:4">
      <c r="A7493">
        <v>242</v>
      </c>
      <c r="B7493">
        <v>0</v>
      </c>
      <c r="C7493">
        <v>3246</v>
      </c>
      <c r="D7493">
        <v>0</v>
      </c>
    </row>
    <row r="7494" spans="1:4">
      <c r="A7494">
        <v>242</v>
      </c>
      <c r="B7494">
        <v>0</v>
      </c>
      <c r="C7494">
        <v>3251</v>
      </c>
      <c r="D7494">
        <v>0</v>
      </c>
    </row>
    <row r="7495" spans="1:4">
      <c r="A7495">
        <v>242</v>
      </c>
      <c r="B7495">
        <v>0</v>
      </c>
      <c r="C7495">
        <v>3229</v>
      </c>
      <c r="D7495">
        <v>0</v>
      </c>
    </row>
    <row r="7496" spans="1:4">
      <c r="A7496">
        <v>242</v>
      </c>
      <c r="B7496">
        <v>0</v>
      </c>
      <c r="C7496">
        <v>3238</v>
      </c>
      <c r="D7496">
        <v>0</v>
      </c>
    </row>
    <row r="7497" spans="1:4">
      <c r="A7497">
        <v>242</v>
      </c>
      <c r="B7497">
        <v>0</v>
      </c>
      <c r="C7497">
        <v>3256</v>
      </c>
      <c r="D7497">
        <v>0</v>
      </c>
    </row>
    <row r="7498" spans="1:4">
      <c r="A7498">
        <v>242</v>
      </c>
      <c r="B7498">
        <v>0</v>
      </c>
      <c r="C7498">
        <v>3253</v>
      </c>
      <c r="D7498">
        <v>0</v>
      </c>
    </row>
    <row r="7499" spans="1:4">
      <c r="A7499">
        <v>242</v>
      </c>
      <c r="B7499">
        <v>0</v>
      </c>
      <c r="C7499">
        <v>3235</v>
      </c>
      <c r="D7499">
        <v>0</v>
      </c>
    </row>
    <row r="7500" spans="1:4">
      <c r="A7500">
        <v>242</v>
      </c>
      <c r="B7500">
        <v>0</v>
      </c>
      <c r="C7500">
        <v>3240</v>
      </c>
      <c r="D7500">
        <v>0</v>
      </c>
    </row>
    <row r="7501" spans="1:4">
      <c r="A7501">
        <v>242</v>
      </c>
      <c r="B7501">
        <v>0</v>
      </c>
      <c r="C7501">
        <v>3256</v>
      </c>
      <c r="D7501">
        <v>0</v>
      </c>
    </row>
    <row r="7502" spans="1:4">
      <c r="A7502">
        <v>242</v>
      </c>
      <c r="B7502">
        <v>0</v>
      </c>
      <c r="C7502">
        <v>3252</v>
      </c>
      <c r="D7502">
        <v>0</v>
      </c>
    </row>
    <row r="7503" spans="1:4">
      <c r="A7503">
        <v>242</v>
      </c>
      <c r="B7503">
        <v>0</v>
      </c>
      <c r="C7503">
        <v>3246</v>
      </c>
      <c r="D7503">
        <v>0</v>
      </c>
    </row>
    <row r="7504" spans="1:4">
      <c r="A7504">
        <v>242</v>
      </c>
      <c r="B7504">
        <v>0</v>
      </c>
      <c r="C7504">
        <v>3255</v>
      </c>
      <c r="D7504">
        <v>0</v>
      </c>
    </row>
    <row r="7505" spans="1:4">
      <c r="A7505">
        <v>243</v>
      </c>
      <c r="B7505">
        <v>0</v>
      </c>
      <c r="C7505">
        <v>3236</v>
      </c>
      <c r="D7505">
        <v>0</v>
      </c>
    </row>
    <row r="7506" spans="1:4">
      <c r="A7506">
        <v>243</v>
      </c>
      <c r="B7506">
        <v>0</v>
      </c>
      <c r="C7506">
        <v>3267</v>
      </c>
      <c r="D7506">
        <v>0</v>
      </c>
    </row>
    <row r="7507" spans="1:4">
      <c r="A7507">
        <v>243</v>
      </c>
      <c r="B7507">
        <v>0</v>
      </c>
      <c r="C7507">
        <v>3245</v>
      </c>
      <c r="D7507">
        <v>0</v>
      </c>
    </row>
    <row r="7508" spans="1:4">
      <c r="A7508">
        <v>243</v>
      </c>
      <c r="B7508">
        <v>0</v>
      </c>
      <c r="C7508">
        <v>3245</v>
      </c>
      <c r="D7508">
        <v>0</v>
      </c>
    </row>
    <row r="7509" spans="1:4">
      <c r="A7509">
        <v>243</v>
      </c>
      <c r="B7509">
        <v>0</v>
      </c>
      <c r="C7509">
        <v>3248</v>
      </c>
      <c r="D7509">
        <v>0</v>
      </c>
    </row>
    <row r="7510" spans="1:4">
      <c r="A7510">
        <v>243</v>
      </c>
      <c r="B7510">
        <v>0</v>
      </c>
      <c r="C7510">
        <v>3259</v>
      </c>
      <c r="D7510">
        <v>0</v>
      </c>
    </row>
    <row r="7511" spans="1:4">
      <c r="A7511">
        <v>243</v>
      </c>
      <c r="B7511">
        <v>0</v>
      </c>
      <c r="C7511">
        <v>3220</v>
      </c>
      <c r="D7511">
        <v>0</v>
      </c>
    </row>
    <row r="7512" spans="1:4">
      <c r="A7512">
        <v>243</v>
      </c>
      <c r="B7512">
        <v>0</v>
      </c>
      <c r="C7512">
        <v>3233</v>
      </c>
      <c r="D7512">
        <v>0</v>
      </c>
    </row>
    <row r="7513" spans="1:4">
      <c r="A7513">
        <v>243</v>
      </c>
      <c r="B7513">
        <v>0</v>
      </c>
      <c r="C7513">
        <v>3242</v>
      </c>
      <c r="D7513">
        <v>0</v>
      </c>
    </row>
    <row r="7514" spans="1:4">
      <c r="A7514">
        <v>243</v>
      </c>
      <c r="B7514">
        <v>0</v>
      </c>
      <c r="C7514">
        <v>3259</v>
      </c>
      <c r="D7514">
        <v>0</v>
      </c>
    </row>
    <row r="7515" spans="1:4">
      <c r="A7515">
        <v>243</v>
      </c>
      <c r="B7515">
        <v>0</v>
      </c>
      <c r="C7515">
        <v>3238</v>
      </c>
      <c r="D7515">
        <v>0</v>
      </c>
    </row>
    <row r="7516" spans="1:4">
      <c r="A7516">
        <v>243</v>
      </c>
      <c r="B7516">
        <v>0</v>
      </c>
      <c r="C7516">
        <v>3249</v>
      </c>
      <c r="D7516">
        <v>0</v>
      </c>
    </row>
    <row r="7517" spans="1:4">
      <c r="A7517">
        <v>243</v>
      </c>
      <c r="B7517">
        <v>0</v>
      </c>
      <c r="C7517">
        <v>3247</v>
      </c>
      <c r="D7517">
        <v>0</v>
      </c>
    </row>
    <row r="7518" spans="1:4">
      <c r="A7518">
        <v>243</v>
      </c>
      <c r="B7518">
        <v>0</v>
      </c>
      <c r="C7518">
        <v>3237</v>
      </c>
      <c r="D7518">
        <v>0</v>
      </c>
    </row>
    <row r="7519" spans="1:4">
      <c r="A7519">
        <v>243</v>
      </c>
      <c r="B7519">
        <v>0</v>
      </c>
      <c r="C7519">
        <v>3251</v>
      </c>
      <c r="D7519">
        <v>0</v>
      </c>
    </row>
    <row r="7520" spans="1:4">
      <c r="A7520">
        <v>243</v>
      </c>
      <c r="B7520">
        <v>0</v>
      </c>
      <c r="C7520">
        <v>3248</v>
      </c>
      <c r="D7520">
        <v>0</v>
      </c>
    </row>
    <row r="7521" spans="1:4">
      <c r="A7521">
        <v>243</v>
      </c>
      <c r="B7521">
        <v>0</v>
      </c>
      <c r="C7521">
        <v>3233</v>
      </c>
      <c r="D7521">
        <v>0</v>
      </c>
    </row>
    <row r="7522" spans="1:4">
      <c r="A7522">
        <v>243</v>
      </c>
      <c r="B7522">
        <v>0</v>
      </c>
      <c r="C7522">
        <v>3238</v>
      </c>
      <c r="D7522">
        <v>0</v>
      </c>
    </row>
    <row r="7523" spans="1:4">
      <c r="A7523">
        <v>243</v>
      </c>
      <c r="B7523">
        <v>0</v>
      </c>
      <c r="C7523">
        <v>3244</v>
      </c>
      <c r="D7523">
        <v>0</v>
      </c>
    </row>
    <row r="7524" spans="1:4">
      <c r="A7524">
        <v>243</v>
      </c>
      <c r="B7524">
        <v>0</v>
      </c>
      <c r="C7524">
        <v>3238</v>
      </c>
      <c r="D7524">
        <v>0</v>
      </c>
    </row>
    <row r="7525" spans="1:4">
      <c r="A7525">
        <v>243</v>
      </c>
      <c r="B7525">
        <v>0</v>
      </c>
      <c r="C7525">
        <v>3247</v>
      </c>
      <c r="D7525">
        <v>0</v>
      </c>
    </row>
    <row r="7526" spans="1:4">
      <c r="A7526">
        <v>243</v>
      </c>
      <c r="B7526">
        <v>0</v>
      </c>
      <c r="C7526">
        <v>3233</v>
      </c>
      <c r="D7526">
        <v>0</v>
      </c>
    </row>
    <row r="7527" spans="1:4">
      <c r="A7527">
        <v>243</v>
      </c>
      <c r="B7527">
        <v>0</v>
      </c>
      <c r="C7527">
        <v>3230</v>
      </c>
      <c r="D7527">
        <v>0</v>
      </c>
    </row>
    <row r="7528" spans="1:4">
      <c r="A7528">
        <v>243</v>
      </c>
      <c r="B7528">
        <v>0</v>
      </c>
      <c r="C7528">
        <v>3245</v>
      </c>
      <c r="D7528">
        <v>0</v>
      </c>
    </row>
    <row r="7529" spans="1:4">
      <c r="A7529">
        <v>243</v>
      </c>
      <c r="B7529">
        <v>0</v>
      </c>
      <c r="C7529">
        <v>3204</v>
      </c>
      <c r="D7529">
        <v>0</v>
      </c>
    </row>
    <row r="7530" spans="1:4">
      <c r="A7530">
        <v>243</v>
      </c>
      <c r="B7530">
        <v>0</v>
      </c>
      <c r="C7530">
        <v>3235</v>
      </c>
      <c r="D7530">
        <v>0</v>
      </c>
    </row>
    <row r="7531" spans="1:4">
      <c r="A7531">
        <v>243</v>
      </c>
      <c r="B7531">
        <v>0</v>
      </c>
      <c r="C7531">
        <v>3259</v>
      </c>
      <c r="D7531">
        <v>0</v>
      </c>
    </row>
    <row r="7532" spans="1:4">
      <c r="A7532">
        <v>243</v>
      </c>
      <c r="B7532">
        <v>0</v>
      </c>
      <c r="C7532">
        <v>3244</v>
      </c>
      <c r="D7532">
        <v>0</v>
      </c>
    </row>
    <row r="7533" spans="1:4">
      <c r="A7533">
        <v>243</v>
      </c>
      <c r="B7533">
        <v>0</v>
      </c>
      <c r="C7533">
        <v>3228</v>
      </c>
      <c r="D7533">
        <v>0</v>
      </c>
    </row>
    <row r="7534" spans="1:4">
      <c r="A7534">
        <v>243</v>
      </c>
      <c r="B7534">
        <v>0</v>
      </c>
      <c r="C7534">
        <v>3255</v>
      </c>
      <c r="D7534">
        <v>0</v>
      </c>
    </row>
    <row r="7535" spans="1:4">
      <c r="A7535">
        <v>243</v>
      </c>
      <c r="B7535">
        <v>0</v>
      </c>
      <c r="C7535">
        <v>3245</v>
      </c>
      <c r="D7535">
        <v>0</v>
      </c>
    </row>
    <row r="7536" spans="1:4">
      <c r="A7536">
        <v>244</v>
      </c>
      <c r="B7536">
        <v>0</v>
      </c>
      <c r="C7536">
        <v>3249</v>
      </c>
      <c r="D7536">
        <v>0</v>
      </c>
    </row>
    <row r="7537" spans="1:4">
      <c r="A7537">
        <v>244</v>
      </c>
      <c r="B7537">
        <v>0</v>
      </c>
      <c r="C7537">
        <v>3248</v>
      </c>
      <c r="D7537">
        <v>0</v>
      </c>
    </row>
    <row r="7538" spans="1:4">
      <c r="A7538">
        <v>244</v>
      </c>
      <c r="B7538">
        <v>0</v>
      </c>
      <c r="C7538">
        <v>3240</v>
      </c>
      <c r="D7538">
        <v>0</v>
      </c>
    </row>
    <row r="7539" spans="1:4">
      <c r="A7539">
        <v>244</v>
      </c>
      <c r="B7539">
        <v>0</v>
      </c>
      <c r="C7539">
        <v>3252</v>
      </c>
      <c r="D7539">
        <v>0</v>
      </c>
    </row>
    <row r="7540" spans="1:4">
      <c r="A7540">
        <v>244</v>
      </c>
      <c r="B7540">
        <v>0</v>
      </c>
      <c r="C7540">
        <v>3263</v>
      </c>
      <c r="D7540">
        <v>0</v>
      </c>
    </row>
    <row r="7541" spans="1:4">
      <c r="A7541">
        <v>244</v>
      </c>
      <c r="B7541">
        <v>0</v>
      </c>
      <c r="C7541">
        <v>3250</v>
      </c>
      <c r="D7541">
        <v>0</v>
      </c>
    </row>
    <row r="7542" spans="1:4">
      <c r="A7542">
        <v>244</v>
      </c>
      <c r="B7542">
        <v>0</v>
      </c>
      <c r="C7542">
        <v>3236</v>
      </c>
      <c r="D7542">
        <v>0</v>
      </c>
    </row>
    <row r="7543" spans="1:4">
      <c r="A7543">
        <v>244</v>
      </c>
      <c r="B7543">
        <v>0</v>
      </c>
      <c r="C7543">
        <v>3257</v>
      </c>
      <c r="D7543">
        <v>0</v>
      </c>
    </row>
    <row r="7544" spans="1:4">
      <c r="A7544">
        <v>244</v>
      </c>
      <c r="B7544">
        <v>0</v>
      </c>
      <c r="C7544">
        <v>3266</v>
      </c>
      <c r="D7544">
        <v>0</v>
      </c>
    </row>
    <row r="7545" spans="1:4">
      <c r="A7545">
        <v>244</v>
      </c>
      <c r="B7545">
        <v>0</v>
      </c>
      <c r="C7545">
        <v>3245</v>
      </c>
      <c r="D7545">
        <v>0</v>
      </c>
    </row>
    <row r="7546" spans="1:4">
      <c r="A7546">
        <v>244</v>
      </c>
      <c r="B7546">
        <v>0</v>
      </c>
      <c r="C7546">
        <v>3267</v>
      </c>
      <c r="D7546">
        <v>0</v>
      </c>
    </row>
    <row r="7547" spans="1:4">
      <c r="A7547">
        <v>244</v>
      </c>
      <c r="B7547">
        <v>0</v>
      </c>
      <c r="C7547">
        <v>3245</v>
      </c>
      <c r="D7547">
        <v>0</v>
      </c>
    </row>
    <row r="7548" spans="1:4">
      <c r="A7548">
        <v>244</v>
      </c>
      <c r="B7548">
        <v>0</v>
      </c>
      <c r="C7548">
        <v>3257</v>
      </c>
      <c r="D7548">
        <v>0</v>
      </c>
    </row>
    <row r="7549" spans="1:4">
      <c r="A7549">
        <v>244</v>
      </c>
      <c r="B7549">
        <v>0</v>
      </c>
      <c r="C7549">
        <v>3233</v>
      </c>
      <c r="D7549">
        <v>0</v>
      </c>
    </row>
    <row r="7550" spans="1:4">
      <c r="A7550">
        <v>244</v>
      </c>
      <c r="B7550">
        <v>0</v>
      </c>
      <c r="C7550">
        <v>3227</v>
      </c>
      <c r="D7550">
        <v>0</v>
      </c>
    </row>
    <row r="7551" spans="1:4">
      <c r="A7551">
        <v>244</v>
      </c>
      <c r="B7551">
        <v>0</v>
      </c>
      <c r="C7551">
        <v>3256</v>
      </c>
      <c r="D7551">
        <v>0</v>
      </c>
    </row>
    <row r="7552" spans="1:4">
      <c r="A7552">
        <v>244</v>
      </c>
      <c r="B7552">
        <v>0</v>
      </c>
      <c r="C7552">
        <v>3239</v>
      </c>
      <c r="D7552">
        <v>0</v>
      </c>
    </row>
    <row r="7553" spans="1:4">
      <c r="A7553">
        <v>244</v>
      </c>
      <c r="B7553">
        <v>0</v>
      </c>
      <c r="C7553">
        <v>3260</v>
      </c>
      <c r="D7553">
        <v>0</v>
      </c>
    </row>
    <row r="7554" spans="1:4">
      <c r="A7554">
        <v>244</v>
      </c>
      <c r="B7554">
        <v>0</v>
      </c>
      <c r="C7554">
        <v>3268</v>
      </c>
      <c r="D7554">
        <v>0</v>
      </c>
    </row>
    <row r="7555" spans="1:4">
      <c r="A7555">
        <v>244</v>
      </c>
      <c r="B7555">
        <v>0</v>
      </c>
      <c r="C7555">
        <v>3263</v>
      </c>
      <c r="D7555">
        <v>0</v>
      </c>
    </row>
    <row r="7556" spans="1:4">
      <c r="A7556">
        <v>244</v>
      </c>
      <c r="B7556">
        <v>0</v>
      </c>
      <c r="C7556">
        <v>3235</v>
      </c>
      <c r="D7556">
        <v>0</v>
      </c>
    </row>
    <row r="7557" spans="1:4">
      <c r="A7557">
        <v>244</v>
      </c>
      <c r="B7557">
        <v>0</v>
      </c>
      <c r="C7557">
        <v>3240</v>
      </c>
      <c r="D7557">
        <v>0</v>
      </c>
    </row>
    <row r="7558" spans="1:4">
      <c r="A7558">
        <v>244</v>
      </c>
      <c r="B7558">
        <v>0</v>
      </c>
      <c r="C7558">
        <v>3250</v>
      </c>
      <c r="D7558">
        <v>0</v>
      </c>
    </row>
    <row r="7559" spans="1:4">
      <c r="A7559">
        <v>244</v>
      </c>
      <c r="B7559">
        <v>0</v>
      </c>
      <c r="C7559">
        <v>3250</v>
      </c>
      <c r="D7559">
        <v>0</v>
      </c>
    </row>
    <row r="7560" spans="1:4">
      <c r="A7560">
        <v>244</v>
      </c>
      <c r="B7560">
        <v>0</v>
      </c>
      <c r="C7560">
        <v>3244</v>
      </c>
      <c r="D7560">
        <v>0</v>
      </c>
    </row>
    <row r="7561" spans="1:4">
      <c r="A7561">
        <v>244</v>
      </c>
      <c r="B7561">
        <v>0</v>
      </c>
      <c r="C7561">
        <v>3237</v>
      </c>
      <c r="D7561">
        <v>0</v>
      </c>
    </row>
    <row r="7562" spans="1:4">
      <c r="A7562">
        <v>244</v>
      </c>
      <c r="B7562">
        <v>0</v>
      </c>
      <c r="C7562">
        <v>3244</v>
      </c>
      <c r="D7562">
        <v>0</v>
      </c>
    </row>
    <row r="7563" spans="1:4">
      <c r="A7563">
        <v>244</v>
      </c>
      <c r="B7563">
        <v>0</v>
      </c>
      <c r="C7563">
        <v>3259</v>
      </c>
      <c r="D7563">
        <v>0</v>
      </c>
    </row>
    <row r="7564" spans="1:4">
      <c r="A7564">
        <v>244</v>
      </c>
      <c r="B7564">
        <v>0</v>
      </c>
      <c r="C7564">
        <v>3244</v>
      </c>
      <c r="D7564">
        <v>0</v>
      </c>
    </row>
    <row r="7565" spans="1:4">
      <c r="A7565">
        <v>244</v>
      </c>
      <c r="B7565">
        <v>0</v>
      </c>
      <c r="C7565">
        <v>3261</v>
      </c>
      <c r="D7565">
        <v>0</v>
      </c>
    </row>
    <row r="7566" spans="1:4">
      <c r="A7566">
        <v>244</v>
      </c>
      <c r="B7566">
        <v>0</v>
      </c>
      <c r="C7566">
        <v>3259</v>
      </c>
      <c r="D7566">
        <v>0</v>
      </c>
    </row>
    <row r="7567" spans="1:4">
      <c r="A7567">
        <v>245</v>
      </c>
      <c r="B7567">
        <v>0</v>
      </c>
      <c r="C7567">
        <v>3244</v>
      </c>
      <c r="D7567">
        <v>0</v>
      </c>
    </row>
    <row r="7568" spans="1:4">
      <c r="A7568">
        <v>245</v>
      </c>
      <c r="B7568">
        <v>0</v>
      </c>
      <c r="C7568">
        <v>3261</v>
      </c>
      <c r="D7568">
        <v>0</v>
      </c>
    </row>
    <row r="7569" spans="1:4">
      <c r="A7569">
        <v>245</v>
      </c>
      <c r="B7569">
        <v>0</v>
      </c>
      <c r="C7569">
        <v>3243</v>
      </c>
      <c r="D7569">
        <v>0</v>
      </c>
    </row>
    <row r="7570" spans="1:4">
      <c r="A7570">
        <v>245</v>
      </c>
      <c r="B7570">
        <v>0</v>
      </c>
      <c r="C7570">
        <v>3265</v>
      </c>
      <c r="D7570">
        <v>0</v>
      </c>
    </row>
    <row r="7571" spans="1:4">
      <c r="A7571">
        <v>245</v>
      </c>
      <c r="B7571">
        <v>0</v>
      </c>
      <c r="C7571">
        <v>3247</v>
      </c>
      <c r="D7571">
        <v>0</v>
      </c>
    </row>
    <row r="7572" spans="1:4">
      <c r="A7572">
        <v>245</v>
      </c>
      <c r="B7572">
        <v>0</v>
      </c>
      <c r="C7572">
        <v>3265</v>
      </c>
      <c r="D7572">
        <v>0</v>
      </c>
    </row>
    <row r="7573" spans="1:4">
      <c r="A7573">
        <v>245</v>
      </c>
      <c r="B7573">
        <v>0</v>
      </c>
      <c r="C7573">
        <v>3240</v>
      </c>
      <c r="D7573">
        <v>0</v>
      </c>
    </row>
    <row r="7574" spans="1:4">
      <c r="A7574">
        <v>245</v>
      </c>
      <c r="B7574">
        <v>0</v>
      </c>
      <c r="C7574">
        <v>3251</v>
      </c>
      <c r="D7574">
        <v>0</v>
      </c>
    </row>
    <row r="7575" spans="1:4">
      <c r="A7575">
        <v>245</v>
      </c>
      <c r="B7575">
        <v>0</v>
      </c>
      <c r="C7575">
        <v>3226</v>
      </c>
      <c r="D7575">
        <v>0</v>
      </c>
    </row>
    <row r="7576" spans="1:4">
      <c r="A7576">
        <v>245</v>
      </c>
      <c r="B7576">
        <v>0</v>
      </c>
      <c r="C7576">
        <v>3240</v>
      </c>
      <c r="D7576">
        <v>0</v>
      </c>
    </row>
    <row r="7577" spans="1:4">
      <c r="A7577">
        <v>245</v>
      </c>
      <c r="B7577">
        <v>0</v>
      </c>
      <c r="C7577">
        <v>3250</v>
      </c>
      <c r="D7577">
        <v>0</v>
      </c>
    </row>
    <row r="7578" spans="1:4">
      <c r="A7578">
        <v>245</v>
      </c>
      <c r="B7578">
        <v>0</v>
      </c>
      <c r="C7578">
        <v>3261</v>
      </c>
      <c r="D7578">
        <v>0</v>
      </c>
    </row>
    <row r="7579" spans="1:4">
      <c r="A7579">
        <v>245</v>
      </c>
      <c r="B7579">
        <v>0</v>
      </c>
      <c r="C7579">
        <v>3226</v>
      </c>
      <c r="D7579">
        <v>0</v>
      </c>
    </row>
    <row r="7580" spans="1:4">
      <c r="A7580">
        <v>245</v>
      </c>
      <c r="B7580">
        <v>0</v>
      </c>
      <c r="C7580">
        <v>3238</v>
      </c>
      <c r="D7580">
        <v>0</v>
      </c>
    </row>
    <row r="7581" spans="1:4">
      <c r="A7581">
        <v>245</v>
      </c>
      <c r="B7581">
        <v>0</v>
      </c>
      <c r="C7581">
        <v>3231</v>
      </c>
      <c r="D7581">
        <v>0</v>
      </c>
    </row>
    <row r="7582" spans="1:4">
      <c r="A7582">
        <v>245</v>
      </c>
      <c r="B7582">
        <v>0</v>
      </c>
      <c r="C7582">
        <v>3253</v>
      </c>
      <c r="D7582">
        <v>0</v>
      </c>
    </row>
    <row r="7583" spans="1:4">
      <c r="A7583">
        <v>245</v>
      </c>
      <c r="B7583">
        <v>0</v>
      </c>
      <c r="C7583">
        <v>3251</v>
      </c>
      <c r="D7583">
        <v>0</v>
      </c>
    </row>
    <row r="7584" spans="1:4">
      <c r="A7584">
        <v>245</v>
      </c>
      <c r="B7584">
        <v>0</v>
      </c>
      <c r="C7584">
        <v>3239</v>
      </c>
      <c r="D7584">
        <v>0</v>
      </c>
    </row>
    <row r="7585" spans="1:4">
      <c r="A7585">
        <v>245</v>
      </c>
      <c r="B7585">
        <v>0</v>
      </c>
      <c r="C7585">
        <v>3243</v>
      </c>
      <c r="D7585">
        <v>0</v>
      </c>
    </row>
    <row r="7586" spans="1:4">
      <c r="A7586">
        <v>245</v>
      </c>
      <c r="B7586">
        <v>0</v>
      </c>
      <c r="C7586">
        <v>3234</v>
      </c>
      <c r="D7586">
        <v>0</v>
      </c>
    </row>
    <row r="7587" spans="1:4">
      <c r="A7587">
        <v>245</v>
      </c>
      <c r="B7587">
        <v>0</v>
      </c>
      <c r="C7587">
        <v>3240</v>
      </c>
      <c r="D7587">
        <v>0</v>
      </c>
    </row>
    <row r="7588" spans="1:4">
      <c r="A7588">
        <v>245</v>
      </c>
      <c r="B7588">
        <v>0</v>
      </c>
      <c r="C7588">
        <v>3244</v>
      </c>
      <c r="D7588">
        <v>0</v>
      </c>
    </row>
    <row r="7589" spans="1:4">
      <c r="A7589">
        <v>245</v>
      </c>
      <c r="B7589">
        <v>0</v>
      </c>
      <c r="C7589">
        <v>3224</v>
      </c>
      <c r="D7589">
        <v>0</v>
      </c>
    </row>
    <row r="7590" spans="1:4">
      <c r="A7590">
        <v>245</v>
      </c>
      <c r="B7590">
        <v>0</v>
      </c>
      <c r="C7590">
        <v>3245</v>
      </c>
      <c r="D7590">
        <v>0</v>
      </c>
    </row>
    <row r="7591" spans="1:4">
      <c r="A7591">
        <v>245</v>
      </c>
      <c r="B7591">
        <v>0</v>
      </c>
      <c r="C7591">
        <v>3247</v>
      </c>
      <c r="D7591">
        <v>0</v>
      </c>
    </row>
    <row r="7592" spans="1:4">
      <c r="A7592">
        <v>245</v>
      </c>
      <c r="B7592">
        <v>0</v>
      </c>
      <c r="C7592">
        <v>3260</v>
      </c>
      <c r="D7592">
        <v>0</v>
      </c>
    </row>
    <row r="7593" spans="1:4">
      <c r="A7593">
        <v>245</v>
      </c>
      <c r="B7593">
        <v>0</v>
      </c>
      <c r="C7593">
        <v>3227</v>
      </c>
      <c r="D7593">
        <v>0</v>
      </c>
    </row>
    <row r="7594" spans="1:4">
      <c r="A7594">
        <v>245</v>
      </c>
      <c r="B7594">
        <v>0</v>
      </c>
      <c r="C7594">
        <v>3239</v>
      </c>
      <c r="D7594">
        <v>0</v>
      </c>
    </row>
    <row r="7595" spans="1:4">
      <c r="A7595">
        <v>245</v>
      </c>
      <c r="B7595">
        <v>0</v>
      </c>
      <c r="C7595">
        <v>3261</v>
      </c>
      <c r="D7595">
        <v>0</v>
      </c>
    </row>
    <row r="7596" spans="1:4">
      <c r="A7596">
        <v>245</v>
      </c>
      <c r="B7596">
        <v>0</v>
      </c>
      <c r="C7596">
        <v>3247</v>
      </c>
      <c r="D7596">
        <v>0</v>
      </c>
    </row>
    <row r="7597" spans="1:4">
      <c r="A7597">
        <v>245</v>
      </c>
      <c r="B7597">
        <v>0</v>
      </c>
      <c r="C7597">
        <v>3251</v>
      </c>
      <c r="D7597">
        <v>0</v>
      </c>
    </row>
    <row r="7598" spans="1:4">
      <c r="A7598">
        <v>246</v>
      </c>
      <c r="B7598">
        <v>0</v>
      </c>
      <c r="C7598">
        <v>3261</v>
      </c>
      <c r="D7598">
        <v>0</v>
      </c>
    </row>
    <row r="7599" spans="1:4">
      <c r="A7599">
        <v>246</v>
      </c>
      <c r="B7599">
        <v>0</v>
      </c>
      <c r="C7599">
        <v>3232</v>
      </c>
      <c r="D7599">
        <v>0</v>
      </c>
    </row>
    <row r="7600" spans="1:4">
      <c r="A7600">
        <v>246</v>
      </c>
      <c r="B7600">
        <v>0</v>
      </c>
      <c r="C7600">
        <v>3240</v>
      </c>
      <c r="D7600">
        <v>0</v>
      </c>
    </row>
    <row r="7601" spans="1:4">
      <c r="A7601">
        <v>246</v>
      </c>
      <c r="B7601">
        <v>0</v>
      </c>
      <c r="C7601">
        <v>3243</v>
      </c>
      <c r="D7601">
        <v>0</v>
      </c>
    </row>
    <row r="7602" spans="1:4">
      <c r="A7602">
        <v>246</v>
      </c>
      <c r="B7602">
        <v>0</v>
      </c>
      <c r="C7602">
        <v>3234</v>
      </c>
      <c r="D7602">
        <v>0</v>
      </c>
    </row>
    <row r="7603" spans="1:4">
      <c r="A7603">
        <v>246</v>
      </c>
      <c r="B7603">
        <v>0</v>
      </c>
      <c r="C7603">
        <v>3247</v>
      </c>
      <c r="D7603">
        <v>0</v>
      </c>
    </row>
    <row r="7604" spans="1:4">
      <c r="A7604">
        <v>246</v>
      </c>
      <c r="B7604">
        <v>0</v>
      </c>
      <c r="C7604">
        <v>3234</v>
      </c>
      <c r="D7604">
        <v>0</v>
      </c>
    </row>
    <row r="7605" spans="1:4">
      <c r="A7605">
        <v>246</v>
      </c>
      <c r="B7605">
        <v>0</v>
      </c>
      <c r="C7605">
        <v>3240</v>
      </c>
      <c r="D7605">
        <v>0</v>
      </c>
    </row>
    <row r="7606" spans="1:4">
      <c r="A7606">
        <v>246</v>
      </c>
      <c r="B7606">
        <v>0</v>
      </c>
      <c r="C7606">
        <v>3237</v>
      </c>
      <c r="D7606">
        <v>0</v>
      </c>
    </row>
    <row r="7607" spans="1:4">
      <c r="A7607">
        <v>246</v>
      </c>
      <c r="B7607">
        <v>0</v>
      </c>
      <c r="C7607">
        <v>3257</v>
      </c>
      <c r="D7607">
        <v>0</v>
      </c>
    </row>
    <row r="7608" spans="1:4">
      <c r="A7608">
        <v>246</v>
      </c>
      <c r="B7608">
        <v>0</v>
      </c>
      <c r="C7608">
        <v>3248</v>
      </c>
      <c r="D7608">
        <v>0</v>
      </c>
    </row>
    <row r="7609" spans="1:4">
      <c r="A7609">
        <v>246</v>
      </c>
      <c r="B7609">
        <v>0</v>
      </c>
      <c r="C7609">
        <v>3253</v>
      </c>
      <c r="D7609">
        <v>0</v>
      </c>
    </row>
    <row r="7610" spans="1:4">
      <c r="A7610">
        <v>246</v>
      </c>
      <c r="B7610">
        <v>0</v>
      </c>
      <c r="C7610">
        <v>3233</v>
      </c>
      <c r="D7610">
        <v>0</v>
      </c>
    </row>
    <row r="7611" spans="1:4">
      <c r="A7611">
        <v>246</v>
      </c>
      <c r="B7611">
        <v>0</v>
      </c>
      <c r="C7611">
        <v>3261</v>
      </c>
      <c r="D7611">
        <v>0</v>
      </c>
    </row>
    <row r="7612" spans="1:4">
      <c r="A7612">
        <v>246</v>
      </c>
      <c r="B7612">
        <v>0</v>
      </c>
      <c r="C7612">
        <v>3260</v>
      </c>
      <c r="D7612">
        <v>0</v>
      </c>
    </row>
    <row r="7613" spans="1:4">
      <c r="A7613">
        <v>246</v>
      </c>
      <c r="B7613">
        <v>0</v>
      </c>
      <c r="C7613">
        <v>3228</v>
      </c>
      <c r="D7613">
        <v>0</v>
      </c>
    </row>
    <row r="7614" spans="1:4">
      <c r="A7614">
        <v>246</v>
      </c>
      <c r="B7614">
        <v>0</v>
      </c>
      <c r="C7614">
        <v>3249</v>
      </c>
      <c r="D7614">
        <v>0</v>
      </c>
    </row>
    <row r="7615" spans="1:4">
      <c r="A7615">
        <v>246</v>
      </c>
      <c r="B7615">
        <v>0</v>
      </c>
      <c r="C7615">
        <v>3242</v>
      </c>
      <c r="D7615">
        <v>0</v>
      </c>
    </row>
    <row r="7616" spans="1:4">
      <c r="A7616">
        <v>246</v>
      </c>
      <c r="B7616">
        <v>0</v>
      </c>
      <c r="C7616">
        <v>3239</v>
      </c>
      <c r="D7616">
        <v>0</v>
      </c>
    </row>
    <row r="7617" spans="1:4">
      <c r="A7617">
        <v>246</v>
      </c>
      <c r="B7617">
        <v>0</v>
      </c>
      <c r="C7617">
        <v>3239</v>
      </c>
      <c r="D7617">
        <v>0</v>
      </c>
    </row>
    <row r="7618" spans="1:4">
      <c r="A7618">
        <v>246</v>
      </c>
      <c r="B7618">
        <v>0</v>
      </c>
      <c r="C7618">
        <v>3229</v>
      </c>
      <c r="D7618">
        <v>0</v>
      </c>
    </row>
    <row r="7619" spans="1:4">
      <c r="A7619">
        <v>246</v>
      </c>
      <c r="B7619">
        <v>0</v>
      </c>
      <c r="C7619">
        <v>3253</v>
      </c>
      <c r="D7619">
        <v>0</v>
      </c>
    </row>
    <row r="7620" spans="1:4">
      <c r="A7620">
        <v>246</v>
      </c>
      <c r="B7620">
        <v>0</v>
      </c>
      <c r="C7620">
        <v>3246</v>
      </c>
      <c r="D7620">
        <v>0</v>
      </c>
    </row>
    <row r="7621" spans="1:4">
      <c r="A7621">
        <v>246</v>
      </c>
      <c r="B7621">
        <v>0</v>
      </c>
      <c r="C7621">
        <v>3249</v>
      </c>
      <c r="D7621">
        <v>0</v>
      </c>
    </row>
    <row r="7622" spans="1:4">
      <c r="A7622">
        <v>246</v>
      </c>
      <c r="B7622">
        <v>0</v>
      </c>
      <c r="C7622">
        <v>3243</v>
      </c>
      <c r="D7622">
        <v>0</v>
      </c>
    </row>
    <row r="7623" spans="1:4">
      <c r="A7623">
        <v>246</v>
      </c>
      <c r="B7623">
        <v>0</v>
      </c>
      <c r="C7623">
        <v>3247</v>
      </c>
      <c r="D7623">
        <v>0</v>
      </c>
    </row>
    <row r="7624" spans="1:4">
      <c r="A7624">
        <v>246</v>
      </c>
      <c r="B7624">
        <v>0</v>
      </c>
      <c r="C7624">
        <v>3257</v>
      </c>
      <c r="D7624">
        <v>0</v>
      </c>
    </row>
    <row r="7625" spans="1:4">
      <c r="A7625">
        <v>246</v>
      </c>
      <c r="B7625">
        <v>0</v>
      </c>
      <c r="C7625">
        <v>3231</v>
      </c>
      <c r="D7625">
        <v>0</v>
      </c>
    </row>
    <row r="7626" spans="1:4">
      <c r="A7626">
        <v>246</v>
      </c>
      <c r="B7626">
        <v>0</v>
      </c>
      <c r="C7626">
        <v>3247</v>
      </c>
      <c r="D7626">
        <v>0</v>
      </c>
    </row>
    <row r="7627" spans="1:4">
      <c r="A7627">
        <v>246</v>
      </c>
      <c r="B7627">
        <v>0</v>
      </c>
      <c r="C7627">
        <v>3239</v>
      </c>
      <c r="D7627">
        <v>0</v>
      </c>
    </row>
    <row r="7628" spans="1:4">
      <c r="A7628">
        <v>246</v>
      </c>
      <c r="B7628">
        <v>0</v>
      </c>
      <c r="C7628">
        <v>3244</v>
      </c>
      <c r="D7628">
        <v>0</v>
      </c>
    </row>
    <row r="7629" spans="1:4">
      <c r="A7629">
        <v>247</v>
      </c>
      <c r="B7629">
        <v>0</v>
      </c>
      <c r="C7629">
        <v>3232</v>
      </c>
      <c r="D7629">
        <v>0</v>
      </c>
    </row>
    <row r="7630" spans="1:4">
      <c r="A7630">
        <v>247</v>
      </c>
      <c r="B7630">
        <v>0</v>
      </c>
      <c r="C7630">
        <v>3237</v>
      </c>
      <c r="D7630">
        <v>0</v>
      </c>
    </row>
    <row r="7631" spans="1:4">
      <c r="A7631">
        <v>247</v>
      </c>
      <c r="B7631">
        <v>0</v>
      </c>
      <c r="C7631">
        <v>3264</v>
      </c>
      <c r="D7631">
        <v>0</v>
      </c>
    </row>
    <row r="7632" spans="1:4">
      <c r="A7632">
        <v>247</v>
      </c>
      <c r="B7632">
        <v>0</v>
      </c>
      <c r="C7632">
        <v>3258</v>
      </c>
      <c r="D7632">
        <v>0</v>
      </c>
    </row>
    <row r="7633" spans="1:4">
      <c r="A7633">
        <v>247</v>
      </c>
      <c r="B7633">
        <v>0</v>
      </c>
      <c r="C7633">
        <v>3230</v>
      </c>
      <c r="D7633">
        <v>0</v>
      </c>
    </row>
    <row r="7634" spans="1:4">
      <c r="A7634">
        <v>247</v>
      </c>
      <c r="B7634">
        <v>0</v>
      </c>
      <c r="C7634">
        <v>3244</v>
      </c>
      <c r="D7634">
        <v>0</v>
      </c>
    </row>
    <row r="7635" spans="1:4">
      <c r="A7635">
        <v>247</v>
      </c>
      <c r="B7635">
        <v>0</v>
      </c>
      <c r="C7635">
        <v>3256</v>
      </c>
      <c r="D7635">
        <v>0</v>
      </c>
    </row>
    <row r="7636" spans="1:4">
      <c r="A7636">
        <v>247</v>
      </c>
      <c r="B7636">
        <v>0</v>
      </c>
      <c r="C7636">
        <v>3246</v>
      </c>
      <c r="D7636">
        <v>0</v>
      </c>
    </row>
    <row r="7637" spans="1:4">
      <c r="A7637">
        <v>247</v>
      </c>
      <c r="B7637">
        <v>0</v>
      </c>
      <c r="C7637">
        <v>3259</v>
      </c>
      <c r="D7637">
        <v>0</v>
      </c>
    </row>
    <row r="7638" spans="1:4">
      <c r="A7638">
        <v>247</v>
      </c>
      <c r="B7638">
        <v>0</v>
      </c>
      <c r="C7638">
        <v>3263</v>
      </c>
      <c r="D7638">
        <v>0</v>
      </c>
    </row>
    <row r="7639" spans="1:4">
      <c r="A7639">
        <v>247</v>
      </c>
      <c r="B7639">
        <v>0</v>
      </c>
      <c r="C7639">
        <v>3235</v>
      </c>
      <c r="D7639">
        <v>0</v>
      </c>
    </row>
    <row r="7640" spans="1:4">
      <c r="A7640">
        <v>247</v>
      </c>
      <c r="B7640">
        <v>0</v>
      </c>
      <c r="C7640">
        <v>3235</v>
      </c>
      <c r="D7640">
        <v>0</v>
      </c>
    </row>
    <row r="7641" spans="1:4">
      <c r="A7641">
        <v>247</v>
      </c>
      <c r="B7641">
        <v>0</v>
      </c>
      <c r="C7641">
        <v>3238</v>
      </c>
      <c r="D7641">
        <v>0</v>
      </c>
    </row>
    <row r="7642" spans="1:4">
      <c r="A7642">
        <v>247</v>
      </c>
      <c r="B7642">
        <v>0</v>
      </c>
      <c r="C7642">
        <v>3248</v>
      </c>
      <c r="D7642">
        <v>0</v>
      </c>
    </row>
    <row r="7643" spans="1:4">
      <c r="A7643">
        <v>247</v>
      </c>
      <c r="B7643">
        <v>0</v>
      </c>
      <c r="C7643">
        <v>3254</v>
      </c>
      <c r="D7643">
        <v>0</v>
      </c>
    </row>
    <row r="7644" spans="1:4">
      <c r="A7644">
        <v>247</v>
      </c>
      <c r="B7644">
        <v>0</v>
      </c>
      <c r="C7644">
        <v>3241</v>
      </c>
      <c r="D7644">
        <v>0</v>
      </c>
    </row>
    <row r="7645" spans="1:4">
      <c r="A7645">
        <v>247</v>
      </c>
      <c r="B7645">
        <v>0</v>
      </c>
      <c r="C7645">
        <v>3256</v>
      </c>
      <c r="D7645">
        <v>0</v>
      </c>
    </row>
    <row r="7646" spans="1:4">
      <c r="A7646">
        <v>247</v>
      </c>
      <c r="B7646">
        <v>0</v>
      </c>
      <c r="C7646">
        <v>3250</v>
      </c>
      <c r="D7646">
        <v>0</v>
      </c>
    </row>
    <row r="7647" spans="1:4">
      <c r="A7647">
        <v>247</v>
      </c>
      <c r="B7647">
        <v>0</v>
      </c>
      <c r="C7647">
        <v>3255</v>
      </c>
      <c r="D7647">
        <v>0</v>
      </c>
    </row>
    <row r="7648" spans="1:4">
      <c r="A7648">
        <v>247</v>
      </c>
      <c r="B7648">
        <v>0</v>
      </c>
      <c r="C7648">
        <v>3233</v>
      </c>
      <c r="D7648">
        <v>0</v>
      </c>
    </row>
    <row r="7649" spans="1:4">
      <c r="A7649">
        <v>247</v>
      </c>
      <c r="B7649">
        <v>0</v>
      </c>
      <c r="C7649">
        <v>3250</v>
      </c>
      <c r="D7649">
        <v>0</v>
      </c>
    </row>
    <row r="7650" spans="1:4">
      <c r="A7650">
        <v>247</v>
      </c>
      <c r="B7650">
        <v>0</v>
      </c>
      <c r="C7650">
        <v>3233</v>
      </c>
      <c r="D7650">
        <v>0</v>
      </c>
    </row>
    <row r="7651" spans="1:4">
      <c r="A7651">
        <v>247</v>
      </c>
      <c r="B7651">
        <v>0</v>
      </c>
      <c r="C7651">
        <v>3253</v>
      </c>
      <c r="D7651">
        <v>0</v>
      </c>
    </row>
    <row r="7652" spans="1:4">
      <c r="A7652">
        <v>247</v>
      </c>
      <c r="B7652">
        <v>0</v>
      </c>
      <c r="C7652">
        <v>3260</v>
      </c>
      <c r="D7652">
        <v>0</v>
      </c>
    </row>
    <row r="7653" spans="1:4">
      <c r="A7653">
        <v>247</v>
      </c>
      <c r="B7653">
        <v>0</v>
      </c>
      <c r="C7653">
        <v>3245</v>
      </c>
      <c r="D7653">
        <v>0</v>
      </c>
    </row>
    <row r="7654" spans="1:4">
      <c r="A7654">
        <v>247</v>
      </c>
      <c r="B7654">
        <v>0</v>
      </c>
      <c r="C7654">
        <v>3236</v>
      </c>
      <c r="D7654">
        <v>0</v>
      </c>
    </row>
    <row r="7655" spans="1:4">
      <c r="A7655">
        <v>247</v>
      </c>
      <c r="B7655">
        <v>0</v>
      </c>
      <c r="C7655">
        <v>3244</v>
      </c>
      <c r="D7655">
        <v>0</v>
      </c>
    </row>
    <row r="7656" spans="1:4">
      <c r="A7656">
        <v>247</v>
      </c>
      <c r="B7656">
        <v>0</v>
      </c>
      <c r="C7656">
        <v>3250</v>
      </c>
      <c r="D7656">
        <v>0</v>
      </c>
    </row>
    <row r="7657" spans="1:4">
      <c r="A7657">
        <v>247</v>
      </c>
      <c r="B7657">
        <v>0</v>
      </c>
      <c r="C7657">
        <v>3256</v>
      </c>
      <c r="D7657">
        <v>0</v>
      </c>
    </row>
    <row r="7658" spans="1:4">
      <c r="A7658">
        <v>247</v>
      </c>
      <c r="B7658">
        <v>0</v>
      </c>
      <c r="C7658">
        <v>3231</v>
      </c>
      <c r="D7658">
        <v>0</v>
      </c>
    </row>
    <row r="7659" spans="1:4">
      <c r="A7659">
        <v>247</v>
      </c>
      <c r="B7659">
        <v>0</v>
      </c>
      <c r="C7659">
        <v>3260</v>
      </c>
      <c r="D7659">
        <v>0</v>
      </c>
    </row>
    <row r="7660" spans="1:4">
      <c r="A7660">
        <v>248</v>
      </c>
      <c r="B7660">
        <v>0</v>
      </c>
      <c r="C7660">
        <v>3260</v>
      </c>
      <c r="D7660">
        <v>0</v>
      </c>
    </row>
    <row r="7661" spans="1:4">
      <c r="A7661">
        <v>248</v>
      </c>
      <c r="B7661">
        <v>0</v>
      </c>
      <c r="C7661">
        <v>3257</v>
      </c>
      <c r="D7661">
        <v>0</v>
      </c>
    </row>
    <row r="7662" spans="1:4">
      <c r="A7662">
        <v>248</v>
      </c>
      <c r="B7662">
        <v>0</v>
      </c>
      <c r="C7662">
        <v>3242</v>
      </c>
      <c r="D7662">
        <v>0</v>
      </c>
    </row>
    <row r="7663" spans="1:4">
      <c r="A7663">
        <v>248</v>
      </c>
      <c r="B7663">
        <v>0</v>
      </c>
      <c r="C7663">
        <v>3255</v>
      </c>
      <c r="D7663">
        <v>0</v>
      </c>
    </row>
    <row r="7664" spans="1:4">
      <c r="A7664">
        <v>248</v>
      </c>
      <c r="B7664">
        <v>0</v>
      </c>
      <c r="C7664">
        <v>3242</v>
      </c>
      <c r="D7664">
        <v>0</v>
      </c>
    </row>
    <row r="7665" spans="1:4">
      <c r="A7665">
        <v>248</v>
      </c>
      <c r="B7665">
        <v>0</v>
      </c>
      <c r="C7665">
        <v>3243</v>
      </c>
      <c r="D7665">
        <v>0</v>
      </c>
    </row>
    <row r="7666" spans="1:4">
      <c r="A7666">
        <v>248</v>
      </c>
      <c r="B7666">
        <v>0</v>
      </c>
      <c r="C7666">
        <v>3257</v>
      </c>
      <c r="D7666">
        <v>0</v>
      </c>
    </row>
    <row r="7667" spans="1:4">
      <c r="A7667">
        <v>248</v>
      </c>
      <c r="B7667">
        <v>0</v>
      </c>
      <c r="C7667">
        <v>3245</v>
      </c>
      <c r="D7667">
        <v>0</v>
      </c>
    </row>
    <row r="7668" spans="1:4">
      <c r="A7668">
        <v>248</v>
      </c>
      <c r="B7668">
        <v>0</v>
      </c>
      <c r="C7668">
        <v>3242</v>
      </c>
      <c r="D7668">
        <v>0</v>
      </c>
    </row>
    <row r="7669" spans="1:4">
      <c r="A7669">
        <v>248</v>
      </c>
      <c r="B7669">
        <v>0</v>
      </c>
      <c r="C7669">
        <v>3247</v>
      </c>
      <c r="D7669">
        <v>0</v>
      </c>
    </row>
    <row r="7670" spans="1:4">
      <c r="A7670">
        <v>248</v>
      </c>
      <c r="B7670">
        <v>0</v>
      </c>
      <c r="C7670">
        <v>3242</v>
      </c>
      <c r="D7670">
        <v>0</v>
      </c>
    </row>
    <row r="7671" spans="1:4">
      <c r="A7671">
        <v>248</v>
      </c>
      <c r="B7671">
        <v>0</v>
      </c>
      <c r="C7671">
        <v>3225</v>
      </c>
      <c r="D7671">
        <v>0</v>
      </c>
    </row>
    <row r="7672" spans="1:4">
      <c r="A7672">
        <v>248</v>
      </c>
      <c r="B7672">
        <v>0</v>
      </c>
      <c r="C7672">
        <v>3246</v>
      </c>
      <c r="D7672">
        <v>0</v>
      </c>
    </row>
    <row r="7673" spans="1:4">
      <c r="A7673">
        <v>248</v>
      </c>
      <c r="B7673">
        <v>0</v>
      </c>
      <c r="C7673">
        <v>3239</v>
      </c>
      <c r="D7673">
        <v>0</v>
      </c>
    </row>
    <row r="7674" spans="1:4">
      <c r="A7674">
        <v>248</v>
      </c>
      <c r="B7674">
        <v>0</v>
      </c>
      <c r="C7674">
        <v>3252</v>
      </c>
      <c r="D7674">
        <v>0</v>
      </c>
    </row>
    <row r="7675" spans="1:4">
      <c r="A7675">
        <v>248</v>
      </c>
      <c r="B7675">
        <v>0</v>
      </c>
      <c r="C7675">
        <v>3256</v>
      </c>
      <c r="D7675">
        <v>0</v>
      </c>
    </row>
    <row r="7676" spans="1:4">
      <c r="A7676">
        <v>248</v>
      </c>
      <c r="B7676">
        <v>0</v>
      </c>
      <c r="C7676">
        <v>3251</v>
      </c>
      <c r="D7676">
        <v>0</v>
      </c>
    </row>
    <row r="7677" spans="1:4">
      <c r="A7677">
        <v>248</v>
      </c>
      <c r="B7677">
        <v>0</v>
      </c>
      <c r="C7677">
        <v>3238</v>
      </c>
      <c r="D7677">
        <v>0</v>
      </c>
    </row>
    <row r="7678" spans="1:4">
      <c r="A7678">
        <v>248</v>
      </c>
      <c r="B7678">
        <v>0</v>
      </c>
      <c r="C7678">
        <v>3231</v>
      </c>
      <c r="D7678">
        <v>0</v>
      </c>
    </row>
    <row r="7679" spans="1:4">
      <c r="A7679">
        <v>248</v>
      </c>
      <c r="B7679">
        <v>0</v>
      </c>
      <c r="C7679">
        <v>3242</v>
      </c>
      <c r="D7679">
        <v>0</v>
      </c>
    </row>
    <row r="7680" spans="1:4">
      <c r="A7680">
        <v>248</v>
      </c>
      <c r="B7680">
        <v>0</v>
      </c>
      <c r="C7680">
        <v>3240</v>
      </c>
      <c r="D7680">
        <v>0</v>
      </c>
    </row>
    <row r="7681" spans="1:4">
      <c r="A7681">
        <v>248</v>
      </c>
      <c r="B7681">
        <v>0</v>
      </c>
      <c r="C7681">
        <v>3239</v>
      </c>
      <c r="D7681">
        <v>0</v>
      </c>
    </row>
    <row r="7682" spans="1:4">
      <c r="A7682">
        <v>248</v>
      </c>
      <c r="B7682">
        <v>0</v>
      </c>
      <c r="C7682">
        <v>3236</v>
      </c>
      <c r="D7682">
        <v>0</v>
      </c>
    </row>
    <row r="7683" spans="1:4">
      <c r="A7683">
        <v>248</v>
      </c>
      <c r="B7683">
        <v>0</v>
      </c>
      <c r="C7683">
        <v>3241</v>
      </c>
      <c r="D7683">
        <v>0</v>
      </c>
    </row>
    <row r="7684" spans="1:4">
      <c r="A7684">
        <v>248</v>
      </c>
      <c r="B7684">
        <v>0</v>
      </c>
      <c r="C7684">
        <v>3256</v>
      </c>
      <c r="D7684">
        <v>0</v>
      </c>
    </row>
    <row r="7685" spans="1:4">
      <c r="A7685">
        <v>248</v>
      </c>
      <c r="B7685">
        <v>0</v>
      </c>
      <c r="C7685">
        <v>3239</v>
      </c>
      <c r="D7685">
        <v>0</v>
      </c>
    </row>
    <row r="7686" spans="1:4">
      <c r="A7686">
        <v>248</v>
      </c>
      <c r="B7686">
        <v>0</v>
      </c>
      <c r="C7686">
        <v>3252</v>
      </c>
      <c r="D7686">
        <v>0</v>
      </c>
    </row>
    <row r="7687" spans="1:4">
      <c r="A7687">
        <v>248</v>
      </c>
      <c r="B7687">
        <v>0</v>
      </c>
      <c r="C7687">
        <v>3248</v>
      </c>
      <c r="D7687">
        <v>0</v>
      </c>
    </row>
    <row r="7688" spans="1:4">
      <c r="A7688">
        <v>248</v>
      </c>
      <c r="B7688">
        <v>0</v>
      </c>
      <c r="C7688">
        <v>3241</v>
      </c>
      <c r="D7688">
        <v>0</v>
      </c>
    </row>
    <row r="7689" spans="1:4">
      <c r="A7689">
        <v>248</v>
      </c>
      <c r="B7689">
        <v>0</v>
      </c>
      <c r="C7689">
        <v>3259</v>
      </c>
      <c r="D7689">
        <v>0</v>
      </c>
    </row>
    <row r="7690" spans="1:4">
      <c r="A7690">
        <v>248</v>
      </c>
      <c r="B7690">
        <v>0</v>
      </c>
      <c r="C7690">
        <v>3233</v>
      </c>
      <c r="D7690">
        <v>0</v>
      </c>
    </row>
    <row r="7691" spans="1:4">
      <c r="A7691">
        <v>249</v>
      </c>
      <c r="B7691">
        <v>0</v>
      </c>
      <c r="C7691">
        <v>3253</v>
      </c>
      <c r="D7691">
        <v>0</v>
      </c>
    </row>
    <row r="7692" spans="1:4">
      <c r="A7692">
        <v>249</v>
      </c>
      <c r="B7692">
        <v>0</v>
      </c>
      <c r="C7692">
        <v>3262</v>
      </c>
      <c r="D7692">
        <v>0</v>
      </c>
    </row>
    <row r="7693" spans="1:4">
      <c r="A7693">
        <v>249</v>
      </c>
      <c r="B7693">
        <v>0</v>
      </c>
      <c r="C7693">
        <v>3252</v>
      </c>
      <c r="D7693">
        <v>0</v>
      </c>
    </row>
    <row r="7694" spans="1:4">
      <c r="A7694">
        <v>249</v>
      </c>
      <c r="B7694">
        <v>0</v>
      </c>
      <c r="C7694">
        <v>3245</v>
      </c>
      <c r="D7694">
        <v>0</v>
      </c>
    </row>
    <row r="7695" spans="1:4">
      <c r="A7695">
        <v>249</v>
      </c>
      <c r="B7695">
        <v>0</v>
      </c>
      <c r="C7695">
        <v>3246</v>
      </c>
      <c r="D7695">
        <v>0</v>
      </c>
    </row>
    <row r="7696" spans="1:4">
      <c r="A7696">
        <v>249</v>
      </c>
      <c r="B7696">
        <v>0</v>
      </c>
      <c r="C7696">
        <v>3233</v>
      </c>
      <c r="D7696">
        <v>0</v>
      </c>
    </row>
    <row r="7697" spans="1:4">
      <c r="A7697">
        <v>249</v>
      </c>
      <c r="B7697">
        <v>0</v>
      </c>
      <c r="C7697">
        <v>3262</v>
      </c>
      <c r="D7697">
        <v>0</v>
      </c>
    </row>
    <row r="7698" spans="1:4">
      <c r="A7698">
        <v>249</v>
      </c>
      <c r="B7698">
        <v>0</v>
      </c>
      <c r="C7698">
        <v>3239</v>
      </c>
      <c r="D7698">
        <v>0</v>
      </c>
    </row>
    <row r="7699" spans="1:4">
      <c r="A7699">
        <v>249</v>
      </c>
      <c r="B7699">
        <v>0</v>
      </c>
      <c r="C7699">
        <v>3260</v>
      </c>
      <c r="D7699">
        <v>0</v>
      </c>
    </row>
    <row r="7700" spans="1:4">
      <c r="A7700">
        <v>249</v>
      </c>
      <c r="B7700">
        <v>0</v>
      </c>
      <c r="C7700">
        <v>3264</v>
      </c>
      <c r="D7700">
        <v>0</v>
      </c>
    </row>
    <row r="7701" spans="1:4">
      <c r="A7701">
        <v>249</v>
      </c>
      <c r="B7701">
        <v>0</v>
      </c>
      <c r="C7701">
        <v>3239</v>
      </c>
      <c r="D7701">
        <v>0</v>
      </c>
    </row>
    <row r="7702" spans="1:4">
      <c r="A7702">
        <v>249</v>
      </c>
      <c r="B7702">
        <v>0</v>
      </c>
      <c r="C7702">
        <v>3236</v>
      </c>
      <c r="D7702">
        <v>0</v>
      </c>
    </row>
    <row r="7703" spans="1:4">
      <c r="A7703">
        <v>249</v>
      </c>
      <c r="B7703">
        <v>0</v>
      </c>
      <c r="C7703">
        <v>3240</v>
      </c>
      <c r="D7703">
        <v>0</v>
      </c>
    </row>
    <row r="7704" spans="1:4">
      <c r="A7704">
        <v>249</v>
      </c>
      <c r="B7704">
        <v>0</v>
      </c>
      <c r="C7704">
        <v>3230</v>
      </c>
      <c r="D7704">
        <v>0</v>
      </c>
    </row>
    <row r="7705" spans="1:4">
      <c r="A7705">
        <v>249</v>
      </c>
      <c r="B7705">
        <v>0</v>
      </c>
      <c r="C7705">
        <v>3257</v>
      </c>
      <c r="D7705">
        <v>0</v>
      </c>
    </row>
    <row r="7706" spans="1:4">
      <c r="A7706">
        <v>249</v>
      </c>
      <c r="B7706">
        <v>0</v>
      </c>
      <c r="C7706">
        <v>3250</v>
      </c>
      <c r="D7706">
        <v>0</v>
      </c>
    </row>
    <row r="7707" spans="1:4">
      <c r="A7707">
        <v>249</v>
      </c>
      <c r="B7707">
        <v>0</v>
      </c>
      <c r="C7707">
        <v>3257</v>
      </c>
      <c r="D7707">
        <v>0</v>
      </c>
    </row>
    <row r="7708" spans="1:4">
      <c r="A7708">
        <v>249</v>
      </c>
      <c r="B7708">
        <v>0</v>
      </c>
      <c r="C7708">
        <v>3254</v>
      </c>
      <c r="D7708">
        <v>0</v>
      </c>
    </row>
    <row r="7709" spans="1:4">
      <c r="A7709">
        <v>249</v>
      </c>
      <c r="B7709">
        <v>0</v>
      </c>
      <c r="C7709">
        <v>3247</v>
      </c>
      <c r="D7709">
        <v>0</v>
      </c>
    </row>
    <row r="7710" spans="1:4">
      <c r="A7710">
        <v>249</v>
      </c>
      <c r="B7710">
        <v>0</v>
      </c>
      <c r="C7710">
        <v>3242</v>
      </c>
      <c r="D7710">
        <v>0</v>
      </c>
    </row>
    <row r="7711" spans="1:4">
      <c r="A7711">
        <v>249</v>
      </c>
      <c r="B7711">
        <v>0</v>
      </c>
      <c r="C7711">
        <v>3240</v>
      </c>
      <c r="D7711">
        <v>0</v>
      </c>
    </row>
    <row r="7712" spans="1:4">
      <c r="A7712">
        <v>249</v>
      </c>
      <c r="B7712">
        <v>0</v>
      </c>
      <c r="C7712">
        <v>3241</v>
      </c>
      <c r="D7712">
        <v>0</v>
      </c>
    </row>
    <row r="7713" spans="1:4">
      <c r="A7713">
        <v>249</v>
      </c>
      <c r="B7713">
        <v>0</v>
      </c>
      <c r="C7713">
        <v>3256</v>
      </c>
      <c r="D7713">
        <v>0</v>
      </c>
    </row>
    <row r="7714" spans="1:4">
      <c r="A7714">
        <v>249</v>
      </c>
      <c r="B7714">
        <v>0</v>
      </c>
      <c r="C7714">
        <v>3256</v>
      </c>
      <c r="D7714">
        <v>0</v>
      </c>
    </row>
    <row r="7715" spans="1:4">
      <c r="A7715">
        <v>249</v>
      </c>
      <c r="B7715">
        <v>0</v>
      </c>
      <c r="C7715">
        <v>3227</v>
      </c>
      <c r="D7715">
        <v>0</v>
      </c>
    </row>
    <row r="7716" spans="1:4">
      <c r="A7716">
        <v>249</v>
      </c>
      <c r="B7716">
        <v>0</v>
      </c>
      <c r="C7716">
        <v>3241</v>
      </c>
      <c r="D7716">
        <v>0</v>
      </c>
    </row>
    <row r="7717" spans="1:4">
      <c r="A7717">
        <v>249</v>
      </c>
      <c r="B7717">
        <v>0</v>
      </c>
      <c r="C7717">
        <v>3235</v>
      </c>
      <c r="D7717">
        <v>0</v>
      </c>
    </row>
    <row r="7718" spans="1:4">
      <c r="A7718">
        <v>249</v>
      </c>
      <c r="B7718">
        <v>0</v>
      </c>
      <c r="C7718">
        <v>3255</v>
      </c>
      <c r="D7718">
        <v>0</v>
      </c>
    </row>
    <row r="7719" spans="1:4">
      <c r="A7719">
        <v>249</v>
      </c>
      <c r="B7719">
        <v>0</v>
      </c>
      <c r="C7719">
        <v>3257</v>
      </c>
      <c r="D7719">
        <v>0</v>
      </c>
    </row>
    <row r="7720" spans="1:4">
      <c r="A7720">
        <v>249</v>
      </c>
      <c r="B7720">
        <v>0</v>
      </c>
      <c r="C7720">
        <v>3266</v>
      </c>
      <c r="D7720">
        <v>0</v>
      </c>
    </row>
    <row r="7721" spans="1:4">
      <c r="A7721">
        <v>249</v>
      </c>
      <c r="B7721">
        <v>0</v>
      </c>
      <c r="C7721">
        <v>3257</v>
      </c>
      <c r="D7721">
        <v>0</v>
      </c>
    </row>
    <row r="7722" spans="1:4">
      <c r="A7722">
        <v>250</v>
      </c>
      <c r="B7722">
        <v>0</v>
      </c>
      <c r="C7722">
        <v>3239</v>
      </c>
      <c r="D7722">
        <v>0</v>
      </c>
    </row>
    <row r="7723" spans="1:4">
      <c r="A7723">
        <v>250</v>
      </c>
      <c r="B7723">
        <v>0</v>
      </c>
      <c r="C7723">
        <v>3240</v>
      </c>
      <c r="D7723">
        <v>0</v>
      </c>
    </row>
    <row r="7724" spans="1:4">
      <c r="A7724">
        <v>250</v>
      </c>
      <c r="B7724">
        <v>0</v>
      </c>
      <c r="C7724">
        <v>3240</v>
      </c>
      <c r="D7724">
        <v>0</v>
      </c>
    </row>
    <row r="7725" spans="1:4">
      <c r="A7725">
        <v>250</v>
      </c>
      <c r="B7725">
        <v>0</v>
      </c>
      <c r="C7725">
        <v>3245</v>
      </c>
      <c r="D7725">
        <v>0</v>
      </c>
    </row>
    <row r="7726" spans="1:4">
      <c r="A7726">
        <v>250</v>
      </c>
      <c r="B7726">
        <v>0</v>
      </c>
      <c r="C7726">
        <v>3256</v>
      </c>
      <c r="D7726">
        <v>0</v>
      </c>
    </row>
    <row r="7727" spans="1:4">
      <c r="A7727">
        <v>250</v>
      </c>
      <c r="B7727">
        <v>0</v>
      </c>
      <c r="C7727">
        <v>3228</v>
      </c>
      <c r="D7727">
        <v>0</v>
      </c>
    </row>
    <row r="7728" spans="1:4">
      <c r="A7728">
        <v>250</v>
      </c>
      <c r="B7728">
        <v>0</v>
      </c>
      <c r="C7728">
        <v>3255</v>
      </c>
      <c r="D7728">
        <v>0</v>
      </c>
    </row>
    <row r="7729" spans="1:4">
      <c r="A7729">
        <v>250</v>
      </c>
      <c r="B7729">
        <v>0</v>
      </c>
      <c r="C7729">
        <v>3230</v>
      </c>
      <c r="D7729">
        <v>0</v>
      </c>
    </row>
    <row r="7730" spans="1:4">
      <c r="A7730">
        <v>250</v>
      </c>
      <c r="B7730">
        <v>0</v>
      </c>
      <c r="C7730">
        <v>3235</v>
      </c>
      <c r="D7730">
        <v>0</v>
      </c>
    </row>
    <row r="7731" spans="1:4">
      <c r="A7731">
        <v>250</v>
      </c>
      <c r="B7731">
        <v>0</v>
      </c>
      <c r="C7731">
        <v>3247</v>
      </c>
      <c r="D7731">
        <v>0</v>
      </c>
    </row>
    <row r="7732" spans="1:4">
      <c r="A7732">
        <v>250</v>
      </c>
      <c r="B7732">
        <v>0</v>
      </c>
      <c r="C7732">
        <v>3219</v>
      </c>
      <c r="D7732">
        <v>0</v>
      </c>
    </row>
    <row r="7733" spans="1:4">
      <c r="A7733">
        <v>250</v>
      </c>
      <c r="B7733">
        <v>0</v>
      </c>
      <c r="C7733">
        <v>3240</v>
      </c>
      <c r="D7733">
        <v>0</v>
      </c>
    </row>
    <row r="7734" spans="1:4">
      <c r="A7734">
        <v>250</v>
      </c>
      <c r="B7734">
        <v>0</v>
      </c>
      <c r="C7734">
        <v>3260</v>
      </c>
      <c r="D7734">
        <v>0</v>
      </c>
    </row>
    <row r="7735" spans="1:4">
      <c r="A7735">
        <v>250</v>
      </c>
      <c r="B7735">
        <v>0</v>
      </c>
      <c r="C7735">
        <v>3248</v>
      </c>
      <c r="D7735">
        <v>0</v>
      </c>
    </row>
    <row r="7736" spans="1:4">
      <c r="A7736">
        <v>250</v>
      </c>
      <c r="B7736">
        <v>0</v>
      </c>
      <c r="C7736">
        <v>3235</v>
      </c>
      <c r="D7736">
        <v>0</v>
      </c>
    </row>
    <row r="7737" spans="1:4">
      <c r="A7737">
        <v>250</v>
      </c>
      <c r="B7737">
        <v>0</v>
      </c>
      <c r="C7737">
        <v>3242</v>
      </c>
      <c r="D7737">
        <v>0</v>
      </c>
    </row>
    <row r="7738" spans="1:4">
      <c r="A7738">
        <v>250</v>
      </c>
      <c r="B7738">
        <v>0</v>
      </c>
      <c r="C7738">
        <v>3241</v>
      </c>
      <c r="D7738">
        <v>0</v>
      </c>
    </row>
    <row r="7739" spans="1:4">
      <c r="A7739">
        <v>250</v>
      </c>
      <c r="B7739">
        <v>0</v>
      </c>
      <c r="C7739">
        <v>3260</v>
      </c>
      <c r="D7739">
        <v>0</v>
      </c>
    </row>
    <row r="7740" spans="1:4">
      <c r="A7740">
        <v>250</v>
      </c>
      <c r="B7740">
        <v>0</v>
      </c>
      <c r="C7740">
        <v>3243</v>
      </c>
      <c r="D7740">
        <v>0</v>
      </c>
    </row>
    <row r="7741" spans="1:4">
      <c r="A7741">
        <v>250</v>
      </c>
      <c r="B7741">
        <v>0</v>
      </c>
      <c r="C7741">
        <v>3237</v>
      </c>
      <c r="D7741">
        <v>0</v>
      </c>
    </row>
    <row r="7742" spans="1:4">
      <c r="A7742">
        <v>250</v>
      </c>
      <c r="B7742">
        <v>0</v>
      </c>
      <c r="C7742">
        <v>3234</v>
      </c>
      <c r="D7742">
        <v>0</v>
      </c>
    </row>
    <row r="7743" spans="1:4">
      <c r="A7743">
        <v>250</v>
      </c>
      <c r="B7743">
        <v>0</v>
      </c>
      <c r="C7743">
        <v>3240</v>
      </c>
      <c r="D7743">
        <v>0</v>
      </c>
    </row>
    <row r="7744" spans="1:4">
      <c r="A7744">
        <v>250</v>
      </c>
      <c r="B7744">
        <v>0</v>
      </c>
      <c r="C7744">
        <v>3215</v>
      </c>
      <c r="D7744">
        <v>0</v>
      </c>
    </row>
    <row r="7745" spans="1:4">
      <c r="A7745">
        <v>250</v>
      </c>
      <c r="B7745">
        <v>0</v>
      </c>
      <c r="C7745">
        <v>3231</v>
      </c>
      <c r="D7745">
        <v>0</v>
      </c>
    </row>
    <row r="7746" spans="1:4">
      <c r="A7746">
        <v>250</v>
      </c>
      <c r="B7746">
        <v>0</v>
      </c>
      <c r="C7746">
        <v>3218</v>
      </c>
      <c r="D7746">
        <v>0</v>
      </c>
    </row>
    <row r="7747" spans="1:4">
      <c r="A7747">
        <v>250</v>
      </c>
      <c r="B7747">
        <v>0</v>
      </c>
      <c r="C7747">
        <v>3220</v>
      </c>
      <c r="D7747">
        <v>0</v>
      </c>
    </row>
    <row r="7748" spans="1:4">
      <c r="A7748">
        <v>250</v>
      </c>
      <c r="B7748">
        <v>0</v>
      </c>
      <c r="C7748">
        <v>3266</v>
      </c>
      <c r="D7748">
        <v>0</v>
      </c>
    </row>
    <row r="7749" spans="1:4">
      <c r="A7749">
        <v>250</v>
      </c>
      <c r="B7749">
        <v>0</v>
      </c>
      <c r="C7749">
        <v>3247</v>
      </c>
      <c r="D7749">
        <v>0</v>
      </c>
    </row>
    <row r="7750" spans="1:4">
      <c r="A7750">
        <v>250</v>
      </c>
      <c r="B7750">
        <v>0</v>
      </c>
      <c r="C7750">
        <v>3241</v>
      </c>
      <c r="D7750">
        <v>0</v>
      </c>
    </row>
    <row r="7751" spans="1:4">
      <c r="A7751">
        <v>250</v>
      </c>
      <c r="B7751">
        <v>0</v>
      </c>
      <c r="C7751">
        <v>3263</v>
      </c>
      <c r="D7751">
        <v>0</v>
      </c>
    </row>
    <row r="7752" spans="1:4">
      <c r="A7752">
        <v>250</v>
      </c>
      <c r="B7752">
        <v>0</v>
      </c>
      <c r="C7752">
        <v>3249</v>
      </c>
      <c r="D7752">
        <v>0</v>
      </c>
    </row>
    <row r="7753" spans="1:4">
      <c r="A7753">
        <v>251</v>
      </c>
      <c r="B7753">
        <v>0</v>
      </c>
      <c r="C7753">
        <v>3248</v>
      </c>
      <c r="D7753">
        <v>0</v>
      </c>
    </row>
    <row r="7754" spans="1:4">
      <c r="A7754">
        <v>251</v>
      </c>
      <c r="B7754">
        <v>0</v>
      </c>
      <c r="C7754">
        <v>3233</v>
      </c>
      <c r="D7754">
        <v>0</v>
      </c>
    </row>
    <row r="7755" spans="1:4">
      <c r="A7755">
        <v>251</v>
      </c>
      <c r="B7755">
        <v>0</v>
      </c>
      <c r="C7755">
        <v>3249</v>
      </c>
      <c r="D7755">
        <v>0</v>
      </c>
    </row>
    <row r="7756" spans="1:4">
      <c r="A7756">
        <v>251</v>
      </c>
      <c r="B7756">
        <v>0</v>
      </c>
      <c r="C7756">
        <v>3238</v>
      </c>
      <c r="D7756">
        <v>0</v>
      </c>
    </row>
    <row r="7757" spans="1:4">
      <c r="A7757">
        <v>251</v>
      </c>
      <c r="B7757">
        <v>0</v>
      </c>
      <c r="C7757">
        <v>3242</v>
      </c>
      <c r="D7757">
        <v>0</v>
      </c>
    </row>
    <row r="7758" spans="1:4">
      <c r="A7758">
        <v>251</v>
      </c>
      <c r="B7758">
        <v>0</v>
      </c>
      <c r="C7758">
        <v>3239</v>
      </c>
      <c r="D7758">
        <v>0</v>
      </c>
    </row>
    <row r="7759" spans="1:4">
      <c r="A7759">
        <v>251</v>
      </c>
      <c r="B7759">
        <v>0</v>
      </c>
      <c r="C7759">
        <v>3257</v>
      </c>
      <c r="D7759">
        <v>0</v>
      </c>
    </row>
    <row r="7760" spans="1:4">
      <c r="A7760">
        <v>251</v>
      </c>
      <c r="B7760">
        <v>0</v>
      </c>
      <c r="C7760">
        <v>3264</v>
      </c>
      <c r="D7760">
        <v>0</v>
      </c>
    </row>
    <row r="7761" spans="1:4">
      <c r="A7761">
        <v>251</v>
      </c>
      <c r="B7761">
        <v>0</v>
      </c>
      <c r="C7761">
        <v>3231</v>
      </c>
      <c r="D7761">
        <v>0</v>
      </c>
    </row>
    <row r="7762" spans="1:4">
      <c r="A7762">
        <v>251</v>
      </c>
      <c r="B7762">
        <v>0</v>
      </c>
      <c r="C7762">
        <v>3238</v>
      </c>
      <c r="D7762">
        <v>0</v>
      </c>
    </row>
    <row r="7763" spans="1:4">
      <c r="A7763">
        <v>251</v>
      </c>
      <c r="B7763">
        <v>0</v>
      </c>
      <c r="C7763">
        <v>3246</v>
      </c>
      <c r="D7763">
        <v>0</v>
      </c>
    </row>
    <row r="7764" spans="1:4">
      <c r="A7764">
        <v>251</v>
      </c>
      <c r="B7764">
        <v>0</v>
      </c>
      <c r="C7764">
        <v>3239</v>
      </c>
      <c r="D7764">
        <v>0</v>
      </c>
    </row>
    <row r="7765" spans="1:4">
      <c r="A7765">
        <v>251</v>
      </c>
      <c r="B7765">
        <v>0</v>
      </c>
      <c r="C7765">
        <v>3227</v>
      </c>
      <c r="D7765">
        <v>0</v>
      </c>
    </row>
    <row r="7766" spans="1:4">
      <c r="A7766">
        <v>251</v>
      </c>
      <c r="B7766">
        <v>0</v>
      </c>
      <c r="C7766">
        <v>3223</v>
      </c>
      <c r="D7766">
        <v>0</v>
      </c>
    </row>
    <row r="7767" spans="1:4">
      <c r="A7767">
        <v>251</v>
      </c>
      <c r="B7767">
        <v>0</v>
      </c>
      <c r="C7767">
        <v>3246</v>
      </c>
      <c r="D7767">
        <v>0</v>
      </c>
    </row>
    <row r="7768" spans="1:4">
      <c r="A7768">
        <v>251</v>
      </c>
      <c r="B7768">
        <v>0</v>
      </c>
      <c r="C7768">
        <v>3241</v>
      </c>
      <c r="D7768">
        <v>0</v>
      </c>
    </row>
    <row r="7769" spans="1:4">
      <c r="A7769">
        <v>251</v>
      </c>
      <c r="B7769">
        <v>0</v>
      </c>
      <c r="C7769">
        <v>3251</v>
      </c>
      <c r="D7769">
        <v>0</v>
      </c>
    </row>
    <row r="7770" spans="1:4">
      <c r="A7770">
        <v>251</v>
      </c>
      <c r="B7770">
        <v>0</v>
      </c>
      <c r="C7770">
        <v>3242</v>
      </c>
      <c r="D7770">
        <v>0</v>
      </c>
    </row>
    <row r="7771" spans="1:4">
      <c r="A7771">
        <v>251</v>
      </c>
      <c r="B7771">
        <v>0</v>
      </c>
      <c r="C7771">
        <v>3255</v>
      </c>
      <c r="D7771">
        <v>0</v>
      </c>
    </row>
    <row r="7772" spans="1:4">
      <c r="A7772">
        <v>251</v>
      </c>
      <c r="B7772">
        <v>0</v>
      </c>
      <c r="C7772">
        <v>3225</v>
      </c>
      <c r="D7772">
        <v>0</v>
      </c>
    </row>
    <row r="7773" spans="1:4">
      <c r="A7773">
        <v>251</v>
      </c>
      <c r="B7773">
        <v>0</v>
      </c>
      <c r="C7773">
        <v>3244</v>
      </c>
      <c r="D7773">
        <v>0</v>
      </c>
    </row>
    <row r="7774" spans="1:4">
      <c r="A7774">
        <v>251</v>
      </c>
      <c r="B7774">
        <v>0</v>
      </c>
      <c r="C7774">
        <v>3241</v>
      </c>
      <c r="D7774">
        <v>0</v>
      </c>
    </row>
    <row r="7775" spans="1:4">
      <c r="A7775">
        <v>251</v>
      </c>
      <c r="B7775">
        <v>0</v>
      </c>
      <c r="C7775">
        <v>3242</v>
      </c>
      <c r="D7775">
        <v>0</v>
      </c>
    </row>
    <row r="7776" spans="1:4">
      <c r="A7776">
        <v>251</v>
      </c>
      <c r="B7776">
        <v>0</v>
      </c>
      <c r="C7776">
        <v>3259</v>
      </c>
      <c r="D7776">
        <v>0</v>
      </c>
    </row>
    <row r="7777" spans="1:4">
      <c r="A7777">
        <v>251</v>
      </c>
      <c r="B7777">
        <v>0</v>
      </c>
      <c r="C7777">
        <v>3232</v>
      </c>
      <c r="D7777">
        <v>0</v>
      </c>
    </row>
  </sheetData>
  <mergeCells count="58">
    <mergeCell ref="S47:U47"/>
    <mergeCell ref="S36:U36"/>
    <mergeCell ref="S37:U37"/>
    <mergeCell ref="S38:U38"/>
    <mergeCell ref="S39:U39"/>
    <mergeCell ref="S44:U44"/>
    <mergeCell ref="T31:U31"/>
    <mergeCell ref="T32:U32"/>
    <mergeCell ref="T33:U33"/>
    <mergeCell ref="S45:U45"/>
    <mergeCell ref="S46:U46"/>
    <mergeCell ref="T23:U23"/>
    <mergeCell ref="U25:V25"/>
    <mergeCell ref="S28:V28"/>
    <mergeCell ref="S29:V29"/>
    <mergeCell ref="S30:V30"/>
    <mergeCell ref="AE1:AI1"/>
    <mergeCell ref="Y1:AC1"/>
    <mergeCell ref="Y17:AA17"/>
    <mergeCell ref="Y18:Z18"/>
    <mergeCell ref="F1:R1"/>
    <mergeCell ref="S1:W1"/>
    <mergeCell ref="S16:U16"/>
    <mergeCell ref="S17:T17"/>
    <mergeCell ref="AE36:AG36"/>
    <mergeCell ref="Y34:AA34"/>
    <mergeCell ref="AE37:AG37"/>
    <mergeCell ref="Y35:AA35"/>
    <mergeCell ref="Y36:AA36"/>
    <mergeCell ref="Y37:AA37"/>
    <mergeCell ref="AE34:AG34"/>
    <mergeCell ref="AE35:AG35"/>
    <mergeCell ref="AF31:AG31"/>
    <mergeCell ref="AE21:AH21"/>
    <mergeCell ref="AF22:AG22"/>
    <mergeCell ref="AF23:AG23"/>
    <mergeCell ref="AF24:AG24"/>
    <mergeCell ref="AE26:AH26"/>
    <mergeCell ref="AE27:AH27"/>
    <mergeCell ref="AE28:AH28"/>
    <mergeCell ref="AF29:AG29"/>
    <mergeCell ref="AF30:AG30"/>
    <mergeCell ref="A1:D1"/>
    <mergeCell ref="Z31:AA31"/>
    <mergeCell ref="Y21:AB21"/>
    <mergeCell ref="Z22:AA22"/>
    <mergeCell ref="Z23:AA23"/>
    <mergeCell ref="Z24:AA24"/>
    <mergeCell ref="Y26:AB26"/>
    <mergeCell ref="Y27:AB27"/>
    <mergeCell ref="Y28:AB28"/>
    <mergeCell ref="Z29:AA29"/>
    <mergeCell ref="Z30:AA30"/>
    <mergeCell ref="Y19:Z19"/>
    <mergeCell ref="S18:T18"/>
    <mergeCell ref="S20:V20"/>
    <mergeCell ref="T21:U21"/>
    <mergeCell ref="T22:U22"/>
  </mergeCells>
  <hyperlinks>
    <hyperlink ref="AA13" r:id="rId1"/>
    <hyperlink ref="AA14" r:id="rId2"/>
    <hyperlink ref="AG13" r:id="rId3"/>
    <hyperlink ref="AG14" r:id="rId4"/>
    <hyperlink ref="U12" r:id="rId5"/>
    <hyperlink ref="U13" r:id="rId6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62"/>
  <sheetViews>
    <sheetView topLeftCell="AA1" workbookViewId="0">
      <selection activeCell="P10" sqref="P10"/>
    </sheetView>
  </sheetViews>
  <sheetFormatPr defaultColWidth="10.6640625" defaultRowHeight="15.5"/>
  <cols>
    <col min="1" max="1" width="26.6640625" bestFit="1" customWidth="1"/>
    <col min="2" max="2" width="13.6640625" bestFit="1" customWidth="1"/>
    <col min="3" max="3" width="11.83203125" bestFit="1" customWidth="1"/>
    <col min="4" max="7" width="11.83203125" customWidth="1"/>
    <col min="8" max="8" width="12.5" bestFit="1" customWidth="1"/>
    <col min="9" max="9" width="11.83203125" bestFit="1" customWidth="1"/>
    <col min="10" max="10" width="12.83203125" bestFit="1" customWidth="1"/>
    <col min="11" max="11" width="12.33203125" bestFit="1" customWidth="1"/>
    <col min="12" max="13" width="11.6640625" bestFit="1" customWidth="1"/>
    <col min="14" max="14" width="11.6640625" customWidth="1"/>
    <col min="15" max="15" width="12.33203125" bestFit="1" customWidth="1"/>
    <col min="16" max="16" width="12.5" bestFit="1" customWidth="1"/>
    <col min="17" max="18" width="11.6640625" bestFit="1" customWidth="1"/>
    <col min="69" max="69" width="31.1640625" bestFit="1" customWidth="1"/>
    <col min="74" max="75" width="12.6640625" bestFit="1" customWidth="1"/>
    <col min="87" max="87" width="31.1640625" bestFit="1" customWidth="1"/>
    <col min="92" max="92" width="10.33203125" customWidth="1"/>
    <col min="93" max="93" width="13.6640625" bestFit="1" customWidth="1"/>
    <col min="94" max="94" width="10.6640625" bestFit="1" customWidth="1"/>
  </cols>
  <sheetData>
    <row r="1" spans="1:13">
      <c r="B1" s="181" t="s">
        <v>127</v>
      </c>
      <c r="C1" s="182"/>
      <c r="D1" s="183"/>
      <c r="E1" s="187" t="s">
        <v>128</v>
      </c>
      <c r="F1" s="187"/>
      <c r="G1" s="187"/>
      <c r="H1" s="181" t="s">
        <v>129</v>
      </c>
      <c r="I1" s="182"/>
      <c r="J1" s="183"/>
      <c r="K1" s="187" t="s">
        <v>135</v>
      </c>
      <c r="L1" s="187"/>
      <c r="M1" s="187"/>
    </row>
    <row r="2" spans="1:13">
      <c r="A2" s="121"/>
      <c r="B2" s="120" t="s">
        <v>39</v>
      </c>
      <c r="C2" s="123" t="s">
        <v>42</v>
      </c>
      <c r="D2" s="123" t="s">
        <v>43</v>
      </c>
      <c r="E2" s="120" t="s">
        <v>39</v>
      </c>
      <c r="F2" s="123" t="s">
        <v>42</v>
      </c>
      <c r="G2" s="123" t="s">
        <v>43</v>
      </c>
      <c r="H2" s="120" t="s">
        <v>39</v>
      </c>
      <c r="I2" s="123" t="s">
        <v>42</v>
      </c>
      <c r="J2" s="123" t="s">
        <v>43</v>
      </c>
      <c r="K2" s="120" t="s">
        <v>39</v>
      </c>
      <c r="L2" s="123" t="s">
        <v>42</v>
      </c>
      <c r="M2" s="123" t="s">
        <v>43</v>
      </c>
    </row>
    <row r="3" spans="1:13">
      <c r="A3" s="122" t="s">
        <v>81</v>
      </c>
      <c r="B3" s="126">
        <f>'Dynamic Exp'!R18</f>
        <v>7.7230016733170314E-4</v>
      </c>
      <c r="C3" s="126"/>
      <c r="D3" s="126"/>
      <c r="E3" s="126">
        <f>'Dynamic Exp'!R24</f>
        <v>1.042605225897799E-3</v>
      </c>
      <c r="F3" s="126"/>
      <c r="G3" s="127"/>
      <c r="H3" s="127">
        <f>'Dynamic Exp'!R30</f>
        <v>5.0199510876560696E-4</v>
      </c>
      <c r="I3" s="127"/>
      <c r="J3" s="127"/>
      <c r="K3" s="127" t="e">
        <f ca="1">'Training-data'!V21</f>
        <v>#NAME?</v>
      </c>
      <c r="L3" s="127"/>
      <c r="M3" s="127"/>
    </row>
    <row r="4" spans="1:13">
      <c r="A4" s="122" t="s">
        <v>96</v>
      </c>
      <c r="B4" s="126">
        <f>'Dynamic Exp'!R19</f>
        <v>6.9507015059853277E-4</v>
      </c>
      <c r="C4" s="126">
        <f>'Dynamic Exp'!S19</f>
        <v>2.085210451795598E-3</v>
      </c>
      <c r="D4" s="126"/>
      <c r="E4" s="126">
        <f>'Dynamic Exp'!R25</f>
        <v>1.3345346891491827E-3</v>
      </c>
      <c r="F4" s="126">
        <f>'Dynamic Exp'!S25</f>
        <v>1.1862530570214958E-2</v>
      </c>
      <c r="G4" s="127"/>
      <c r="H4" s="127">
        <f>'Dynamic Exp'!R31</f>
        <v>1.930750418329257E-4</v>
      </c>
      <c r="I4" s="127">
        <f>'Dynamic Exp'!S31</f>
        <v>4.6524106465765231E-4</v>
      </c>
      <c r="J4" s="127"/>
      <c r="K4" s="127" t="e">
        <f ca="1">'Training-data'!V31</f>
        <v>#NAME?</v>
      </c>
      <c r="L4" s="127" t="e">
        <f ca="1">'Training-data'!V32</f>
        <v>#NAME?</v>
      </c>
      <c r="M4" s="127"/>
    </row>
    <row r="5" spans="1:13">
      <c r="A5" s="122" t="s">
        <v>90</v>
      </c>
      <c r="B5" s="126">
        <f>'Dynamic Exp'!R20</f>
        <v>9.2676020079804366E-4</v>
      </c>
      <c r="C5" s="126">
        <f>'Dynamic Exp'!S20</f>
        <v>4.6338010039902178E-3</v>
      </c>
      <c r="D5" s="127">
        <f>'Dynamic Exp'!T20</f>
        <v>4.6338010039902187E-5</v>
      </c>
      <c r="E5" s="126">
        <f>'Dynamic Exp'!R26</f>
        <v>1.2302741665594027E-3</v>
      </c>
      <c r="F5" s="126">
        <f>'Dynamic Exp'!S26</f>
        <v>6.6024713605354604E-3</v>
      </c>
      <c r="G5" s="127">
        <f>'Dynamic Exp'!T26</f>
        <v>3.8252221985460422E-5</v>
      </c>
      <c r="H5" s="158">
        <f>'Dynamic Exp'!R32</f>
        <v>5.0199510876560696E-4</v>
      </c>
      <c r="I5" s="127">
        <f>'Dynamic Exp'!S32</f>
        <v>4.6016218303513963E-3</v>
      </c>
      <c r="J5" s="127">
        <f>'Dynamic Exp'!T32</f>
        <v>1.9307504183292575E-5</v>
      </c>
      <c r="K5" s="127" t="e">
        <f ca="1">'Training-data'!U40</f>
        <v>#NAME?</v>
      </c>
      <c r="L5" s="127" t="e">
        <f ca="1">'Training-data'!U41</f>
        <v>#NAME?</v>
      </c>
      <c r="M5" s="127" t="e">
        <f ca="1">'Training-data'!U42</f>
        <v>#NAME?</v>
      </c>
    </row>
    <row r="18" spans="1:101">
      <c r="I18">
        <f>1/(25/1000)*100</f>
        <v>4000</v>
      </c>
    </row>
    <row r="24" spans="1:101">
      <c r="A24" s="10"/>
      <c r="B24" s="1"/>
      <c r="C24" s="1"/>
      <c r="D24" s="1"/>
      <c r="E24" s="1"/>
      <c r="F24" s="1"/>
      <c r="G24" s="1"/>
      <c r="H24" s="148"/>
      <c r="I24" s="148"/>
      <c r="J24" s="25"/>
      <c r="K24" s="25"/>
    </row>
    <row r="25" spans="1:101">
      <c r="A25" s="25"/>
      <c r="B25" s="25"/>
      <c r="C25" s="25"/>
      <c r="D25" s="25"/>
      <c r="E25" s="25"/>
      <c r="F25" s="25"/>
      <c r="G25" s="25"/>
      <c r="H25" s="148"/>
      <c r="I25" s="148"/>
      <c r="J25" s="25"/>
      <c r="K25" s="25"/>
    </row>
    <row r="26" spans="1:101">
      <c r="A26" s="25"/>
      <c r="B26" s="25"/>
      <c r="C26" s="25"/>
      <c r="D26" s="25"/>
      <c r="E26" s="25"/>
      <c r="F26" s="25"/>
      <c r="G26" s="25"/>
      <c r="H26" s="148"/>
      <c r="I26" s="148"/>
      <c r="J26" s="25"/>
      <c r="K26" s="25"/>
    </row>
    <row r="28" spans="1:101">
      <c r="CI28" s="155" t="s">
        <v>131</v>
      </c>
      <c r="CJ28" s="184" t="s">
        <v>114</v>
      </c>
      <c r="CK28" s="185"/>
      <c r="CL28" s="185"/>
      <c r="CM28" s="185"/>
      <c r="CN28" s="185"/>
      <c r="CO28" s="185"/>
      <c r="CP28" s="186"/>
    </row>
    <row r="29" spans="1:101" ht="46.5">
      <c r="A29" t="s">
        <v>195</v>
      </c>
      <c r="B29" s="180" t="s">
        <v>191</v>
      </c>
      <c r="C29" s="180"/>
      <c r="D29" s="180"/>
      <c r="E29" s="180"/>
      <c r="G29" s="180" t="s">
        <v>172</v>
      </c>
      <c r="H29" s="180"/>
      <c r="I29" s="180"/>
      <c r="J29" s="180"/>
      <c r="L29" s="180" t="s">
        <v>173</v>
      </c>
      <c r="M29" s="180"/>
      <c r="N29" s="180"/>
      <c r="O29" s="180"/>
      <c r="P29" s="147"/>
      <c r="Q29" s="180" t="s">
        <v>174</v>
      </c>
      <c r="R29" s="180"/>
      <c r="S29" s="180"/>
      <c r="T29" s="180"/>
      <c r="V29" s="177" t="s">
        <v>162</v>
      </c>
      <c r="W29" s="178"/>
      <c r="X29" s="178"/>
      <c r="Y29" s="179"/>
      <c r="AA29" s="177" t="s">
        <v>163</v>
      </c>
      <c r="AB29" s="178"/>
      <c r="AC29" s="178"/>
      <c r="AD29" s="179"/>
      <c r="AF29" s="177" t="s">
        <v>164</v>
      </c>
      <c r="AG29" s="178"/>
      <c r="AH29" s="178"/>
      <c r="AI29" s="179"/>
      <c r="AK29" s="177" t="s">
        <v>165</v>
      </c>
      <c r="AL29" s="178"/>
      <c r="AM29" s="178"/>
      <c r="AN29" s="179"/>
      <c r="AP29" s="177" t="s">
        <v>166</v>
      </c>
      <c r="AQ29" s="178"/>
      <c r="AR29" s="178"/>
      <c r="AS29" s="179"/>
      <c r="AU29" s="177" t="s">
        <v>167</v>
      </c>
      <c r="AV29" s="178"/>
      <c r="AW29" s="178"/>
      <c r="AX29" s="179"/>
      <c r="AZ29" s="177" t="s">
        <v>168</v>
      </c>
      <c r="BA29" s="178"/>
      <c r="BB29" s="178"/>
      <c r="BC29" s="179"/>
      <c r="BE29" s="177" t="s">
        <v>169</v>
      </c>
      <c r="BF29" s="178"/>
      <c r="BG29" s="178"/>
      <c r="BH29" s="179"/>
      <c r="BJ29" s="177" t="s">
        <v>170</v>
      </c>
      <c r="BK29" s="178"/>
      <c r="BL29" s="178"/>
      <c r="BM29" s="179"/>
      <c r="BQ29" s="156"/>
      <c r="BR29" s="150" t="s">
        <v>110</v>
      </c>
      <c r="BS29" s="150" t="s">
        <v>130</v>
      </c>
      <c r="BT29" s="150" t="s">
        <v>11</v>
      </c>
      <c r="BU29" s="150" t="s">
        <v>188</v>
      </c>
      <c r="BV29" s="154" t="s">
        <v>187</v>
      </c>
      <c r="BW29" s="154" t="s">
        <v>189</v>
      </c>
      <c r="BX29" s="154" t="s">
        <v>190</v>
      </c>
      <c r="BZ29" s="180" t="s">
        <v>171</v>
      </c>
      <c r="CA29" s="180"/>
      <c r="CB29" s="180"/>
      <c r="CC29" s="180"/>
      <c r="CD29" s="147"/>
      <c r="CE29" s="180" t="s">
        <v>184</v>
      </c>
      <c r="CF29" s="180"/>
      <c r="CG29" s="180"/>
      <c r="CH29" s="180"/>
      <c r="CJ29" s="180" t="s">
        <v>185</v>
      </c>
      <c r="CK29" s="180"/>
      <c r="CL29" s="180"/>
      <c r="CM29" s="180"/>
      <c r="CN29" s="147"/>
      <c r="CO29" s="181" t="s">
        <v>186</v>
      </c>
      <c r="CP29" s="182"/>
      <c r="CQ29" s="182"/>
      <c r="CR29" s="183"/>
      <c r="CT29" s="181" t="s">
        <v>193</v>
      </c>
      <c r="CU29" s="182"/>
      <c r="CV29" s="182"/>
      <c r="CW29" s="183"/>
    </row>
    <row r="30" spans="1:101">
      <c r="A30">
        <v>0</v>
      </c>
      <c r="B30">
        <v>1</v>
      </c>
      <c r="C30">
        <v>18662</v>
      </c>
      <c r="D30">
        <v>334</v>
      </c>
      <c r="E30">
        <v>400</v>
      </c>
      <c r="G30">
        <v>2</v>
      </c>
      <c r="H30">
        <v>37842</v>
      </c>
      <c r="I30">
        <v>351</v>
      </c>
      <c r="J30">
        <v>400</v>
      </c>
      <c r="L30" s="141">
        <v>1</v>
      </c>
      <c r="M30" s="141">
        <v>35723</v>
      </c>
      <c r="N30" s="141">
        <v>174</v>
      </c>
      <c r="O30" s="141">
        <v>400</v>
      </c>
      <c r="Q30" s="141">
        <v>1</v>
      </c>
      <c r="R30" s="141">
        <v>32476</v>
      </c>
      <c r="S30" s="141">
        <v>183</v>
      </c>
      <c r="T30" s="141">
        <v>400</v>
      </c>
      <c r="V30">
        <v>1</v>
      </c>
      <c r="W30">
        <v>18398</v>
      </c>
      <c r="X30">
        <v>873</v>
      </c>
      <c r="Y30">
        <v>400</v>
      </c>
      <c r="AA30">
        <v>1</v>
      </c>
      <c r="AB30">
        <v>21854</v>
      </c>
      <c r="AC30">
        <v>355</v>
      </c>
      <c r="AD30">
        <v>400</v>
      </c>
      <c r="AF30">
        <v>1</v>
      </c>
      <c r="AG30">
        <v>23244</v>
      </c>
      <c r="AH30">
        <v>328</v>
      </c>
      <c r="AI30">
        <v>400</v>
      </c>
      <c r="AK30">
        <v>1</v>
      </c>
      <c r="AL30">
        <v>30227</v>
      </c>
      <c r="AM30">
        <v>324</v>
      </c>
      <c r="AN30">
        <v>400</v>
      </c>
      <c r="AP30">
        <v>1</v>
      </c>
      <c r="AQ30">
        <v>15345</v>
      </c>
      <c r="AR30">
        <v>361</v>
      </c>
      <c r="AS30">
        <v>400</v>
      </c>
      <c r="AU30">
        <v>1</v>
      </c>
      <c r="AV30">
        <v>14551</v>
      </c>
      <c r="AW30">
        <v>212</v>
      </c>
      <c r="AX30">
        <v>400</v>
      </c>
      <c r="AZ30">
        <v>1</v>
      </c>
      <c r="BA30">
        <v>17034</v>
      </c>
      <c r="BB30">
        <v>587</v>
      </c>
      <c r="BC30">
        <v>400</v>
      </c>
      <c r="BE30">
        <v>1</v>
      </c>
      <c r="BF30">
        <v>18535</v>
      </c>
      <c r="BG30">
        <v>722</v>
      </c>
      <c r="BH30">
        <v>400</v>
      </c>
      <c r="BJ30">
        <v>1</v>
      </c>
      <c r="BK30">
        <v>23923</v>
      </c>
      <c r="BL30">
        <v>269</v>
      </c>
      <c r="BM30">
        <v>400</v>
      </c>
      <c r="BQ30" s="1" t="s">
        <v>194</v>
      </c>
      <c r="BR30" s="153">
        <f>AVERAGE(D30:D150)</f>
        <v>3257.8512396694214</v>
      </c>
      <c r="BS30" s="153">
        <f>STDEV(D30:D150)</f>
        <v>3096.3121845758087</v>
      </c>
      <c r="BT30" s="153"/>
      <c r="BU30" s="153">
        <v>4221.6688100000001</v>
      </c>
      <c r="BV30" s="36">
        <f>BU30/(MAX(D30:E150)-MIN(D30:E150))</f>
        <v>0.61024411824226654</v>
      </c>
      <c r="BW30" s="159">
        <v>3868.8063000000002</v>
      </c>
      <c r="BX30" s="159">
        <f>BW30/(MAX(CV31:CW150)-MIN(CV31:CW150))</f>
        <v>0.3925729375951294</v>
      </c>
      <c r="BZ30">
        <v>1</v>
      </c>
      <c r="CA30">
        <v>15519</v>
      </c>
      <c r="CB30">
        <v>374</v>
      </c>
      <c r="CC30">
        <v>400</v>
      </c>
      <c r="CE30">
        <v>1</v>
      </c>
      <c r="CF30">
        <v>36643</v>
      </c>
      <c r="CG30">
        <v>324</v>
      </c>
      <c r="CH30">
        <v>400</v>
      </c>
      <c r="CJ30">
        <v>1</v>
      </c>
      <c r="CK30">
        <v>28162</v>
      </c>
      <c r="CL30">
        <v>311</v>
      </c>
      <c r="CM30">
        <v>400</v>
      </c>
      <c r="CO30">
        <v>1</v>
      </c>
      <c r="CP30">
        <v>24756</v>
      </c>
      <c r="CQ30">
        <v>400</v>
      </c>
      <c r="CR30">
        <v>400</v>
      </c>
      <c r="CT30">
        <v>1</v>
      </c>
      <c r="CU30">
        <v>33451</v>
      </c>
      <c r="CV30">
        <v>315</v>
      </c>
      <c r="CW30">
        <v>400</v>
      </c>
    </row>
    <row r="31" spans="1:101">
      <c r="A31">
        <f>A30+5</f>
        <v>5</v>
      </c>
      <c r="B31">
        <v>300</v>
      </c>
      <c r="C31">
        <v>0</v>
      </c>
      <c r="D31">
        <v>7043</v>
      </c>
      <c r="E31">
        <v>400</v>
      </c>
      <c r="G31">
        <v>1</v>
      </c>
      <c r="H31">
        <v>53353</v>
      </c>
      <c r="I31">
        <v>180</v>
      </c>
      <c r="J31">
        <v>400</v>
      </c>
      <c r="L31" s="141">
        <v>1</v>
      </c>
      <c r="M31" s="141">
        <v>51203</v>
      </c>
      <c r="N31" s="141">
        <v>174</v>
      </c>
      <c r="O31" s="141">
        <v>400</v>
      </c>
      <c r="Q31" s="141">
        <v>1</v>
      </c>
      <c r="R31" s="141">
        <v>48025</v>
      </c>
      <c r="S31" s="141">
        <v>183</v>
      </c>
      <c r="T31" s="141">
        <v>400</v>
      </c>
      <c r="V31">
        <v>1</v>
      </c>
      <c r="W31">
        <v>33907</v>
      </c>
      <c r="X31">
        <v>182</v>
      </c>
      <c r="Y31">
        <v>400</v>
      </c>
      <c r="AA31">
        <v>1</v>
      </c>
      <c r="AB31">
        <v>37471</v>
      </c>
      <c r="AC31">
        <v>186</v>
      </c>
      <c r="AD31">
        <v>400</v>
      </c>
      <c r="AF31">
        <v>1</v>
      </c>
      <c r="AG31">
        <v>38722</v>
      </c>
      <c r="AH31">
        <v>180</v>
      </c>
      <c r="AI31">
        <v>400</v>
      </c>
      <c r="AK31">
        <v>1</v>
      </c>
      <c r="AL31">
        <v>45784</v>
      </c>
      <c r="AM31">
        <v>186</v>
      </c>
      <c r="AN31">
        <v>400</v>
      </c>
      <c r="AP31">
        <v>1</v>
      </c>
      <c r="AQ31">
        <v>30833</v>
      </c>
      <c r="AR31">
        <v>190</v>
      </c>
      <c r="AS31">
        <v>400</v>
      </c>
      <c r="AU31">
        <v>1</v>
      </c>
      <c r="AV31">
        <v>30011</v>
      </c>
      <c r="AW31">
        <v>190</v>
      </c>
      <c r="AX31">
        <v>400</v>
      </c>
      <c r="AZ31">
        <v>1</v>
      </c>
      <c r="BA31">
        <v>32541</v>
      </c>
      <c r="BB31">
        <v>186</v>
      </c>
      <c r="BC31">
        <v>400</v>
      </c>
      <c r="BE31">
        <v>1</v>
      </c>
      <c r="BF31">
        <v>34004</v>
      </c>
      <c r="BG31">
        <v>181</v>
      </c>
      <c r="BH31">
        <v>400</v>
      </c>
      <c r="BJ31">
        <v>1</v>
      </c>
      <c r="BK31">
        <v>39422</v>
      </c>
      <c r="BL31">
        <v>180</v>
      </c>
      <c r="BM31">
        <v>400</v>
      </c>
      <c r="BQ31" s="1" t="s">
        <v>172</v>
      </c>
      <c r="BR31" s="153">
        <f>AVERAGE(I30:I148)</f>
        <v>503.35294117647061</v>
      </c>
      <c r="BS31" s="153">
        <f>STDEV(I30:I148)</f>
        <v>385.17624379451161</v>
      </c>
      <c r="BT31" s="153"/>
      <c r="BU31" s="36">
        <v>397.23525000000001</v>
      </c>
      <c r="BV31" s="36">
        <f>BU31/(MAX(I31:J148)-MIN(I31:J148))</f>
        <v>0.31880838683788121</v>
      </c>
      <c r="BW31" s="159"/>
      <c r="BX31" s="159"/>
      <c r="BZ31">
        <v>1</v>
      </c>
      <c r="CA31">
        <v>31044</v>
      </c>
      <c r="CB31">
        <v>183</v>
      </c>
      <c r="CC31">
        <v>400</v>
      </c>
      <c r="CE31">
        <v>1</v>
      </c>
      <c r="CF31">
        <v>52420</v>
      </c>
      <c r="CG31">
        <v>106</v>
      </c>
      <c r="CH31">
        <v>400</v>
      </c>
      <c r="CJ31">
        <v>1</v>
      </c>
      <c r="CK31">
        <v>43645</v>
      </c>
      <c r="CL31">
        <v>188</v>
      </c>
      <c r="CM31">
        <v>400</v>
      </c>
      <c r="CO31">
        <v>1</v>
      </c>
      <c r="CP31">
        <v>40197</v>
      </c>
      <c r="CQ31">
        <v>191</v>
      </c>
      <c r="CR31">
        <v>400</v>
      </c>
      <c r="CT31">
        <v>300</v>
      </c>
      <c r="CU31">
        <v>44</v>
      </c>
      <c r="CV31">
        <v>10035</v>
      </c>
      <c r="CW31">
        <v>400</v>
      </c>
    </row>
    <row r="32" spans="1:101">
      <c r="A32">
        <f t="shared" ref="A32:A95" si="0">A31+5</f>
        <v>10</v>
      </c>
      <c r="B32">
        <v>1</v>
      </c>
      <c r="C32">
        <v>15257</v>
      </c>
      <c r="D32">
        <v>204</v>
      </c>
      <c r="E32">
        <v>400</v>
      </c>
      <c r="G32">
        <v>6</v>
      </c>
      <c r="H32">
        <v>65542</v>
      </c>
      <c r="I32">
        <v>859</v>
      </c>
      <c r="J32">
        <v>400</v>
      </c>
      <c r="L32" s="141">
        <v>2</v>
      </c>
      <c r="M32" s="141">
        <v>65848</v>
      </c>
      <c r="N32" s="141">
        <v>346</v>
      </c>
      <c r="O32" s="141">
        <v>400</v>
      </c>
      <c r="Q32" s="141">
        <v>1</v>
      </c>
      <c r="R32" s="141">
        <v>63375</v>
      </c>
      <c r="S32" s="141">
        <v>179</v>
      </c>
      <c r="T32" s="141">
        <v>400</v>
      </c>
      <c r="V32">
        <v>1</v>
      </c>
      <c r="W32">
        <v>49396</v>
      </c>
      <c r="X32">
        <v>182</v>
      </c>
      <c r="Y32">
        <v>400</v>
      </c>
      <c r="AA32">
        <v>1</v>
      </c>
      <c r="AB32">
        <v>52842</v>
      </c>
      <c r="AC32">
        <v>182</v>
      </c>
      <c r="AD32">
        <v>400</v>
      </c>
      <c r="AF32">
        <v>2</v>
      </c>
      <c r="AG32">
        <v>53385</v>
      </c>
      <c r="AH32">
        <v>338</v>
      </c>
      <c r="AI32">
        <v>400</v>
      </c>
      <c r="AK32">
        <v>1</v>
      </c>
      <c r="AL32">
        <v>61224</v>
      </c>
      <c r="AM32">
        <v>189</v>
      </c>
      <c r="AN32">
        <v>400</v>
      </c>
      <c r="AP32">
        <v>3</v>
      </c>
      <c r="AQ32">
        <v>44622</v>
      </c>
      <c r="AR32">
        <v>518</v>
      </c>
      <c r="AS32">
        <v>400</v>
      </c>
      <c r="AU32">
        <v>3</v>
      </c>
      <c r="AV32">
        <v>43777</v>
      </c>
      <c r="AW32">
        <v>527</v>
      </c>
      <c r="AX32">
        <v>400</v>
      </c>
      <c r="AZ32">
        <v>1</v>
      </c>
      <c r="BA32">
        <v>48020</v>
      </c>
      <c r="BB32">
        <v>183</v>
      </c>
      <c r="BC32">
        <v>400</v>
      </c>
      <c r="BE32">
        <v>1</v>
      </c>
      <c r="BF32">
        <v>49580</v>
      </c>
      <c r="BG32">
        <v>177</v>
      </c>
      <c r="BH32">
        <v>400</v>
      </c>
      <c r="BJ32">
        <v>2</v>
      </c>
      <c r="BK32">
        <v>54050</v>
      </c>
      <c r="BL32">
        <v>350</v>
      </c>
      <c r="BM32">
        <v>400</v>
      </c>
      <c r="BQ32" s="115" t="s">
        <v>173</v>
      </c>
      <c r="BR32" s="151">
        <f>AVERAGE(N30:N148)</f>
        <v>394.03361344537814</v>
      </c>
      <c r="BS32" s="151">
        <f>STDEV(N30:N148)</f>
        <v>199.30910040594978</v>
      </c>
      <c r="BT32" s="151"/>
      <c r="BU32" s="152">
        <v>198.55956</v>
      </c>
      <c r="BV32" s="152">
        <f>BU32/(MAX(N30:O148))</f>
        <v>0.12033912727272728</v>
      </c>
      <c r="BW32" s="159">
        <v>664.52048000000002</v>
      </c>
      <c r="BX32" s="159">
        <f>BW32/(MAX(CB31:CC149)-MIN(CB31:CC149))</f>
        <v>0.15195986279442031</v>
      </c>
      <c r="BZ32">
        <v>2</v>
      </c>
      <c r="CA32">
        <v>45707</v>
      </c>
      <c r="CB32">
        <v>354</v>
      </c>
      <c r="CC32">
        <v>400</v>
      </c>
      <c r="CE32">
        <v>2</v>
      </c>
      <c r="CF32">
        <v>66985</v>
      </c>
      <c r="CG32">
        <v>357</v>
      </c>
      <c r="CH32">
        <v>400</v>
      </c>
      <c r="CJ32">
        <v>4</v>
      </c>
      <c r="CK32">
        <v>56776</v>
      </c>
      <c r="CL32">
        <v>672</v>
      </c>
      <c r="CM32">
        <v>400</v>
      </c>
      <c r="CO32">
        <v>1</v>
      </c>
      <c r="CP32">
        <v>55667</v>
      </c>
      <c r="CQ32">
        <v>187</v>
      </c>
      <c r="CR32">
        <v>400</v>
      </c>
      <c r="CT32">
        <v>1</v>
      </c>
      <c r="CU32">
        <v>15264</v>
      </c>
      <c r="CV32">
        <v>193</v>
      </c>
      <c r="CW32">
        <v>400</v>
      </c>
    </row>
    <row r="33" spans="1:101">
      <c r="A33">
        <f t="shared" si="0"/>
        <v>15</v>
      </c>
      <c r="B33">
        <v>300</v>
      </c>
      <c r="C33">
        <v>0</v>
      </c>
      <c r="D33">
        <v>6360</v>
      </c>
      <c r="E33">
        <v>400</v>
      </c>
      <c r="G33">
        <v>1</v>
      </c>
      <c r="H33">
        <v>80942</v>
      </c>
      <c r="I33">
        <v>178</v>
      </c>
      <c r="J33">
        <v>400</v>
      </c>
      <c r="L33" s="141">
        <v>2</v>
      </c>
      <c r="M33" s="141">
        <v>80516</v>
      </c>
      <c r="N33" s="141">
        <v>338</v>
      </c>
      <c r="O33" s="141">
        <v>400</v>
      </c>
      <c r="Q33" s="141">
        <v>1</v>
      </c>
      <c r="R33" s="141">
        <v>78850</v>
      </c>
      <c r="S33" s="141">
        <v>179</v>
      </c>
      <c r="T33" s="141">
        <v>400</v>
      </c>
      <c r="V33">
        <v>1</v>
      </c>
      <c r="W33">
        <v>64838</v>
      </c>
      <c r="X33">
        <v>181</v>
      </c>
      <c r="Y33">
        <v>400</v>
      </c>
      <c r="AA33">
        <v>1</v>
      </c>
      <c r="AB33">
        <v>68391</v>
      </c>
      <c r="AC33">
        <v>178</v>
      </c>
      <c r="AD33">
        <v>400</v>
      </c>
      <c r="AF33">
        <v>2</v>
      </c>
      <c r="AG33">
        <v>68074</v>
      </c>
      <c r="AH33">
        <v>338</v>
      </c>
      <c r="AI33">
        <v>400</v>
      </c>
      <c r="AK33">
        <v>1</v>
      </c>
      <c r="AL33">
        <v>76676</v>
      </c>
      <c r="AM33">
        <v>188</v>
      </c>
      <c r="AN33">
        <v>400</v>
      </c>
      <c r="AP33">
        <v>1</v>
      </c>
      <c r="AQ33">
        <v>60075</v>
      </c>
      <c r="AR33">
        <v>184</v>
      </c>
      <c r="AS33">
        <v>400</v>
      </c>
      <c r="AU33">
        <v>2</v>
      </c>
      <c r="AV33">
        <v>58381</v>
      </c>
      <c r="AW33">
        <v>357</v>
      </c>
      <c r="AX33">
        <v>400</v>
      </c>
      <c r="AZ33">
        <v>1</v>
      </c>
      <c r="BA33">
        <v>63470</v>
      </c>
      <c r="BB33">
        <v>183</v>
      </c>
      <c r="BC33">
        <v>400</v>
      </c>
      <c r="BE33">
        <v>1</v>
      </c>
      <c r="BF33">
        <v>65035</v>
      </c>
      <c r="BG33">
        <v>177</v>
      </c>
      <c r="BH33">
        <v>400</v>
      </c>
      <c r="BJ33">
        <v>2</v>
      </c>
      <c r="BK33">
        <v>68713</v>
      </c>
      <c r="BL33">
        <v>348</v>
      </c>
      <c r="BM33">
        <v>400</v>
      </c>
      <c r="BQ33" s="1" t="s">
        <v>174</v>
      </c>
      <c r="BR33" s="153">
        <f>AVERAGE(S30:S149)</f>
        <v>394.33333333333331</v>
      </c>
      <c r="BS33" s="153">
        <f>STDEV(S30:S149)</f>
        <v>319.61235273751385</v>
      </c>
      <c r="BT33" s="153"/>
      <c r="BU33" s="36">
        <v>318.32828999999998</v>
      </c>
      <c r="BV33" s="36">
        <f>BU33/(MAX(S30:T149)-MIN(S30:T149))</f>
        <v>0.18190187999999999</v>
      </c>
      <c r="BW33" s="160"/>
      <c r="BX33" s="160"/>
      <c r="BZ33">
        <v>2</v>
      </c>
      <c r="CA33">
        <v>60403</v>
      </c>
      <c r="CB33">
        <v>340</v>
      </c>
      <c r="CC33">
        <v>400</v>
      </c>
      <c r="CE33">
        <v>2</v>
      </c>
      <c r="CF33">
        <v>81628</v>
      </c>
      <c r="CG33">
        <v>356</v>
      </c>
      <c r="CH33">
        <v>400</v>
      </c>
      <c r="CJ33">
        <v>1</v>
      </c>
      <c r="CK33">
        <v>72227</v>
      </c>
      <c r="CL33">
        <v>185</v>
      </c>
      <c r="CM33">
        <v>400</v>
      </c>
      <c r="CO33">
        <v>2</v>
      </c>
      <c r="CP33">
        <v>70365</v>
      </c>
      <c r="CQ33">
        <v>357</v>
      </c>
      <c r="CR33">
        <v>400</v>
      </c>
      <c r="CT33">
        <v>300</v>
      </c>
      <c r="CU33">
        <v>0</v>
      </c>
      <c r="CV33">
        <v>6393</v>
      </c>
      <c r="CW33">
        <v>400</v>
      </c>
    </row>
    <row r="34" spans="1:101">
      <c r="A34">
        <f t="shared" si="0"/>
        <v>20</v>
      </c>
      <c r="B34">
        <v>1</v>
      </c>
      <c r="C34">
        <v>15140</v>
      </c>
      <c r="D34">
        <v>203</v>
      </c>
      <c r="E34">
        <v>400</v>
      </c>
      <c r="G34">
        <v>6</v>
      </c>
      <c r="H34">
        <v>92920</v>
      </c>
      <c r="I34">
        <v>872</v>
      </c>
      <c r="J34">
        <v>400</v>
      </c>
      <c r="L34" s="141">
        <v>3</v>
      </c>
      <c r="M34" s="141">
        <v>94455</v>
      </c>
      <c r="N34" s="141">
        <v>490</v>
      </c>
      <c r="O34" s="141">
        <v>400</v>
      </c>
      <c r="Q34" s="141">
        <v>2</v>
      </c>
      <c r="R34" s="141">
        <v>93512</v>
      </c>
      <c r="S34" s="141">
        <v>349</v>
      </c>
      <c r="T34" s="141">
        <v>400</v>
      </c>
      <c r="V34">
        <v>1</v>
      </c>
      <c r="W34">
        <v>80265</v>
      </c>
      <c r="X34">
        <v>183</v>
      </c>
      <c r="Y34">
        <v>400</v>
      </c>
      <c r="AA34">
        <v>2</v>
      </c>
      <c r="AB34">
        <v>83043</v>
      </c>
      <c r="AC34">
        <v>344</v>
      </c>
      <c r="AD34">
        <v>400</v>
      </c>
      <c r="AF34">
        <v>2</v>
      </c>
      <c r="AG34">
        <v>82731</v>
      </c>
      <c r="AH34">
        <v>343</v>
      </c>
      <c r="AI34">
        <v>400</v>
      </c>
      <c r="AK34">
        <v>1</v>
      </c>
      <c r="AL34">
        <v>92176</v>
      </c>
      <c r="AM34">
        <v>187</v>
      </c>
      <c r="AN34">
        <v>400</v>
      </c>
      <c r="AP34">
        <v>4</v>
      </c>
      <c r="AQ34">
        <v>73226</v>
      </c>
      <c r="AR34">
        <v>644</v>
      </c>
      <c r="AS34">
        <v>400</v>
      </c>
      <c r="AU34">
        <v>2</v>
      </c>
      <c r="AV34">
        <v>73011</v>
      </c>
      <c r="AW34">
        <v>362</v>
      </c>
      <c r="AX34">
        <v>400</v>
      </c>
      <c r="AZ34">
        <v>1</v>
      </c>
      <c r="BA34">
        <v>78938</v>
      </c>
      <c r="BB34">
        <v>183</v>
      </c>
      <c r="BC34">
        <v>400</v>
      </c>
      <c r="BE34">
        <v>1</v>
      </c>
      <c r="BF34">
        <v>80524</v>
      </c>
      <c r="BG34">
        <v>177</v>
      </c>
      <c r="BH34">
        <v>400</v>
      </c>
      <c r="BJ34">
        <v>2</v>
      </c>
      <c r="BK34">
        <v>84015</v>
      </c>
      <c r="BL34">
        <v>194</v>
      </c>
      <c r="BM34">
        <v>400</v>
      </c>
      <c r="BQ34" s="1" t="s">
        <v>176</v>
      </c>
      <c r="BR34" s="153">
        <f>AVERAGE(X31:X150)</f>
        <v>156.88333333333333</v>
      </c>
      <c r="BS34" s="153">
        <f>STDEV(X31:X150)</f>
        <v>47.252439060845099</v>
      </c>
      <c r="BT34" s="153"/>
      <c r="BU34" s="36">
        <v>247.62854999999999</v>
      </c>
      <c r="BV34" s="36">
        <f>BU34/(MAX(X31:Y150)-MIN(X31:Y150))</f>
        <v>0.62218228643216078</v>
      </c>
      <c r="BW34" s="159"/>
      <c r="BX34" s="159"/>
      <c r="BZ34">
        <v>3</v>
      </c>
      <c r="CA34">
        <v>74365</v>
      </c>
      <c r="CB34">
        <v>500</v>
      </c>
      <c r="CC34">
        <v>400</v>
      </c>
      <c r="CE34">
        <v>2</v>
      </c>
      <c r="CF34">
        <v>96339</v>
      </c>
      <c r="CG34">
        <v>335</v>
      </c>
      <c r="CH34">
        <v>400</v>
      </c>
      <c r="CJ34">
        <v>3</v>
      </c>
      <c r="CK34">
        <v>86035</v>
      </c>
      <c r="CL34">
        <v>517</v>
      </c>
      <c r="CM34">
        <v>400</v>
      </c>
      <c r="CO34">
        <v>2</v>
      </c>
      <c r="CP34">
        <v>85044</v>
      </c>
      <c r="CQ34">
        <v>354</v>
      </c>
      <c r="CR34">
        <v>400</v>
      </c>
      <c r="CT34">
        <v>1</v>
      </c>
      <c r="CU34">
        <v>15181</v>
      </c>
      <c r="CV34">
        <v>198</v>
      </c>
      <c r="CW34">
        <v>400</v>
      </c>
    </row>
    <row r="35" spans="1:101">
      <c r="A35">
        <f t="shared" si="0"/>
        <v>25</v>
      </c>
      <c r="B35">
        <v>300</v>
      </c>
      <c r="C35">
        <v>26</v>
      </c>
      <c r="D35">
        <v>6352</v>
      </c>
      <c r="E35">
        <v>400</v>
      </c>
      <c r="G35">
        <v>1</v>
      </c>
      <c r="H35">
        <v>108386</v>
      </c>
      <c r="I35">
        <v>177</v>
      </c>
      <c r="J35">
        <v>400</v>
      </c>
      <c r="L35" s="141">
        <v>2</v>
      </c>
      <c r="M35" s="141">
        <v>109139</v>
      </c>
      <c r="N35" s="141">
        <v>341</v>
      </c>
      <c r="O35" s="141">
        <v>400</v>
      </c>
      <c r="Q35" s="141">
        <v>1</v>
      </c>
      <c r="R35" s="141">
        <v>109050</v>
      </c>
      <c r="S35" s="141">
        <v>173</v>
      </c>
      <c r="T35" s="141">
        <v>400</v>
      </c>
      <c r="V35">
        <v>1</v>
      </c>
      <c r="W35">
        <v>95706</v>
      </c>
      <c r="X35">
        <v>186</v>
      </c>
      <c r="Y35">
        <v>400</v>
      </c>
      <c r="AA35">
        <v>2</v>
      </c>
      <c r="AB35">
        <v>97755</v>
      </c>
      <c r="AC35">
        <v>333</v>
      </c>
      <c r="AD35">
        <v>400</v>
      </c>
      <c r="AF35">
        <v>2</v>
      </c>
      <c r="AG35">
        <v>97422</v>
      </c>
      <c r="AH35">
        <v>337</v>
      </c>
      <c r="AI35">
        <v>400</v>
      </c>
      <c r="AK35">
        <v>1</v>
      </c>
      <c r="AL35">
        <v>107678</v>
      </c>
      <c r="AM35">
        <v>185</v>
      </c>
      <c r="AN35">
        <v>400</v>
      </c>
      <c r="AP35">
        <v>1</v>
      </c>
      <c r="AQ35">
        <v>88660</v>
      </c>
      <c r="AR35">
        <v>185</v>
      </c>
      <c r="AS35">
        <v>400</v>
      </c>
      <c r="AU35">
        <v>2</v>
      </c>
      <c r="AV35">
        <v>87591</v>
      </c>
      <c r="AW35">
        <v>362</v>
      </c>
      <c r="AX35">
        <v>400</v>
      </c>
      <c r="AZ35">
        <v>1</v>
      </c>
      <c r="BA35">
        <v>94424</v>
      </c>
      <c r="BB35">
        <v>179</v>
      </c>
      <c r="BC35">
        <v>400</v>
      </c>
      <c r="BE35">
        <v>1</v>
      </c>
      <c r="BF35">
        <v>96211</v>
      </c>
      <c r="BG35">
        <v>177</v>
      </c>
      <c r="BH35">
        <v>400</v>
      </c>
      <c r="BJ35">
        <v>3</v>
      </c>
      <c r="BK35">
        <v>97966</v>
      </c>
      <c r="BL35">
        <v>494</v>
      </c>
      <c r="BM35">
        <v>400</v>
      </c>
      <c r="BQ35" s="1" t="s">
        <v>177</v>
      </c>
      <c r="BR35" s="153">
        <f>AVERAGE(AC31:AC150)</f>
        <v>384.99166666666667</v>
      </c>
      <c r="BS35" s="153">
        <f>STDEV(AC31:AC150)</f>
        <v>149.75495366918381</v>
      </c>
      <c r="BT35" s="153"/>
      <c r="BU35" s="36">
        <v>149.88298</v>
      </c>
      <c r="BV35" s="36">
        <f>BU35/(MAX(AC31:AD150)-MIN(AC31:AD150))</f>
        <v>0.163271220043573</v>
      </c>
      <c r="BW35" s="159"/>
      <c r="BX35" s="159"/>
      <c r="BZ35">
        <v>2</v>
      </c>
      <c r="CA35">
        <v>89070</v>
      </c>
      <c r="CB35">
        <v>350</v>
      </c>
      <c r="CC35">
        <v>400</v>
      </c>
      <c r="CE35">
        <v>2</v>
      </c>
      <c r="CF35">
        <v>110871</v>
      </c>
      <c r="CG35">
        <v>362</v>
      </c>
      <c r="CH35">
        <v>400</v>
      </c>
      <c r="CJ35">
        <v>1</v>
      </c>
      <c r="CK35">
        <v>101527</v>
      </c>
      <c r="CL35">
        <v>183</v>
      </c>
      <c r="CM35">
        <v>400</v>
      </c>
      <c r="CO35">
        <v>2</v>
      </c>
      <c r="CP35">
        <v>99648</v>
      </c>
      <c r="CQ35">
        <v>363</v>
      </c>
      <c r="CR35">
        <v>400</v>
      </c>
      <c r="CT35">
        <v>300</v>
      </c>
      <c r="CU35">
        <v>38</v>
      </c>
      <c r="CV35">
        <v>6354</v>
      </c>
      <c r="CW35">
        <v>400</v>
      </c>
    </row>
    <row r="36" spans="1:101">
      <c r="A36">
        <f t="shared" si="0"/>
        <v>30</v>
      </c>
      <c r="B36">
        <v>1</v>
      </c>
      <c r="C36">
        <v>15179</v>
      </c>
      <c r="D36">
        <v>198</v>
      </c>
      <c r="E36">
        <v>400</v>
      </c>
      <c r="G36">
        <v>6</v>
      </c>
      <c r="H36">
        <v>120372</v>
      </c>
      <c r="I36">
        <v>892</v>
      </c>
      <c r="J36">
        <v>400</v>
      </c>
      <c r="L36" s="141">
        <v>3</v>
      </c>
      <c r="M36" s="141">
        <v>123111</v>
      </c>
      <c r="N36" s="141">
        <v>496</v>
      </c>
      <c r="O36" s="141">
        <v>400</v>
      </c>
      <c r="Q36" s="141">
        <v>4</v>
      </c>
      <c r="R36" s="141">
        <v>122438</v>
      </c>
      <c r="S36" s="141">
        <v>608</v>
      </c>
      <c r="T36" s="141">
        <v>400</v>
      </c>
      <c r="V36">
        <v>1</v>
      </c>
      <c r="W36">
        <v>111197</v>
      </c>
      <c r="X36">
        <v>180</v>
      </c>
      <c r="Y36">
        <v>400</v>
      </c>
      <c r="AA36">
        <v>2</v>
      </c>
      <c r="AB36">
        <v>112459</v>
      </c>
      <c r="AC36">
        <v>345</v>
      </c>
      <c r="AD36">
        <v>400</v>
      </c>
      <c r="AF36">
        <v>3</v>
      </c>
      <c r="AG36">
        <v>111422</v>
      </c>
      <c r="AH36">
        <v>471</v>
      </c>
      <c r="AI36">
        <v>400</v>
      </c>
      <c r="AK36">
        <v>1</v>
      </c>
      <c r="AL36">
        <v>123068</v>
      </c>
      <c r="AM36">
        <v>194</v>
      </c>
      <c r="AN36">
        <v>400</v>
      </c>
      <c r="AP36">
        <v>4</v>
      </c>
      <c r="AQ36">
        <v>101801</v>
      </c>
      <c r="AR36">
        <v>656</v>
      </c>
      <c r="AS36">
        <v>400</v>
      </c>
      <c r="AU36">
        <v>3</v>
      </c>
      <c r="AV36">
        <v>101399</v>
      </c>
      <c r="AW36">
        <v>512</v>
      </c>
      <c r="AX36">
        <v>400</v>
      </c>
      <c r="AZ36">
        <v>1</v>
      </c>
      <c r="BA36">
        <v>109841</v>
      </c>
      <c r="BB36">
        <v>177</v>
      </c>
      <c r="BC36">
        <v>400</v>
      </c>
      <c r="BE36">
        <v>1</v>
      </c>
      <c r="BF36">
        <v>111530</v>
      </c>
      <c r="BG36">
        <v>174</v>
      </c>
      <c r="BH36">
        <v>400</v>
      </c>
      <c r="BJ36">
        <v>3</v>
      </c>
      <c r="BK36">
        <v>111861</v>
      </c>
      <c r="BL36">
        <v>493</v>
      </c>
      <c r="BM36">
        <v>400</v>
      </c>
      <c r="BQ36" s="115" t="s">
        <v>175</v>
      </c>
      <c r="BR36" s="151">
        <f>AVERAGE(AH31:AH150)</f>
        <v>395.80833333333334</v>
      </c>
      <c r="BS36" s="151">
        <f>STDEV(AH31:AH150)</f>
        <v>166.31211398362737</v>
      </c>
      <c r="BT36" s="151"/>
      <c r="BU36" s="152">
        <v>165.67072999999999</v>
      </c>
      <c r="BV36" s="152">
        <f>BU36/(MAX(AH31:AI150)-MIN(AH31:AI150))</f>
        <v>0.12963280907668231</v>
      </c>
      <c r="BW36" s="159">
        <v>917.78162999999995</v>
      </c>
      <c r="BX36" s="159">
        <f>BW36/(MAX(CG31:CH148)-MIN(CG31:CG148))</f>
        <v>0.21661119424120839</v>
      </c>
      <c r="BZ36">
        <v>2</v>
      </c>
      <c r="CA36">
        <v>103785</v>
      </c>
      <c r="CB36">
        <v>344</v>
      </c>
      <c r="CC36">
        <v>400</v>
      </c>
      <c r="CE36">
        <v>3</v>
      </c>
      <c r="CF36">
        <v>124763</v>
      </c>
      <c r="CG36">
        <v>501</v>
      </c>
      <c r="CH36">
        <v>400</v>
      </c>
      <c r="CJ36">
        <v>4</v>
      </c>
      <c r="CK36">
        <v>114628</v>
      </c>
      <c r="CL36">
        <v>661</v>
      </c>
      <c r="CM36">
        <v>400</v>
      </c>
      <c r="CO36">
        <v>3</v>
      </c>
      <c r="CP36">
        <v>113505</v>
      </c>
      <c r="CQ36">
        <v>517</v>
      </c>
      <c r="CR36">
        <v>400</v>
      </c>
      <c r="CT36">
        <v>1</v>
      </c>
      <c r="CU36">
        <v>15248</v>
      </c>
      <c r="CV36">
        <v>200</v>
      </c>
      <c r="CW36">
        <v>400</v>
      </c>
    </row>
    <row r="37" spans="1:101">
      <c r="A37">
        <f t="shared" si="0"/>
        <v>35</v>
      </c>
      <c r="B37">
        <v>300</v>
      </c>
      <c r="C37">
        <v>0</v>
      </c>
      <c r="D37">
        <v>6365</v>
      </c>
      <c r="E37">
        <v>400</v>
      </c>
      <c r="G37">
        <v>1</v>
      </c>
      <c r="H37">
        <v>135786</v>
      </c>
      <c r="I37">
        <v>182</v>
      </c>
      <c r="J37">
        <v>400</v>
      </c>
      <c r="L37" s="141">
        <v>2</v>
      </c>
      <c r="M37" s="141">
        <v>137764</v>
      </c>
      <c r="N37" s="141">
        <v>340</v>
      </c>
      <c r="O37" s="141">
        <v>400</v>
      </c>
      <c r="Q37" s="141">
        <v>1</v>
      </c>
      <c r="R37" s="141">
        <v>137941</v>
      </c>
      <c r="S37" s="141">
        <v>175</v>
      </c>
      <c r="T37" s="141">
        <v>400</v>
      </c>
      <c r="V37">
        <v>1</v>
      </c>
      <c r="W37">
        <v>126605</v>
      </c>
      <c r="X37">
        <v>182</v>
      </c>
      <c r="Y37">
        <v>400</v>
      </c>
      <c r="AA37">
        <v>2</v>
      </c>
      <c r="AB37">
        <v>127753</v>
      </c>
      <c r="AC37">
        <v>193</v>
      </c>
      <c r="AD37">
        <v>400</v>
      </c>
      <c r="AF37">
        <v>2</v>
      </c>
      <c r="AG37">
        <v>126201</v>
      </c>
      <c r="AH37">
        <v>334</v>
      </c>
      <c r="AI37">
        <v>400</v>
      </c>
      <c r="AK37">
        <v>1</v>
      </c>
      <c r="AL37">
        <v>138559</v>
      </c>
      <c r="AM37">
        <v>180</v>
      </c>
      <c r="AN37">
        <v>400</v>
      </c>
      <c r="AP37">
        <v>1</v>
      </c>
      <c r="AQ37">
        <v>117308</v>
      </c>
      <c r="AR37">
        <v>183</v>
      </c>
      <c r="AS37">
        <v>400</v>
      </c>
      <c r="AU37">
        <v>2</v>
      </c>
      <c r="AV37">
        <v>115979</v>
      </c>
      <c r="AW37">
        <v>367</v>
      </c>
      <c r="AX37">
        <v>400</v>
      </c>
      <c r="AZ37">
        <v>1</v>
      </c>
      <c r="BA37">
        <v>125411</v>
      </c>
      <c r="BB37">
        <v>175</v>
      </c>
      <c r="BC37">
        <v>400</v>
      </c>
      <c r="BE37">
        <v>1</v>
      </c>
      <c r="BF37">
        <v>127034</v>
      </c>
      <c r="BG37">
        <v>177</v>
      </c>
      <c r="BH37">
        <v>400</v>
      </c>
      <c r="BJ37">
        <v>2</v>
      </c>
      <c r="BK37">
        <v>126617</v>
      </c>
      <c r="BL37">
        <v>340</v>
      </c>
      <c r="BM37">
        <v>400</v>
      </c>
      <c r="BQ37" s="1" t="s">
        <v>178</v>
      </c>
      <c r="BR37" s="153">
        <f>AVERAGE(AM31:AM155)</f>
        <v>162.96</v>
      </c>
      <c r="BS37" s="153">
        <f>STDEV(AM31:AM155)</f>
        <v>50.45748769524824</v>
      </c>
      <c r="BT37" s="153"/>
      <c r="BU37" s="36">
        <v>242.30878999999999</v>
      </c>
      <c r="BV37" s="36">
        <f>BU37/(MAX(AM31:AN155)-MIN(AM31:AN155))</f>
        <v>0.61034959697732993</v>
      </c>
      <c r="BW37" s="159"/>
      <c r="BX37" s="159"/>
      <c r="BZ37">
        <v>3</v>
      </c>
      <c r="CA37">
        <v>117786</v>
      </c>
      <c r="CB37">
        <v>489</v>
      </c>
      <c r="CC37">
        <v>400</v>
      </c>
      <c r="CE37">
        <v>2</v>
      </c>
      <c r="CF37">
        <v>139382</v>
      </c>
      <c r="CG37">
        <v>353</v>
      </c>
      <c r="CH37">
        <v>400</v>
      </c>
      <c r="CJ37">
        <v>1</v>
      </c>
      <c r="CK37">
        <v>130054</v>
      </c>
      <c r="CL37">
        <v>185</v>
      </c>
      <c r="CM37">
        <v>400</v>
      </c>
      <c r="CO37">
        <v>2</v>
      </c>
      <c r="CP37">
        <v>128693</v>
      </c>
      <c r="CQ37">
        <v>210</v>
      </c>
      <c r="CR37">
        <v>400</v>
      </c>
      <c r="CT37">
        <v>300</v>
      </c>
      <c r="CU37">
        <v>448</v>
      </c>
      <c r="CV37">
        <v>6271</v>
      </c>
      <c r="CW37">
        <v>400</v>
      </c>
    </row>
    <row r="38" spans="1:101">
      <c r="A38">
        <f t="shared" si="0"/>
        <v>40</v>
      </c>
      <c r="B38">
        <v>1</v>
      </c>
      <c r="C38">
        <v>15225</v>
      </c>
      <c r="D38">
        <v>195</v>
      </c>
      <c r="E38">
        <v>400</v>
      </c>
      <c r="G38">
        <v>6</v>
      </c>
      <c r="H38">
        <v>147724</v>
      </c>
      <c r="I38">
        <v>880</v>
      </c>
      <c r="J38">
        <v>400</v>
      </c>
      <c r="L38" s="141">
        <v>2</v>
      </c>
      <c r="M38" s="141">
        <v>152484</v>
      </c>
      <c r="N38" s="141">
        <v>339</v>
      </c>
      <c r="O38" s="141">
        <v>400</v>
      </c>
      <c r="Q38" s="141">
        <v>5</v>
      </c>
      <c r="R38" s="141">
        <v>150528</v>
      </c>
      <c r="S38" s="141">
        <v>760</v>
      </c>
      <c r="T38" s="141">
        <v>400</v>
      </c>
      <c r="V38">
        <v>1</v>
      </c>
      <c r="W38">
        <v>142375</v>
      </c>
      <c r="X38">
        <v>148</v>
      </c>
      <c r="Y38">
        <v>400</v>
      </c>
      <c r="AA38">
        <v>2</v>
      </c>
      <c r="AB38">
        <v>142616</v>
      </c>
      <c r="AC38">
        <v>342</v>
      </c>
      <c r="AD38">
        <v>400</v>
      </c>
      <c r="AF38">
        <v>3</v>
      </c>
      <c r="AG38">
        <v>140107</v>
      </c>
      <c r="AH38">
        <v>493</v>
      </c>
      <c r="AI38">
        <v>400</v>
      </c>
      <c r="AK38">
        <v>1</v>
      </c>
      <c r="AL38">
        <v>154042</v>
      </c>
      <c r="AM38">
        <v>182</v>
      </c>
      <c r="AN38">
        <v>400</v>
      </c>
      <c r="AP38">
        <v>4</v>
      </c>
      <c r="AQ38">
        <v>130421</v>
      </c>
      <c r="AR38">
        <v>667</v>
      </c>
      <c r="AS38">
        <v>400</v>
      </c>
      <c r="AU38">
        <v>2</v>
      </c>
      <c r="AV38">
        <v>130573</v>
      </c>
      <c r="AW38">
        <v>353</v>
      </c>
      <c r="AX38">
        <v>400</v>
      </c>
      <c r="AZ38">
        <v>1</v>
      </c>
      <c r="BA38">
        <v>140898</v>
      </c>
      <c r="BB38">
        <v>177</v>
      </c>
      <c r="BC38">
        <v>400</v>
      </c>
      <c r="BE38">
        <v>1</v>
      </c>
      <c r="BF38">
        <v>142601</v>
      </c>
      <c r="BG38">
        <v>173</v>
      </c>
      <c r="BH38">
        <v>400</v>
      </c>
      <c r="BJ38">
        <v>2</v>
      </c>
      <c r="BK38">
        <v>141318</v>
      </c>
      <c r="BL38">
        <v>332</v>
      </c>
      <c r="BM38">
        <v>400</v>
      </c>
      <c r="BQ38" s="115" t="s">
        <v>179</v>
      </c>
      <c r="BR38" s="151">
        <f>AVERAGE(AR31:AR162)</f>
        <v>397.68181818181819</v>
      </c>
      <c r="BS38" s="151">
        <f>STDEV(AR31:AR162)</f>
        <v>317.88543517422374</v>
      </c>
      <c r="BT38" s="151"/>
      <c r="BU38" s="152">
        <v>316.68752000000001</v>
      </c>
      <c r="BV38" s="152">
        <f>BU38/(MAX(AR31:AS162)-MIN(AR31:AS162))</f>
        <v>0.13667998273629695</v>
      </c>
      <c r="BW38" s="159">
        <v>887.77248999999995</v>
      </c>
      <c r="BX38" s="159">
        <f>BW38/(MAX(CL31:CM149)-MIN(CL31:CM149))</f>
        <v>0.1463763380049464</v>
      </c>
      <c r="BZ38">
        <v>2</v>
      </c>
      <c r="CA38">
        <v>132479</v>
      </c>
      <c r="CB38">
        <v>345</v>
      </c>
      <c r="CC38">
        <v>400</v>
      </c>
      <c r="CE38">
        <v>2</v>
      </c>
      <c r="CF38">
        <v>153969</v>
      </c>
      <c r="CG38">
        <v>348</v>
      </c>
      <c r="CH38">
        <v>400</v>
      </c>
      <c r="CJ38">
        <v>4</v>
      </c>
      <c r="CK38">
        <v>143174</v>
      </c>
      <c r="CL38">
        <v>662</v>
      </c>
      <c r="CM38">
        <v>400</v>
      </c>
      <c r="CO38">
        <v>3</v>
      </c>
      <c r="CP38">
        <v>142507</v>
      </c>
      <c r="CQ38">
        <v>519</v>
      </c>
      <c r="CR38">
        <v>400</v>
      </c>
      <c r="CT38">
        <v>1</v>
      </c>
      <c r="CU38">
        <v>15844</v>
      </c>
      <c r="CV38">
        <v>195</v>
      </c>
      <c r="CW38">
        <v>400</v>
      </c>
    </row>
    <row r="39" spans="1:101">
      <c r="A39">
        <f t="shared" si="0"/>
        <v>45</v>
      </c>
      <c r="B39">
        <v>300</v>
      </c>
      <c r="C39">
        <v>1</v>
      </c>
      <c r="D39">
        <v>6363</v>
      </c>
      <c r="E39">
        <v>400</v>
      </c>
      <c r="G39">
        <v>1</v>
      </c>
      <c r="H39">
        <v>163200</v>
      </c>
      <c r="I39">
        <v>179</v>
      </c>
      <c r="J39">
        <v>400</v>
      </c>
      <c r="L39" s="141">
        <v>3</v>
      </c>
      <c r="M39" s="141">
        <v>166465</v>
      </c>
      <c r="N39" s="141">
        <v>483</v>
      </c>
      <c r="O39" s="141">
        <v>400</v>
      </c>
      <c r="Q39" s="141">
        <v>1</v>
      </c>
      <c r="R39" s="141">
        <v>166200</v>
      </c>
      <c r="S39" s="141">
        <v>123</v>
      </c>
      <c r="T39" s="141">
        <v>400</v>
      </c>
      <c r="V39">
        <v>1</v>
      </c>
      <c r="W39">
        <v>157879</v>
      </c>
      <c r="X39">
        <v>140</v>
      </c>
      <c r="Y39">
        <v>400</v>
      </c>
      <c r="AA39">
        <v>2</v>
      </c>
      <c r="AB39">
        <v>157200</v>
      </c>
      <c r="AC39">
        <v>349</v>
      </c>
      <c r="AD39">
        <v>400</v>
      </c>
      <c r="AF39">
        <v>2</v>
      </c>
      <c r="AG39">
        <v>154744</v>
      </c>
      <c r="AH39">
        <v>347</v>
      </c>
      <c r="AI39">
        <v>400</v>
      </c>
      <c r="AK39">
        <v>1</v>
      </c>
      <c r="AL39">
        <v>169494</v>
      </c>
      <c r="AM39">
        <v>186</v>
      </c>
      <c r="AN39">
        <v>400</v>
      </c>
      <c r="AP39">
        <v>1</v>
      </c>
      <c r="AQ39">
        <v>145837</v>
      </c>
      <c r="AR39">
        <v>187</v>
      </c>
      <c r="AS39">
        <v>400</v>
      </c>
      <c r="AU39">
        <v>2</v>
      </c>
      <c r="AV39">
        <v>145158</v>
      </c>
      <c r="AW39">
        <v>367</v>
      </c>
      <c r="AX39">
        <v>400</v>
      </c>
      <c r="AZ39">
        <v>1</v>
      </c>
      <c r="BA39">
        <v>156374</v>
      </c>
      <c r="BB39">
        <v>175</v>
      </c>
      <c r="BC39">
        <v>400</v>
      </c>
      <c r="BE39">
        <v>1</v>
      </c>
      <c r="BF39">
        <v>158158</v>
      </c>
      <c r="BG39">
        <v>177</v>
      </c>
      <c r="BH39">
        <v>400</v>
      </c>
      <c r="BJ39">
        <v>3</v>
      </c>
      <c r="BK39">
        <v>155236</v>
      </c>
      <c r="BL39">
        <v>496</v>
      </c>
      <c r="BM39">
        <v>400</v>
      </c>
      <c r="BQ39" s="1" t="s">
        <v>180</v>
      </c>
      <c r="BR39" s="153">
        <f>AVERAGE(AW31:AW152)</f>
        <v>398.6639344262295</v>
      </c>
      <c r="BS39" s="153">
        <f>STDEV(AW31:AW152)</f>
        <v>165.94087419875464</v>
      </c>
      <c r="BT39" s="153"/>
      <c r="BU39" s="36">
        <v>165.26479</v>
      </c>
      <c r="BV39" s="36">
        <f>BU39/(MAX(AW31:AX152)-MIN(AW31:AX152))</f>
        <v>0.15845138063279005</v>
      </c>
      <c r="BW39" s="159"/>
      <c r="BX39" s="159"/>
      <c r="BZ39">
        <v>2</v>
      </c>
      <c r="CA39">
        <v>147220</v>
      </c>
      <c r="CB39">
        <v>341</v>
      </c>
      <c r="CC39">
        <v>400</v>
      </c>
      <c r="CE39">
        <v>3</v>
      </c>
      <c r="CF39">
        <v>167898</v>
      </c>
      <c r="CG39">
        <v>406</v>
      </c>
      <c r="CH39">
        <v>400</v>
      </c>
      <c r="CJ39">
        <v>1</v>
      </c>
      <c r="CK39">
        <v>159286</v>
      </c>
      <c r="CL39">
        <v>112</v>
      </c>
      <c r="CM39">
        <v>400</v>
      </c>
      <c r="CO39">
        <v>2</v>
      </c>
      <c r="CP39">
        <v>157011</v>
      </c>
      <c r="CQ39">
        <v>368</v>
      </c>
      <c r="CR39">
        <v>400</v>
      </c>
      <c r="CT39">
        <v>300</v>
      </c>
      <c r="CU39">
        <v>15</v>
      </c>
      <c r="CV39">
        <v>6481</v>
      </c>
      <c r="CW39">
        <v>400</v>
      </c>
    </row>
    <row r="40" spans="1:101">
      <c r="A40">
        <f t="shared" si="0"/>
        <v>50</v>
      </c>
      <c r="B40">
        <v>1</v>
      </c>
      <c r="C40">
        <v>15169</v>
      </c>
      <c r="D40">
        <v>205</v>
      </c>
      <c r="E40">
        <v>400</v>
      </c>
      <c r="G40">
        <v>6</v>
      </c>
      <c r="H40">
        <v>175186</v>
      </c>
      <c r="I40">
        <v>886</v>
      </c>
      <c r="J40">
        <v>400</v>
      </c>
      <c r="L40" s="141">
        <v>2</v>
      </c>
      <c r="M40" s="141">
        <v>181101</v>
      </c>
      <c r="N40" s="141">
        <v>337</v>
      </c>
      <c r="O40" s="141">
        <v>400</v>
      </c>
      <c r="Q40" s="141">
        <v>5</v>
      </c>
      <c r="R40" s="141">
        <v>178739</v>
      </c>
      <c r="S40" s="141">
        <v>767</v>
      </c>
      <c r="T40" s="141">
        <v>400</v>
      </c>
      <c r="V40">
        <v>1</v>
      </c>
      <c r="W40">
        <v>173339</v>
      </c>
      <c r="X40">
        <v>186</v>
      </c>
      <c r="Y40">
        <v>400</v>
      </c>
      <c r="AA40">
        <v>3</v>
      </c>
      <c r="AB40">
        <v>171119</v>
      </c>
      <c r="AC40">
        <v>501</v>
      </c>
      <c r="AD40">
        <v>400</v>
      </c>
      <c r="AF40">
        <v>2</v>
      </c>
      <c r="AG40">
        <v>169364</v>
      </c>
      <c r="AH40">
        <v>349</v>
      </c>
      <c r="AI40">
        <v>400</v>
      </c>
      <c r="AK40">
        <v>1</v>
      </c>
      <c r="AL40">
        <v>184939</v>
      </c>
      <c r="AM40">
        <v>179</v>
      </c>
      <c r="AN40">
        <v>400</v>
      </c>
      <c r="AP40">
        <v>3</v>
      </c>
      <c r="AQ40">
        <v>159494</v>
      </c>
      <c r="AR40">
        <v>524</v>
      </c>
      <c r="AS40">
        <v>400</v>
      </c>
      <c r="AU40">
        <v>3</v>
      </c>
      <c r="AV40">
        <v>159851</v>
      </c>
      <c r="AW40">
        <v>308</v>
      </c>
      <c r="AX40">
        <v>400</v>
      </c>
      <c r="AZ40">
        <v>1</v>
      </c>
      <c r="BA40">
        <v>171828</v>
      </c>
      <c r="BB40">
        <v>178</v>
      </c>
      <c r="BC40">
        <v>400</v>
      </c>
      <c r="BE40">
        <v>1</v>
      </c>
      <c r="BF40">
        <v>173695</v>
      </c>
      <c r="BG40">
        <v>178</v>
      </c>
      <c r="BH40">
        <v>400</v>
      </c>
      <c r="BJ40">
        <v>2</v>
      </c>
      <c r="BK40">
        <v>169889</v>
      </c>
      <c r="BL40">
        <v>348</v>
      </c>
      <c r="BM40">
        <v>400</v>
      </c>
      <c r="BQ40" s="1" t="s">
        <v>181</v>
      </c>
      <c r="BR40" s="153">
        <f>AVERAGE(BB31:BB153)</f>
        <v>156.58536585365854</v>
      </c>
      <c r="BS40" s="153">
        <f>STDEV(BB31:BB153)</f>
        <v>45.971467777961308</v>
      </c>
      <c r="BT40" s="153"/>
      <c r="BU40" s="36">
        <v>247.68302</v>
      </c>
      <c r="BV40" s="36">
        <f>BU40/(MAX(BB31:BC153)-MIN(BB31:BC153))</f>
        <v>0.62231914572864322</v>
      </c>
      <c r="BW40" s="159"/>
      <c r="BX40" s="159"/>
      <c r="BZ40">
        <v>3</v>
      </c>
      <c r="CA40">
        <v>161126</v>
      </c>
      <c r="CB40">
        <v>503</v>
      </c>
      <c r="CC40">
        <v>400</v>
      </c>
      <c r="CE40">
        <v>3</v>
      </c>
      <c r="CF40">
        <v>182478</v>
      </c>
      <c r="CG40">
        <v>404</v>
      </c>
      <c r="CH40">
        <v>400</v>
      </c>
      <c r="CJ40">
        <v>4</v>
      </c>
      <c r="CK40">
        <v>172462</v>
      </c>
      <c r="CL40">
        <v>576</v>
      </c>
      <c r="CM40">
        <v>400</v>
      </c>
      <c r="CO40">
        <v>2</v>
      </c>
      <c r="CP40">
        <v>171641</v>
      </c>
      <c r="CQ40">
        <v>360</v>
      </c>
      <c r="CR40">
        <v>400</v>
      </c>
      <c r="CT40">
        <v>1</v>
      </c>
      <c r="CU40">
        <v>15273</v>
      </c>
      <c r="CV40">
        <v>201</v>
      </c>
      <c r="CW40">
        <v>400</v>
      </c>
    </row>
    <row r="41" spans="1:101">
      <c r="A41">
        <f t="shared" si="0"/>
        <v>55</v>
      </c>
      <c r="B41">
        <v>300</v>
      </c>
      <c r="C41">
        <v>11</v>
      </c>
      <c r="D41">
        <v>6355</v>
      </c>
      <c r="E41">
        <v>400</v>
      </c>
      <c r="G41">
        <v>1</v>
      </c>
      <c r="H41">
        <v>191074</v>
      </c>
      <c r="I41">
        <v>176</v>
      </c>
      <c r="J41">
        <v>400</v>
      </c>
      <c r="L41" s="141">
        <v>3</v>
      </c>
      <c r="M41" s="141">
        <v>195090</v>
      </c>
      <c r="N41" s="141">
        <v>495</v>
      </c>
      <c r="O41" s="141">
        <v>400</v>
      </c>
      <c r="Q41" s="141">
        <v>1</v>
      </c>
      <c r="R41" s="141">
        <v>194306</v>
      </c>
      <c r="S41" s="141">
        <v>176</v>
      </c>
      <c r="T41" s="141">
        <v>400</v>
      </c>
      <c r="V41">
        <v>1</v>
      </c>
      <c r="W41">
        <v>188875</v>
      </c>
      <c r="X41">
        <v>181</v>
      </c>
      <c r="Y41">
        <v>400</v>
      </c>
      <c r="AA41">
        <v>2</v>
      </c>
      <c r="AB41">
        <v>185753</v>
      </c>
      <c r="AC41">
        <v>354</v>
      </c>
      <c r="AD41">
        <v>400</v>
      </c>
      <c r="AF41">
        <v>3</v>
      </c>
      <c r="AG41">
        <v>183240</v>
      </c>
      <c r="AH41">
        <v>494</v>
      </c>
      <c r="AI41">
        <v>400</v>
      </c>
      <c r="AK41">
        <v>1</v>
      </c>
      <c r="AL41">
        <v>200455</v>
      </c>
      <c r="AM41">
        <v>180</v>
      </c>
      <c r="AN41">
        <v>400</v>
      </c>
      <c r="AP41">
        <v>1</v>
      </c>
      <c r="AQ41">
        <v>174919</v>
      </c>
      <c r="AR41">
        <v>190</v>
      </c>
      <c r="AS41">
        <v>400</v>
      </c>
      <c r="AU41">
        <v>3</v>
      </c>
      <c r="AV41">
        <v>173661</v>
      </c>
      <c r="AW41">
        <v>510</v>
      </c>
      <c r="AX41">
        <v>400</v>
      </c>
      <c r="AZ41">
        <v>1</v>
      </c>
      <c r="BA41">
        <v>187271</v>
      </c>
      <c r="BB41">
        <v>177</v>
      </c>
      <c r="BC41">
        <v>400</v>
      </c>
      <c r="BE41">
        <v>1</v>
      </c>
      <c r="BF41">
        <v>189298</v>
      </c>
      <c r="BG41">
        <v>177</v>
      </c>
      <c r="BH41">
        <v>400</v>
      </c>
      <c r="BJ41">
        <v>3</v>
      </c>
      <c r="BK41">
        <v>183758</v>
      </c>
      <c r="BL41">
        <v>506</v>
      </c>
      <c r="BM41">
        <v>400</v>
      </c>
      <c r="BQ41" s="1" t="s">
        <v>182</v>
      </c>
      <c r="BR41" s="153">
        <f>AVERAGE(BG31:BG151)</f>
        <v>347.0082644628099</v>
      </c>
      <c r="BS41" s="153">
        <f>STDEV(BG31:BG151)</f>
        <v>142.81395215849702</v>
      </c>
      <c r="BT41" s="153"/>
      <c r="BU41" s="36">
        <v>151.77413999999999</v>
      </c>
      <c r="BV41" s="36">
        <f>BU41/(MAX(BG31:BH151)-MIN(BG31:BH151))</f>
        <v>0.29187334615384614</v>
      </c>
      <c r="BW41" s="159"/>
      <c r="BX41" s="159"/>
      <c r="BZ41">
        <v>2</v>
      </c>
      <c r="CA41">
        <v>175747</v>
      </c>
      <c r="CB41">
        <v>357</v>
      </c>
      <c r="CC41">
        <v>600</v>
      </c>
      <c r="CE41">
        <v>3</v>
      </c>
      <c r="CF41">
        <v>196170</v>
      </c>
      <c r="CG41">
        <v>530</v>
      </c>
      <c r="CH41">
        <v>600</v>
      </c>
      <c r="CJ41">
        <v>2</v>
      </c>
      <c r="CK41">
        <v>187101</v>
      </c>
      <c r="CL41">
        <v>368</v>
      </c>
      <c r="CM41">
        <v>600</v>
      </c>
      <c r="CO41">
        <v>3</v>
      </c>
      <c r="CP41">
        <v>185306</v>
      </c>
      <c r="CQ41">
        <v>550</v>
      </c>
      <c r="CR41">
        <v>600</v>
      </c>
      <c r="CT41">
        <v>300</v>
      </c>
      <c r="CU41">
        <v>0</v>
      </c>
      <c r="CV41">
        <v>6392</v>
      </c>
      <c r="CW41">
        <v>600</v>
      </c>
    </row>
    <row r="42" spans="1:101">
      <c r="A42">
        <f t="shared" si="0"/>
        <v>60</v>
      </c>
      <c r="B42">
        <v>1</v>
      </c>
      <c r="C42">
        <v>15143</v>
      </c>
      <c r="D42">
        <v>205</v>
      </c>
      <c r="E42">
        <v>400</v>
      </c>
      <c r="G42">
        <v>6</v>
      </c>
      <c r="H42">
        <v>202833</v>
      </c>
      <c r="I42">
        <v>851</v>
      </c>
      <c r="J42">
        <v>400</v>
      </c>
      <c r="L42" s="141">
        <v>2</v>
      </c>
      <c r="M42" s="141">
        <v>209719</v>
      </c>
      <c r="N42" s="141">
        <v>344</v>
      </c>
      <c r="O42" s="141">
        <v>400</v>
      </c>
      <c r="Q42" s="141">
        <v>4</v>
      </c>
      <c r="R42" s="141">
        <v>207453</v>
      </c>
      <c r="S42" s="141">
        <v>642</v>
      </c>
      <c r="T42" s="141">
        <v>400</v>
      </c>
      <c r="V42">
        <v>1</v>
      </c>
      <c r="W42">
        <v>204339</v>
      </c>
      <c r="X42">
        <v>179</v>
      </c>
      <c r="Y42">
        <v>400</v>
      </c>
      <c r="AA42">
        <v>2</v>
      </c>
      <c r="AB42">
        <v>200513</v>
      </c>
      <c r="AC42">
        <v>347</v>
      </c>
      <c r="AD42">
        <v>400</v>
      </c>
      <c r="AF42">
        <v>2</v>
      </c>
      <c r="AG42">
        <v>197926</v>
      </c>
      <c r="AH42">
        <v>340</v>
      </c>
      <c r="AI42">
        <v>400</v>
      </c>
      <c r="AK42">
        <v>1</v>
      </c>
      <c r="AL42">
        <v>215919</v>
      </c>
      <c r="AM42">
        <v>184</v>
      </c>
      <c r="AN42">
        <v>400</v>
      </c>
      <c r="AP42">
        <v>4</v>
      </c>
      <c r="AQ42">
        <v>188031</v>
      </c>
      <c r="AR42">
        <v>643</v>
      </c>
      <c r="AS42">
        <v>400</v>
      </c>
      <c r="AU42">
        <v>2</v>
      </c>
      <c r="AV42">
        <v>188296</v>
      </c>
      <c r="AW42">
        <v>353</v>
      </c>
      <c r="AX42">
        <v>400</v>
      </c>
      <c r="AZ42">
        <v>1</v>
      </c>
      <c r="BA42">
        <v>202815</v>
      </c>
      <c r="BB42">
        <v>179</v>
      </c>
      <c r="BC42">
        <v>400</v>
      </c>
      <c r="BE42">
        <v>1</v>
      </c>
      <c r="BF42">
        <v>204816</v>
      </c>
      <c r="BG42">
        <v>176</v>
      </c>
      <c r="BH42">
        <v>400</v>
      </c>
      <c r="BJ42">
        <v>2</v>
      </c>
      <c r="BK42">
        <v>198525</v>
      </c>
      <c r="BL42">
        <v>336</v>
      </c>
      <c r="BM42">
        <v>400</v>
      </c>
      <c r="BQ42" s="115" t="s">
        <v>183</v>
      </c>
      <c r="BR42" s="151">
        <f>AVERAGE(BL31:BL153)</f>
        <v>395.34146341463412</v>
      </c>
      <c r="BS42" s="151">
        <f>STDEV(BL31:BL153)</f>
        <v>186.42828486536285</v>
      </c>
      <c r="BT42" s="151"/>
      <c r="BU42" s="152">
        <v>185.72732999999999</v>
      </c>
      <c r="BV42" s="152">
        <f>BU42/(MAX(BL31:BM153)-MIN(BL31:BM153))</f>
        <v>0.15766326825127333</v>
      </c>
      <c r="BW42" s="159">
        <v>839.46574999999996</v>
      </c>
      <c r="BX42" s="159">
        <f>BW42/(MAX(CQ31:CR149)-MIN(CQ31:CR149))</f>
        <v>0.18733893104217808</v>
      </c>
      <c r="BZ42">
        <v>4</v>
      </c>
      <c r="CA42">
        <v>189077</v>
      </c>
      <c r="CB42">
        <v>621</v>
      </c>
      <c r="CC42">
        <v>600</v>
      </c>
      <c r="CE42">
        <v>3</v>
      </c>
      <c r="CF42">
        <v>210124</v>
      </c>
      <c r="CG42">
        <v>478</v>
      </c>
      <c r="CH42">
        <v>600</v>
      </c>
      <c r="CJ42">
        <v>5</v>
      </c>
      <c r="CK42">
        <v>199620</v>
      </c>
      <c r="CL42">
        <v>795</v>
      </c>
      <c r="CM42">
        <v>600</v>
      </c>
      <c r="CO42">
        <v>3</v>
      </c>
      <c r="CP42">
        <v>199423</v>
      </c>
      <c r="CQ42">
        <v>534</v>
      </c>
      <c r="CR42">
        <v>600</v>
      </c>
      <c r="CT42">
        <v>1</v>
      </c>
      <c r="CU42">
        <v>15321</v>
      </c>
      <c r="CV42">
        <v>181</v>
      </c>
      <c r="CW42">
        <v>600</v>
      </c>
    </row>
    <row r="43" spans="1:101">
      <c r="A43">
        <f t="shared" si="0"/>
        <v>65</v>
      </c>
      <c r="B43">
        <v>300</v>
      </c>
      <c r="C43">
        <v>9</v>
      </c>
      <c r="D43">
        <v>6340</v>
      </c>
      <c r="E43">
        <v>400</v>
      </c>
      <c r="G43">
        <v>1</v>
      </c>
      <c r="H43">
        <v>218379</v>
      </c>
      <c r="I43">
        <v>177</v>
      </c>
      <c r="J43">
        <v>400</v>
      </c>
      <c r="L43" s="141">
        <v>2</v>
      </c>
      <c r="M43" s="141">
        <v>224420</v>
      </c>
      <c r="N43" s="141">
        <v>336</v>
      </c>
      <c r="O43" s="141">
        <v>400</v>
      </c>
      <c r="Q43" s="141">
        <v>1</v>
      </c>
      <c r="R43" s="141">
        <v>222952</v>
      </c>
      <c r="S43" s="141">
        <v>177</v>
      </c>
      <c r="T43" s="141">
        <v>400</v>
      </c>
      <c r="V43">
        <v>1</v>
      </c>
      <c r="W43">
        <v>219808</v>
      </c>
      <c r="X43">
        <v>177</v>
      </c>
      <c r="Y43">
        <v>400</v>
      </c>
      <c r="AA43">
        <v>3</v>
      </c>
      <c r="AB43">
        <v>214490</v>
      </c>
      <c r="AC43">
        <v>494</v>
      </c>
      <c r="AD43">
        <v>400</v>
      </c>
      <c r="AF43">
        <v>2</v>
      </c>
      <c r="AG43">
        <v>212556</v>
      </c>
      <c r="AH43">
        <v>351</v>
      </c>
      <c r="AI43">
        <v>400</v>
      </c>
      <c r="AK43">
        <v>1</v>
      </c>
      <c r="AL43">
        <v>231319</v>
      </c>
      <c r="AM43">
        <v>186</v>
      </c>
      <c r="AN43">
        <v>400</v>
      </c>
      <c r="AP43">
        <v>1</v>
      </c>
      <c r="AQ43">
        <v>203436</v>
      </c>
      <c r="AR43">
        <v>186</v>
      </c>
      <c r="AS43">
        <v>400</v>
      </c>
      <c r="AU43">
        <v>3</v>
      </c>
      <c r="AV43">
        <v>202160</v>
      </c>
      <c r="AW43">
        <v>502</v>
      </c>
      <c r="AX43">
        <v>400</v>
      </c>
      <c r="AZ43">
        <v>1</v>
      </c>
      <c r="BA43">
        <v>218279</v>
      </c>
      <c r="BB43">
        <v>179</v>
      </c>
      <c r="BC43">
        <v>400</v>
      </c>
      <c r="BE43">
        <v>1</v>
      </c>
      <c r="BF43">
        <v>220315</v>
      </c>
      <c r="BG43">
        <v>177</v>
      </c>
      <c r="BH43">
        <v>400</v>
      </c>
      <c r="BJ43">
        <v>2</v>
      </c>
      <c r="BK43">
        <v>213139</v>
      </c>
      <c r="BL43">
        <v>346</v>
      </c>
      <c r="BM43">
        <v>400</v>
      </c>
      <c r="BZ43">
        <v>4</v>
      </c>
      <c r="CA43">
        <v>202368</v>
      </c>
      <c r="CB43">
        <v>643</v>
      </c>
      <c r="CC43">
        <v>600</v>
      </c>
      <c r="CE43">
        <v>4</v>
      </c>
      <c r="CF43">
        <v>223190</v>
      </c>
      <c r="CG43">
        <v>648</v>
      </c>
      <c r="CH43">
        <v>600</v>
      </c>
      <c r="CJ43">
        <v>2</v>
      </c>
      <c r="CK43">
        <v>214195</v>
      </c>
      <c r="CL43">
        <v>370</v>
      </c>
      <c r="CM43">
        <v>600</v>
      </c>
      <c r="CO43">
        <v>3</v>
      </c>
      <c r="CP43">
        <v>212889</v>
      </c>
      <c r="CQ43">
        <v>534</v>
      </c>
      <c r="CR43">
        <v>600</v>
      </c>
      <c r="CT43">
        <v>300</v>
      </c>
      <c r="CU43">
        <v>0</v>
      </c>
      <c r="CV43">
        <v>6411</v>
      </c>
      <c r="CW43">
        <v>600</v>
      </c>
    </row>
    <row r="44" spans="1:101">
      <c r="A44">
        <f t="shared" si="0"/>
        <v>70</v>
      </c>
      <c r="B44">
        <v>1</v>
      </c>
      <c r="C44">
        <v>15117</v>
      </c>
      <c r="D44">
        <v>209</v>
      </c>
      <c r="E44">
        <v>400</v>
      </c>
      <c r="G44">
        <v>6</v>
      </c>
      <c r="H44">
        <v>230533</v>
      </c>
      <c r="I44">
        <v>853</v>
      </c>
      <c r="J44">
        <v>400</v>
      </c>
      <c r="L44" s="141">
        <v>3</v>
      </c>
      <c r="M44" s="141">
        <v>238397</v>
      </c>
      <c r="N44" s="141">
        <v>477</v>
      </c>
      <c r="O44" s="141">
        <v>400</v>
      </c>
      <c r="Q44" s="141">
        <v>3</v>
      </c>
      <c r="R44" s="141">
        <v>236822</v>
      </c>
      <c r="S44" s="141">
        <v>508</v>
      </c>
      <c r="T44" s="141">
        <v>400</v>
      </c>
      <c r="V44">
        <v>1</v>
      </c>
      <c r="W44">
        <v>235301</v>
      </c>
      <c r="X44">
        <v>179</v>
      </c>
      <c r="Y44">
        <v>400</v>
      </c>
      <c r="AA44">
        <v>2</v>
      </c>
      <c r="AB44">
        <v>228930</v>
      </c>
      <c r="AC44">
        <v>348</v>
      </c>
      <c r="AD44">
        <v>400</v>
      </c>
      <c r="AF44">
        <v>3</v>
      </c>
      <c r="AG44">
        <v>226397</v>
      </c>
      <c r="AH44">
        <v>499</v>
      </c>
      <c r="AI44">
        <v>400</v>
      </c>
      <c r="AK44">
        <v>1</v>
      </c>
      <c r="AL44">
        <v>246757</v>
      </c>
      <c r="AM44">
        <v>184</v>
      </c>
      <c r="AN44">
        <v>400</v>
      </c>
      <c r="AP44">
        <v>4</v>
      </c>
      <c r="AQ44">
        <v>216625</v>
      </c>
      <c r="AR44">
        <v>637</v>
      </c>
      <c r="AS44">
        <v>400</v>
      </c>
      <c r="AU44">
        <v>2</v>
      </c>
      <c r="AV44">
        <v>216730</v>
      </c>
      <c r="AW44">
        <v>371</v>
      </c>
      <c r="AX44">
        <v>400</v>
      </c>
      <c r="AZ44">
        <v>1</v>
      </c>
      <c r="BA44">
        <v>233800</v>
      </c>
      <c r="BB44">
        <v>175</v>
      </c>
      <c r="BC44">
        <v>400</v>
      </c>
      <c r="BE44">
        <v>1</v>
      </c>
      <c r="BF44">
        <v>235811</v>
      </c>
      <c r="BG44">
        <v>175</v>
      </c>
      <c r="BH44">
        <v>400</v>
      </c>
      <c r="BJ44">
        <v>3</v>
      </c>
      <c r="BK44">
        <v>227054</v>
      </c>
      <c r="BL44">
        <v>496</v>
      </c>
      <c r="BM44">
        <v>400</v>
      </c>
      <c r="BZ44">
        <v>3</v>
      </c>
      <c r="CA44">
        <v>216141</v>
      </c>
      <c r="CB44">
        <v>513</v>
      </c>
      <c r="CC44">
        <v>600</v>
      </c>
      <c r="CE44">
        <v>3</v>
      </c>
      <c r="CF44">
        <v>237065</v>
      </c>
      <c r="CG44">
        <v>512</v>
      </c>
      <c r="CH44">
        <v>600</v>
      </c>
      <c r="CJ44">
        <v>5</v>
      </c>
      <c r="CK44">
        <v>226565</v>
      </c>
      <c r="CL44">
        <v>804</v>
      </c>
      <c r="CM44">
        <v>600</v>
      </c>
      <c r="CO44">
        <v>4</v>
      </c>
      <c r="CP44">
        <v>226041</v>
      </c>
      <c r="CQ44">
        <v>663</v>
      </c>
      <c r="CR44">
        <v>600</v>
      </c>
      <c r="CT44">
        <v>1</v>
      </c>
      <c r="CU44">
        <v>15279</v>
      </c>
      <c r="CV44">
        <v>181</v>
      </c>
      <c r="CW44">
        <v>600</v>
      </c>
    </row>
    <row r="45" spans="1:101">
      <c r="A45">
        <f t="shared" si="0"/>
        <v>75</v>
      </c>
      <c r="B45">
        <v>300</v>
      </c>
      <c r="C45">
        <v>38</v>
      </c>
      <c r="D45">
        <v>6348</v>
      </c>
      <c r="E45">
        <v>400</v>
      </c>
      <c r="G45">
        <v>1</v>
      </c>
      <c r="H45">
        <v>246016</v>
      </c>
      <c r="I45">
        <v>173</v>
      </c>
      <c r="J45">
        <v>400</v>
      </c>
      <c r="L45" s="141">
        <v>2</v>
      </c>
      <c r="M45" s="141">
        <v>253134</v>
      </c>
      <c r="N45" s="141">
        <v>328</v>
      </c>
      <c r="O45" s="141">
        <v>400</v>
      </c>
      <c r="Q45" s="141">
        <v>1</v>
      </c>
      <c r="R45" s="141">
        <v>252400</v>
      </c>
      <c r="S45" s="141">
        <v>172</v>
      </c>
      <c r="T45" s="141">
        <v>400</v>
      </c>
      <c r="V45">
        <v>1</v>
      </c>
      <c r="W45">
        <v>250804</v>
      </c>
      <c r="X45">
        <v>173</v>
      </c>
      <c r="Y45">
        <v>400</v>
      </c>
      <c r="AA45">
        <v>2</v>
      </c>
      <c r="AB45">
        <v>243627</v>
      </c>
      <c r="AC45">
        <v>339</v>
      </c>
      <c r="AD45">
        <v>400</v>
      </c>
      <c r="AF45">
        <v>2</v>
      </c>
      <c r="AG45">
        <v>241017</v>
      </c>
      <c r="AH45">
        <v>353</v>
      </c>
      <c r="AI45">
        <v>400</v>
      </c>
      <c r="AK45">
        <v>1</v>
      </c>
      <c r="AL45">
        <v>262282</v>
      </c>
      <c r="AM45">
        <v>178</v>
      </c>
      <c r="AN45">
        <v>400</v>
      </c>
      <c r="AP45">
        <v>1</v>
      </c>
      <c r="AQ45">
        <v>232049</v>
      </c>
      <c r="AR45">
        <v>183</v>
      </c>
      <c r="AS45">
        <v>400</v>
      </c>
      <c r="AU45">
        <v>2</v>
      </c>
      <c r="AV45">
        <v>231363</v>
      </c>
      <c r="AW45">
        <v>354</v>
      </c>
      <c r="AX45">
        <v>400</v>
      </c>
      <c r="AZ45">
        <v>1</v>
      </c>
      <c r="BA45">
        <v>249236</v>
      </c>
      <c r="BB45">
        <v>184</v>
      </c>
      <c r="BC45">
        <v>400</v>
      </c>
      <c r="BE45">
        <v>1</v>
      </c>
      <c r="BF45">
        <v>251336</v>
      </c>
      <c r="BG45">
        <v>172</v>
      </c>
      <c r="BH45">
        <v>400</v>
      </c>
      <c r="BJ45">
        <v>2</v>
      </c>
      <c r="BK45">
        <v>241674</v>
      </c>
      <c r="BL45">
        <v>359</v>
      </c>
      <c r="BM45">
        <v>400</v>
      </c>
      <c r="BZ45">
        <v>4</v>
      </c>
      <c r="CA45">
        <v>229308</v>
      </c>
      <c r="CB45">
        <v>632</v>
      </c>
      <c r="CC45">
        <v>600</v>
      </c>
      <c r="CE45">
        <v>4</v>
      </c>
      <c r="CF45">
        <v>250132</v>
      </c>
      <c r="CG45">
        <v>666</v>
      </c>
      <c r="CH45">
        <v>600</v>
      </c>
      <c r="CJ45">
        <v>2</v>
      </c>
      <c r="CK45">
        <v>241127</v>
      </c>
      <c r="CL45">
        <v>379</v>
      </c>
      <c r="CM45">
        <v>600</v>
      </c>
      <c r="CO45">
        <v>3</v>
      </c>
      <c r="CP45">
        <v>239871</v>
      </c>
      <c r="CQ45">
        <v>517</v>
      </c>
      <c r="CR45">
        <v>600</v>
      </c>
      <c r="CT45">
        <v>300</v>
      </c>
      <c r="CU45">
        <v>0</v>
      </c>
      <c r="CV45">
        <v>6389</v>
      </c>
      <c r="CW45">
        <v>600</v>
      </c>
    </row>
    <row r="46" spans="1:101">
      <c r="A46">
        <f t="shared" si="0"/>
        <v>80</v>
      </c>
      <c r="B46">
        <v>1</v>
      </c>
      <c r="C46">
        <v>15160</v>
      </c>
      <c r="D46">
        <v>205</v>
      </c>
      <c r="E46">
        <v>400</v>
      </c>
      <c r="G46">
        <v>6</v>
      </c>
      <c r="H46">
        <v>258176</v>
      </c>
      <c r="I46">
        <v>855</v>
      </c>
      <c r="J46">
        <v>400</v>
      </c>
      <c r="L46" s="141">
        <v>3</v>
      </c>
      <c r="M46" s="141">
        <v>267131</v>
      </c>
      <c r="N46" s="141">
        <v>468</v>
      </c>
      <c r="O46" s="141">
        <v>400</v>
      </c>
      <c r="Q46" s="141">
        <v>4</v>
      </c>
      <c r="R46" s="141">
        <v>265706</v>
      </c>
      <c r="S46" s="141">
        <v>613</v>
      </c>
      <c r="T46" s="141">
        <v>400</v>
      </c>
      <c r="V46">
        <v>1</v>
      </c>
      <c r="W46">
        <v>266209</v>
      </c>
      <c r="X46">
        <v>179</v>
      </c>
      <c r="Y46">
        <v>400</v>
      </c>
      <c r="AA46">
        <v>3</v>
      </c>
      <c r="AB46">
        <v>257495</v>
      </c>
      <c r="AC46">
        <v>503</v>
      </c>
      <c r="AD46">
        <v>400</v>
      </c>
      <c r="AF46">
        <v>2</v>
      </c>
      <c r="AG46">
        <v>255696</v>
      </c>
      <c r="AH46">
        <v>325</v>
      </c>
      <c r="AI46">
        <v>400</v>
      </c>
      <c r="AK46">
        <v>1</v>
      </c>
      <c r="AL46">
        <v>278114</v>
      </c>
      <c r="AM46">
        <v>166</v>
      </c>
      <c r="AN46">
        <v>400</v>
      </c>
      <c r="AP46">
        <v>3</v>
      </c>
      <c r="AQ46">
        <v>245902</v>
      </c>
      <c r="AR46">
        <v>501</v>
      </c>
      <c r="AS46">
        <v>400</v>
      </c>
      <c r="AU46">
        <v>3</v>
      </c>
      <c r="AV46">
        <v>245179</v>
      </c>
      <c r="AW46">
        <v>510</v>
      </c>
      <c r="AX46">
        <v>400</v>
      </c>
      <c r="AZ46">
        <v>1</v>
      </c>
      <c r="BA46">
        <v>264759</v>
      </c>
      <c r="BB46">
        <v>176</v>
      </c>
      <c r="BC46">
        <v>400</v>
      </c>
      <c r="BE46">
        <v>1</v>
      </c>
      <c r="BF46">
        <v>266732</v>
      </c>
      <c r="BG46">
        <v>178</v>
      </c>
      <c r="BH46">
        <v>400</v>
      </c>
      <c r="BJ46">
        <v>2</v>
      </c>
      <c r="BK46">
        <v>256346</v>
      </c>
      <c r="BL46">
        <v>334</v>
      </c>
      <c r="BM46">
        <v>400</v>
      </c>
      <c r="BQ46" s="1" t="s">
        <v>192</v>
      </c>
      <c r="BZ46">
        <v>4</v>
      </c>
      <c r="CA46">
        <v>243296</v>
      </c>
      <c r="CB46">
        <v>629</v>
      </c>
      <c r="CC46">
        <v>600</v>
      </c>
      <c r="CE46">
        <v>3</v>
      </c>
      <c r="CF46">
        <v>263847</v>
      </c>
      <c r="CG46">
        <v>526</v>
      </c>
      <c r="CH46">
        <v>600</v>
      </c>
      <c r="CJ46">
        <v>5</v>
      </c>
      <c r="CK46">
        <v>253584</v>
      </c>
      <c r="CL46">
        <v>772</v>
      </c>
      <c r="CM46">
        <v>600</v>
      </c>
      <c r="CO46">
        <v>4</v>
      </c>
      <c r="CP46">
        <v>253428</v>
      </c>
      <c r="CQ46">
        <v>635</v>
      </c>
      <c r="CR46">
        <v>600</v>
      </c>
      <c r="CT46">
        <v>1</v>
      </c>
      <c r="CU46">
        <v>15179</v>
      </c>
      <c r="CV46">
        <v>199</v>
      </c>
      <c r="CW46">
        <v>600</v>
      </c>
    </row>
    <row r="47" spans="1:101">
      <c r="A47">
        <f t="shared" si="0"/>
        <v>85</v>
      </c>
      <c r="B47">
        <v>300</v>
      </c>
      <c r="C47">
        <v>0</v>
      </c>
      <c r="D47">
        <v>6370</v>
      </c>
      <c r="E47">
        <v>400</v>
      </c>
      <c r="G47">
        <v>1</v>
      </c>
      <c r="H47">
        <v>273556</v>
      </c>
      <c r="I47">
        <v>170</v>
      </c>
      <c r="J47">
        <v>400</v>
      </c>
      <c r="L47" s="141">
        <v>2</v>
      </c>
      <c r="M47" s="141">
        <v>281788</v>
      </c>
      <c r="N47" s="141">
        <v>336</v>
      </c>
      <c r="O47" s="141">
        <v>400</v>
      </c>
      <c r="Q47" s="141">
        <v>1</v>
      </c>
      <c r="R47" s="141">
        <v>281219</v>
      </c>
      <c r="S47" s="141">
        <v>175</v>
      </c>
      <c r="T47" s="141">
        <v>400</v>
      </c>
      <c r="V47">
        <v>1</v>
      </c>
      <c r="W47">
        <v>281714</v>
      </c>
      <c r="X47">
        <v>171</v>
      </c>
      <c r="Y47">
        <v>400</v>
      </c>
      <c r="AA47">
        <v>2</v>
      </c>
      <c r="AB47">
        <v>272222</v>
      </c>
      <c r="AC47">
        <v>329</v>
      </c>
      <c r="AD47">
        <v>400</v>
      </c>
      <c r="AF47">
        <v>3</v>
      </c>
      <c r="AG47">
        <v>269779</v>
      </c>
      <c r="AH47">
        <v>460</v>
      </c>
      <c r="AI47">
        <v>400</v>
      </c>
      <c r="AK47">
        <v>1</v>
      </c>
      <c r="AL47">
        <v>293423</v>
      </c>
      <c r="AM47">
        <v>121</v>
      </c>
      <c r="AN47">
        <v>400</v>
      </c>
      <c r="AP47">
        <v>2</v>
      </c>
      <c r="AQ47">
        <v>260621</v>
      </c>
      <c r="AR47">
        <v>336</v>
      </c>
      <c r="AS47">
        <v>400</v>
      </c>
      <c r="AU47">
        <v>2</v>
      </c>
      <c r="AV47">
        <v>259873</v>
      </c>
      <c r="AW47">
        <v>339</v>
      </c>
      <c r="AX47">
        <v>400</v>
      </c>
      <c r="AZ47">
        <v>1</v>
      </c>
      <c r="BA47">
        <v>280371</v>
      </c>
      <c r="BB47">
        <v>174</v>
      </c>
      <c r="BC47">
        <v>400</v>
      </c>
      <c r="BE47">
        <v>2</v>
      </c>
      <c r="BF47">
        <v>281409</v>
      </c>
      <c r="BG47">
        <v>331</v>
      </c>
      <c r="BH47">
        <v>400</v>
      </c>
      <c r="BJ47">
        <v>3</v>
      </c>
      <c r="BK47">
        <v>270460</v>
      </c>
      <c r="BL47">
        <v>460</v>
      </c>
      <c r="BM47">
        <v>400</v>
      </c>
      <c r="BQ47" s="1" t="s">
        <v>172</v>
      </c>
      <c r="BR47">
        <v>0.31880838683788121</v>
      </c>
      <c r="BZ47">
        <v>4</v>
      </c>
      <c r="CA47">
        <v>256064</v>
      </c>
      <c r="CB47">
        <v>614</v>
      </c>
      <c r="CC47">
        <v>600</v>
      </c>
      <c r="CE47">
        <v>4</v>
      </c>
      <c r="CF47">
        <v>276995</v>
      </c>
      <c r="CG47">
        <v>634</v>
      </c>
      <c r="CH47">
        <v>600</v>
      </c>
      <c r="CJ47">
        <v>3</v>
      </c>
      <c r="CK47">
        <v>268378</v>
      </c>
      <c r="CL47">
        <v>297</v>
      </c>
      <c r="CM47">
        <v>600</v>
      </c>
      <c r="CO47">
        <v>3</v>
      </c>
      <c r="CP47">
        <v>267029</v>
      </c>
      <c r="CQ47">
        <v>490</v>
      </c>
      <c r="CR47">
        <v>600</v>
      </c>
      <c r="CT47">
        <v>300</v>
      </c>
      <c r="CU47">
        <v>0</v>
      </c>
      <c r="CV47">
        <v>6378</v>
      </c>
      <c r="CW47">
        <v>600</v>
      </c>
    </row>
    <row r="48" spans="1:101">
      <c r="A48">
        <f t="shared" si="0"/>
        <v>90</v>
      </c>
      <c r="B48">
        <v>1</v>
      </c>
      <c r="C48">
        <v>15193</v>
      </c>
      <c r="D48">
        <v>194</v>
      </c>
      <c r="E48">
        <v>400</v>
      </c>
      <c r="G48">
        <v>6</v>
      </c>
      <c r="H48">
        <v>285823</v>
      </c>
      <c r="I48">
        <v>829</v>
      </c>
      <c r="J48">
        <v>400</v>
      </c>
      <c r="L48" s="141">
        <v>3</v>
      </c>
      <c r="M48" s="141">
        <v>295774</v>
      </c>
      <c r="N48" s="141">
        <v>480</v>
      </c>
      <c r="O48" s="141">
        <v>400</v>
      </c>
      <c r="Q48" s="141">
        <v>4</v>
      </c>
      <c r="R48" s="141">
        <v>294558</v>
      </c>
      <c r="S48" s="141">
        <v>598</v>
      </c>
      <c r="T48" s="141">
        <v>400</v>
      </c>
      <c r="V48">
        <v>1</v>
      </c>
      <c r="W48">
        <v>297153</v>
      </c>
      <c r="X48">
        <v>187</v>
      </c>
      <c r="Y48">
        <v>400</v>
      </c>
      <c r="AA48">
        <v>3</v>
      </c>
      <c r="AB48">
        <v>286435</v>
      </c>
      <c r="AC48">
        <v>431</v>
      </c>
      <c r="AD48">
        <v>400</v>
      </c>
      <c r="AF48">
        <v>2</v>
      </c>
      <c r="AG48">
        <v>285762</v>
      </c>
      <c r="AH48">
        <v>307</v>
      </c>
      <c r="AI48">
        <v>400</v>
      </c>
      <c r="AK48">
        <v>1</v>
      </c>
      <c r="AL48">
        <v>308878</v>
      </c>
      <c r="AM48">
        <v>181</v>
      </c>
      <c r="AN48">
        <v>400</v>
      </c>
      <c r="AP48">
        <v>3</v>
      </c>
      <c r="AQ48">
        <v>274978</v>
      </c>
      <c r="AR48">
        <v>494</v>
      </c>
      <c r="AS48">
        <v>400</v>
      </c>
      <c r="AU48">
        <v>2</v>
      </c>
      <c r="AV48">
        <v>274526</v>
      </c>
      <c r="AW48">
        <v>345</v>
      </c>
      <c r="AX48">
        <v>400</v>
      </c>
      <c r="AZ48">
        <v>1</v>
      </c>
      <c r="BA48">
        <v>295724</v>
      </c>
      <c r="BB48">
        <v>181</v>
      </c>
      <c r="BC48">
        <v>400</v>
      </c>
      <c r="BE48">
        <v>2</v>
      </c>
      <c r="BF48">
        <v>296449</v>
      </c>
      <c r="BG48">
        <v>348</v>
      </c>
      <c r="BH48">
        <v>400</v>
      </c>
      <c r="BJ48">
        <v>2</v>
      </c>
      <c r="BK48">
        <v>285203</v>
      </c>
      <c r="BL48">
        <v>329</v>
      </c>
      <c r="BM48">
        <v>400</v>
      </c>
      <c r="BQ48" s="115" t="s">
        <v>173</v>
      </c>
      <c r="BR48">
        <v>0.12033912727272728</v>
      </c>
      <c r="BZ48">
        <v>3</v>
      </c>
      <c r="CA48">
        <v>269967</v>
      </c>
      <c r="CB48">
        <v>500</v>
      </c>
      <c r="CC48">
        <v>600</v>
      </c>
      <c r="CE48">
        <v>3</v>
      </c>
      <c r="CF48">
        <v>290899</v>
      </c>
      <c r="CG48">
        <v>524</v>
      </c>
      <c r="CH48">
        <v>600</v>
      </c>
      <c r="CJ48">
        <v>7</v>
      </c>
      <c r="CK48">
        <v>279794</v>
      </c>
      <c r="CL48">
        <v>1000</v>
      </c>
      <c r="CM48">
        <v>600</v>
      </c>
      <c r="CO48">
        <v>4</v>
      </c>
      <c r="CP48">
        <v>280416</v>
      </c>
      <c r="CQ48">
        <v>599</v>
      </c>
      <c r="CR48">
        <v>600</v>
      </c>
      <c r="CT48">
        <v>1</v>
      </c>
      <c r="CU48">
        <v>15208</v>
      </c>
      <c r="CV48">
        <v>193</v>
      </c>
      <c r="CW48">
        <v>600</v>
      </c>
    </row>
    <row r="49" spans="1:101">
      <c r="A49">
        <f t="shared" si="0"/>
        <v>95</v>
      </c>
      <c r="B49">
        <v>300</v>
      </c>
      <c r="C49">
        <v>0</v>
      </c>
      <c r="D49">
        <v>6359</v>
      </c>
      <c r="E49">
        <v>400</v>
      </c>
      <c r="G49">
        <v>1</v>
      </c>
      <c r="H49">
        <v>301445</v>
      </c>
      <c r="I49">
        <v>164</v>
      </c>
      <c r="J49">
        <v>400</v>
      </c>
      <c r="L49" s="141">
        <v>2</v>
      </c>
      <c r="M49" s="141">
        <v>310507</v>
      </c>
      <c r="N49" s="141">
        <v>332</v>
      </c>
      <c r="O49" s="141">
        <v>400</v>
      </c>
      <c r="Q49" s="141">
        <v>1</v>
      </c>
      <c r="R49" s="141">
        <v>310078</v>
      </c>
      <c r="S49" s="141">
        <v>177</v>
      </c>
      <c r="T49" s="141">
        <v>400</v>
      </c>
      <c r="V49">
        <v>1</v>
      </c>
      <c r="W49">
        <v>312643</v>
      </c>
      <c r="X49">
        <v>174</v>
      </c>
      <c r="Y49">
        <v>400</v>
      </c>
      <c r="AA49">
        <v>2</v>
      </c>
      <c r="AB49">
        <v>301156</v>
      </c>
      <c r="AC49">
        <v>338</v>
      </c>
      <c r="AD49">
        <v>400</v>
      </c>
      <c r="AF49">
        <v>3</v>
      </c>
      <c r="AG49">
        <v>298730</v>
      </c>
      <c r="AH49">
        <v>443</v>
      </c>
      <c r="AI49">
        <v>400</v>
      </c>
      <c r="AK49">
        <v>1</v>
      </c>
      <c r="AL49">
        <v>324395</v>
      </c>
      <c r="AM49">
        <v>177</v>
      </c>
      <c r="AN49">
        <v>400</v>
      </c>
      <c r="AP49">
        <v>1</v>
      </c>
      <c r="AQ49">
        <v>289971</v>
      </c>
      <c r="AR49">
        <v>183</v>
      </c>
      <c r="AS49">
        <v>400</v>
      </c>
      <c r="AU49">
        <v>3</v>
      </c>
      <c r="AV49">
        <v>288445</v>
      </c>
      <c r="AW49">
        <v>496</v>
      </c>
      <c r="AX49">
        <v>400</v>
      </c>
      <c r="AZ49">
        <v>1</v>
      </c>
      <c r="BA49">
        <v>311280</v>
      </c>
      <c r="BB49">
        <v>167</v>
      </c>
      <c r="BC49">
        <v>400</v>
      </c>
      <c r="BE49">
        <v>2</v>
      </c>
      <c r="BF49">
        <v>310680</v>
      </c>
      <c r="BG49">
        <v>340</v>
      </c>
      <c r="BH49">
        <v>400</v>
      </c>
      <c r="BJ49">
        <v>3</v>
      </c>
      <c r="BK49">
        <v>299338</v>
      </c>
      <c r="BL49">
        <v>444</v>
      </c>
      <c r="BM49">
        <v>400</v>
      </c>
      <c r="BQ49" s="1" t="s">
        <v>174</v>
      </c>
      <c r="BR49">
        <v>0.18190187999999999</v>
      </c>
      <c r="BZ49">
        <v>4</v>
      </c>
      <c r="CA49">
        <v>283326</v>
      </c>
      <c r="CB49">
        <v>613</v>
      </c>
      <c r="CC49">
        <v>600</v>
      </c>
      <c r="CE49">
        <v>4</v>
      </c>
      <c r="CF49">
        <v>303770</v>
      </c>
      <c r="CG49">
        <v>662</v>
      </c>
      <c r="CH49">
        <v>600</v>
      </c>
      <c r="CJ49">
        <v>1</v>
      </c>
      <c r="CK49">
        <v>295231</v>
      </c>
      <c r="CL49">
        <v>189</v>
      </c>
      <c r="CM49">
        <v>600</v>
      </c>
      <c r="CO49">
        <v>4</v>
      </c>
      <c r="CP49">
        <v>293543</v>
      </c>
      <c r="CQ49">
        <v>645</v>
      </c>
      <c r="CR49">
        <v>600</v>
      </c>
      <c r="CT49">
        <v>300</v>
      </c>
      <c r="CU49">
        <v>32</v>
      </c>
      <c r="CV49">
        <v>6379</v>
      </c>
      <c r="CW49">
        <v>600</v>
      </c>
    </row>
    <row r="50" spans="1:101">
      <c r="A50">
        <f t="shared" si="0"/>
        <v>100</v>
      </c>
      <c r="B50">
        <v>1</v>
      </c>
      <c r="C50">
        <v>15205</v>
      </c>
      <c r="D50">
        <v>203</v>
      </c>
      <c r="E50">
        <v>400</v>
      </c>
      <c r="G50">
        <v>7</v>
      </c>
      <c r="H50">
        <v>312982</v>
      </c>
      <c r="I50">
        <v>959</v>
      </c>
      <c r="J50">
        <v>400</v>
      </c>
      <c r="L50" s="141">
        <v>3</v>
      </c>
      <c r="M50" s="141">
        <v>324501</v>
      </c>
      <c r="N50" s="141">
        <v>477</v>
      </c>
      <c r="O50" s="141">
        <v>400</v>
      </c>
      <c r="Q50" s="141">
        <v>4</v>
      </c>
      <c r="R50" s="141">
        <v>323464</v>
      </c>
      <c r="S50" s="141">
        <v>594</v>
      </c>
      <c r="T50" s="141">
        <v>400</v>
      </c>
      <c r="V50">
        <v>1</v>
      </c>
      <c r="W50">
        <v>328367</v>
      </c>
      <c r="X50">
        <v>176</v>
      </c>
      <c r="Y50">
        <v>400</v>
      </c>
      <c r="AA50">
        <v>3</v>
      </c>
      <c r="AB50">
        <v>315175</v>
      </c>
      <c r="AC50">
        <v>457</v>
      </c>
      <c r="AD50">
        <v>400</v>
      </c>
      <c r="AF50">
        <v>3</v>
      </c>
      <c r="AG50">
        <v>312819</v>
      </c>
      <c r="AH50">
        <v>445</v>
      </c>
      <c r="AI50">
        <v>400</v>
      </c>
      <c r="AK50">
        <v>1</v>
      </c>
      <c r="AL50">
        <v>339872</v>
      </c>
      <c r="AM50">
        <v>182</v>
      </c>
      <c r="AN50">
        <v>400</v>
      </c>
      <c r="AP50">
        <v>4</v>
      </c>
      <c r="AQ50">
        <v>303066</v>
      </c>
      <c r="AR50">
        <v>658</v>
      </c>
      <c r="AS50">
        <v>400</v>
      </c>
      <c r="AU50">
        <v>2</v>
      </c>
      <c r="AV50">
        <v>303145</v>
      </c>
      <c r="AW50">
        <v>341</v>
      </c>
      <c r="AX50">
        <v>400</v>
      </c>
      <c r="AZ50">
        <v>1</v>
      </c>
      <c r="BA50">
        <v>326702</v>
      </c>
      <c r="BB50">
        <v>183</v>
      </c>
      <c r="BC50">
        <v>400</v>
      </c>
      <c r="BE50">
        <v>2</v>
      </c>
      <c r="BF50">
        <v>325525</v>
      </c>
      <c r="BG50">
        <v>316</v>
      </c>
      <c r="BH50">
        <v>400</v>
      </c>
      <c r="BJ50">
        <v>2</v>
      </c>
      <c r="BK50">
        <v>314874</v>
      </c>
      <c r="BL50">
        <v>335</v>
      </c>
      <c r="BM50">
        <v>400</v>
      </c>
      <c r="BQ50" s="1" t="s">
        <v>176</v>
      </c>
      <c r="BR50">
        <v>0.62218228643216078</v>
      </c>
      <c r="BZ50">
        <v>4</v>
      </c>
      <c r="CA50">
        <v>296584</v>
      </c>
      <c r="CB50">
        <v>627</v>
      </c>
      <c r="CC50">
        <v>600</v>
      </c>
      <c r="CE50">
        <v>3</v>
      </c>
      <c r="CF50">
        <v>317579</v>
      </c>
      <c r="CG50">
        <v>503</v>
      </c>
      <c r="CH50">
        <v>600</v>
      </c>
      <c r="CJ50">
        <v>7</v>
      </c>
      <c r="CK50">
        <v>306609</v>
      </c>
      <c r="CL50">
        <v>990</v>
      </c>
      <c r="CM50">
        <v>600</v>
      </c>
      <c r="CO50">
        <v>4</v>
      </c>
      <c r="CP50">
        <v>307018</v>
      </c>
      <c r="CQ50">
        <v>593</v>
      </c>
      <c r="CR50">
        <v>600</v>
      </c>
      <c r="CT50">
        <v>1</v>
      </c>
      <c r="CU50">
        <v>15271</v>
      </c>
      <c r="CV50">
        <v>198</v>
      </c>
      <c r="CW50">
        <v>600</v>
      </c>
    </row>
    <row r="51" spans="1:101">
      <c r="A51">
        <f t="shared" si="0"/>
        <v>105</v>
      </c>
      <c r="B51">
        <v>300</v>
      </c>
      <c r="C51">
        <v>0</v>
      </c>
      <c r="D51">
        <v>6358</v>
      </c>
      <c r="E51">
        <v>400</v>
      </c>
      <c r="G51">
        <v>1</v>
      </c>
      <c r="H51">
        <v>328487</v>
      </c>
      <c r="I51">
        <v>178</v>
      </c>
      <c r="J51">
        <v>400</v>
      </c>
      <c r="L51" s="141">
        <v>2</v>
      </c>
      <c r="M51" s="141">
        <v>339218</v>
      </c>
      <c r="N51" s="141">
        <v>324</v>
      </c>
      <c r="O51" s="141">
        <v>400</v>
      </c>
      <c r="Q51" s="141">
        <v>1</v>
      </c>
      <c r="R51" s="141">
        <v>339029</v>
      </c>
      <c r="S51" s="141">
        <v>170</v>
      </c>
      <c r="T51" s="141">
        <v>400</v>
      </c>
      <c r="V51">
        <v>1</v>
      </c>
      <c r="W51">
        <v>343627</v>
      </c>
      <c r="X51">
        <v>184</v>
      </c>
      <c r="Y51">
        <v>400</v>
      </c>
      <c r="AA51">
        <v>2</v>
      </c>
      <c r="AB51">
        <v>329892</v>
      </c>
      <c r="AC51">
        <v>322</v>
      </c>
      <c r="AD51">
        <v>400</v>
      </c>
      <c r="AF51">
        <v>2</v>
      </c>
      <c r="AG51">
        <v>327952</v>
      </c>
      <c r="AH51">
        <v>317</v>
      </c>
      <c r="AI51">
        <v>400</v>
      </c>
      <c r="AK51">
        <v>1</v>
      </c>
      <c r="AL51">
        <v>355334</v>
      </c>
      <c r="AM51">
        <v>186</v>
      </c>
      <c r="AN51">
        <v>400</v>
      </c>
      <c r="AP51">
        <v>1</v>
      </c>
      <c r="AQ51">
        <v>318605</v>
      </c>
      <c r="AR51">
        <v>173</v>
      </c>
      <c r="AS51">
        <v>400</v>
      </c>
      <c r="AU51">
        <v>2</v>
      </c>
      <c r="AV51">
        <v>317693</v>
      </c>
      <c r="AW51">
        <v>354</v>
      </c>
      <c r="AX51">
        <v>400</v>
      </c>
      <c r="AZ51">
        <v>1</v>
      </c>
      <c r="BA51">
        <v>342262</v>
      </c>
      <c r="BB51">
        <v>174</v>
      </c>
      <c r="BC51">
        <v>400</v>
      </c>
      <c r="BE51">
        <v>2</v>
      </c>
      <c r="BF51">
        <v>340343</v>
      </c>
      <c r="BG51">
        <v>323</v>
      </c>
      <c r="BH51">
        <v>400</v>
      </c>
      <c r="BJ51">
        <v>3</v>
      </c>
      <c r="BK51">
        <v>328271</v>
      </c>
      <c r="BL51">
        <v>439</v>
      </c>
      <c r="BM51">
        <v>400</v>
      </c>
      <c r="BQ51" s="1" t="s">
        <v>177</v>
      </c>
      <c r="BR51">
        <v>0.163271220043573</v>
      </c>
      <c r="BZ51">
        <v>4</v>
      </c>
      <c r="CA51">
        <v>309889</v>
      </c>
      <c r="CB51">
        <v>622</v>
      </c>
      <c r="CC51">
        <v>600</v>
      </c>
      <c r="CE51">
        <v>4</v>
      </c>
      <c r="CF51">
        <v>330651</v>
      </c>
      <c r="CG51">
        <v>642</v>
      </c>
      <c r="CH51">
        <v>600</v>
      </c>
      <c r="CJ51">
        <v>2</v>
      </c>
      <c r="CK51">
        <v>321380</v>
      </c>
      <c r="CL51">
        <v>333</v>
      </c>
      <c r="CM51">
        <v>600</v>
      </c>
      <c r="CO51">
        <v>4</v>
      </c>
      <c r="CP51">
        <v>320334</v>
      </c>
      <c r="CQ51">
        <v>609</v>
      </c>
      <c r="CR51">
        <v>600</v>
      </c>
      <c r="CT51">
        <v>300</v>
      </c>
      <c r="CU51">
        <v>37</v>
      </c>
      <c r="CV51">
        <v>6393</v>
      </c>
      <c r="CW51">
        <v>600</v>
      </c>
    </row>
    <row r="52" spans="1:101">
      <c r="A52">
        <f t="shared" si="0"/>
        <v>110</v>
      </c>
      <c r="B52">
        <v>1</v>
      </c>
      <c r="C52">
        <v>15156</v>
      </c>
      <c r="D52">
        <v>207</v>
      </c>
      <c r="E52">
        <v>400</v>
      </c>
      <c r="G52">
        <v>6</v>
      </c>
      <c r="H52">
        <v>340675</v>
      </c>
      <c r="I52">
        <v>833</v>
      </c>
      <c r="J52">
        <v>400</v>
      </c>
      <c r="L52" s="141">
        <v>3</v>
      </c>
      <c r="M52" s="141">
        <v>353165</v>
      </c>
      <c r="N52" s="141">
        <v>491</v>
      </c>
      <c r="O52" s="141">
        <v>400</v>
      </c>
      <c r="Q52" s="141">
        <v>5</v>
      </c>
      <c r="R52" s="141">
        <v>351447</v>
      </c>
      <c r="S52" s="141">
        <v>787</v>
      </c>
      <c r="T52" s="141">
        <v>400</v>
      </c>
      <c r="V52">
        <v>1</v>
      </c>
      <c r="W52">
        <v>359139</v>
      </c>
      <c r="X52">
        <v>184</v>
      </c>
      <c r="Y52">
        <v>400</v>
      </c>
      <c r="AA52">
        <v>3</v>
      </c>
      <c r="AB52">
        <v>343786</v>
      </c>
      <c r="AC52">
        <v>503</v>
      </c>
      <c r="AD52">
        <v>400</v>
      </c>
      <c r="AF52">
        <v>3</v>
      </c>
      <c r="AG52">
        <v>341819</v>
      </c>
      <c r="AH52">
        <v>458</v>
      </c>
      <c r="AI52">
        <v>400</v>
      </c>
      <c r="AK52">
        <v>1</v>
      </c>
      <c r="AL52">
        <v>371534</v>
      </c>
      <c r="AM52">
        <v>178</v>
      </c>
      <c r="AN52">
        <v>400</v>
      </c>
      <c r="AP52">
        <v>4</v>
      </c>
      <c r="AQ52">
        <v>331966</v>
      </c>
      <c r="AR52">
        <v>604</v>
      </c>
      <c r="AS52">
        <v>400</v>
      </c>
      <c r="AU52">
        <v>3</v>
      </c>
      <c r="AV52">
        <v>331585</v>
      </c>
      <c r="AW52">
        <v>491</v>
      </c>
      <c r="AX52">
        <v>400</v>
      </c>
      <c r="AZ52">
        <v>1</v>
      </c>
      <c r="BA52">
        <v>357752</v>
      </c>
      <c r="BB52">
        <v>181</v>
      </c>
      <c r="BC52">
        <v>400</v>
      </c>
      <c r="BE52">
        <v>2</v>
      </c>
      <c r="BF52">
        <v>355131</v>
      </c>
      <c r="BG52">
        <v>335</v>
      </c>
      <c r="BH52">
        <v>400</v>
      </c>
      <c r="BJ52">
        <v>3</v>
      </c>
      <c r="BK52">
        <v>342239</v>
      </c>
      <c r="BL52">
        <v>478</v>
      </c>
      <c r="BM52">
        <v>400</v>
      </c>
      <c r="BQ52" s="115" t="s">
        <v>175</v>
      </c>
      <c r="BR52">
        <v>0.12963280907668231</v>
      </c>
      <c r="BZ52">
        <v>4</v>
      </c>
      <c r="CA52">
        <v>323098</v>
      </c>
      <c r="CB52">
        <v>642</v>
      </c>
      <c r="CC52">
        <v>3000</v>
      </c>
      <c r="CE52">
        <v>4</v>
      </c>
      <c r="CF52">
        <v>343679</v>
      </c>
      <c r="CG52">
        <v>664</v>
      </c>
      <c r="CH52">
        <v>3000</v>
      </c>
      <c r="CJ52">
        <v>6</v>
      </c>
      <c r="CK52">
        <v>333776</v>
      </c>
      <c r="CL52">
        <v>863</v>
      </c>
      <c r="CM52">
        <v>3000</v>
      </c>
      <c r="CO52">
        <v>4</v>
      </c>
      <c r="CP52">
        <v>333830</v>
      </c>
      <c r="CQ52">
        <v>586</v>
      </c>
      <c r="CR52">
        <v>3000</v>
      </c>
      <c r="CT52">
        <v>1</v>
      </c>
      <c r="CU52">
        <v>15199</v>
      </c>
      <c r="CV52">
        <v>201</v>
      </c>
      <c r="CW52">
        <v>3000</v>
      </c>
    </row>
    <row r="53" spans="1:101">
      <c r="A53">
        <f t="shared" si="0"/>
        <v>115</v>
      </c>
      <c r="B53">
        <v>300</v>
      </c>
      <c r="C53">
        <v>0</v>
      </c>
      <c r="D53">
        <v>6356</v>
      </c>
      <c r="E53">
        <v>400</v>
      </c>
      <c r="G53">
        <v>1</v>
      </c>
      <c r="H53">
        <v>356084</v>
      </c>
      <c r="I53">
        <v>174</v>
      </c>
      <c r="J53">
        <v>400</v>
      </c>
      <c r="L53" s="141">
        <v>2</v>
      </c>
      <c r="M53" s="141">
        <v>368030</v>
      </c>
      <c r="N53" s="141">
        <v>318</v>
      </c>
      <c r="O53" s="141">
        <v>400</v>
      </c>
      <c r="Q53" s="141">
        <v>1</v>
      </c>
      <c r="R53" s="141">
        <v>367023</v>
      </c>
      <c r="S53" s="141">
        <v>161</v>
      </c>
      <c r="T53" s="141">
        <v>400</v>
      </c>
      <c r="V53">
        <v>1</v>
      </c>
      <c r="W53">
        <v>374646</v>
      </c>
      <c r="X53">
        <v>172</v>
      </c>
      <c r="Y53">
        <v>400</v>
      </c>
      <c r="AA53">
        <v>2</v>
      </c>
      <c r="AB53">
        <v>358494</v>
      </c>
      <c r="AC53">
        <v>334</v>
      </c>
      <c r="AD53">
        <v>400</v>
      </c>
      <c r="AF53">
        <v>2</v>
      </c>
      <c r="AG53">
        <v>356652</v>
      </c>
      <c r="AH53">
        <v>257</v>
      </c>
      <c r="AI53">
        <v>400</v>
      </c>
      <c r="AK53">
        <v>1</v>
      </c>
      <c r="AL53">
        <v>386186</v>
      </c>
      <c r="AM53">
        <v>170</v>
      </c>
      <c r="AN53">
        <v>400</v>
      </c>
      <c r="AP53">
        <v>1</v>
      </c>
      <c r="AQ53">
        <v>347469</v>
      </c>
      <c r="AR53">
        <v>175</v>
      </c>
      <c r="AS53">
        <v>400</v>
      </c>
      <c r="AU53">
        <v>2</v>
      </c>
      <c r="AV53">
        <v>346207</v>
      </c>
      <c r="AW53">
        <v>350</v>
      </c>
      <c r="AX53">
        <v>400</v>
      </c>
      <c r="AZ53">
        <v>1</v>
      </c>
      <c r="BA53">
        <v>373318</v>
      </c>
      <c r="BB53">
        <v>159</v>
      </c>
      <c r="BC53">
        <v>400</v>
      </c>
      <c r="BE53">
        <v>2</v>
      </c>
      <c r="BF53">
        <v>371146</v>
      </c>
      <c r="BG53">
        <v>333</v>
      </c>
      <c r="BH53">
        <v>400</v>
      </c>
      <c r="BJ53">
        <v>2</v>
      </c>
      <c r="BK53">
        <v>356874</v>
      </c>
      <c r="BL53">
        <v>345</v>
      </c>
      <c r="BM53">
        <v>400</v>
      </c>
      <c r="BQ53" s="1" t="s">
        <v>178</v>
      </c>
      <c r="BR53">
        <v>0.61034959697732993</v>
      </c>
      <c r="BZ53">
        <v>21</v>
      </c>
      <c r="CA53">
        <v>328728</v>
      </c>
      <c r="CB53">
        <v>2133</v>
      </c>
      <c r="CC53">
        <v>3000</v>
      </c>
      <c r="CE53">
        <v>17</v>
      </c>
      <c r="CF53">
        <v>350421</v>
      </c>
      <c r="CG53">
        <v>2072</v>
      </c>
      <c r="CH53">
        <v>3000</v>
      </c>
      <c r="CJ53">
        <v>34</v>
      </c>
      <c r="CK53">
        <v>332484</v>
      </c>
      <c r="CL53">
        <v>3456</v>
      </c>
      <c r="CM53">
        <v>3000</v>
      </c>
      <c r="CO53">
        <v>16</v>
      </c>
      <c r="CP53">
        <v>340881</v>
      </c>
      <c r="CQ53">
        <v>1868</v>
      </c>
      <c r="CR53">
        <v>3000</v>
      </c>
      <c r="CT53">
        <v>300</v>
      </c>
      <c r="CU53">
        <v>0</v>
      </c>
      <c r="CV53">
        <v>6379</v>
      </c>
      <c r="CW53">
        <v>3000</v>
      </c>
    </row>
    <row r="54" spans="1:101">
      <c r="A54">
        <f t="shared" si="0"/>
        <v>120</v>
      </c>
      <c r="B54">
        <v>1</v>
      </c>
      <c r="C54">
        <v>15153</v>
      </c>
      <c r="D54">
        <v>201</v>
      </c>
      <c r="E54">
        <v>400</v>
      </c>
      <c r="G54">
        <v>6</v>
      </c>
      <c r="H54">
        <v>370398</v>
      </c>
      <c r="I54">
        <v>546</v>
      </c>
      <c r="J54">
        <v>400</v>
      </c>
      <c r="L54" s="141">
        <v>3</v>
      </c>
      <c r="M54" s="141">
        <v>381809</v>
      </c>
      <c r="N54" s="141">
        <v>478</v>
      </c>
      <c r="O54" s="141">
        <v>400</v>
      </c>
      <c r="Q54" s="141">
        <v>4</v>
      </c>
      <c r="R54" s="141">
        <v>380380</v>
      </c>
      <c r="S54" s="141">
        <v>614</v>
      </c>
      <c r="T54" s="141">
        <v>400</v>
      </c>
      <c r="V54">
        <v>1</v>
      </c>
      <c r="W54">
        <v>390148</v>
      </c>
      <c r="X54">
        <v>179</v>
      </c>
      <c r="Y54">
        <v>400</v>
      </c>
      <c r="AA54">
        <v>3</v>
      </c>
      <c r="AB54">
        <v>372375</v>
      </c>
      <c r="AC54">
        <v>487</v>
      </c>
      <c r="AD54">
        <v>400</v>
      </c>
      <c r="AF54">
        <v>3</v>
      </c>
      <c r="AG54">
        <v>370736</v>
      </c>
      <c r="AH54">
        <v>449</v>
      </c>
      <c r="AI54">
        <v>400</v>
      </c>
      <c r="AK54">
        <v>1</v>
      </c>
      <c r="AL54">
        <v>401652</v>
      </c>
      <c r="AM54">
        <v>185</v>
      </c>
      <c r="AN54">
        <v>400</v>
      </c>
      <c r="AP54">
        <v>4</v>
      </c>
      <c r="AQ54">
        <v>360540</v>
      </c>
      <c r="AR54">
        <v>666</v>
      </c>
      <c r="AS54">
        <v>400</v>
      </c>
      <c r="AU54">
        <v>2</v>
      </c>
      <c r="AV54">
        <v>360911</v>
      </c>
      <c r="AW54">
        <v>326</v>
      </c>
      <c r="AX54">
        <v>400</v>
      </c>
      <c r="AZ54">
        <v>1</v>
      </c>
      <c r="BA54">
        <v>388886</v>
      </c>
      <c r="BB54">
        <v>131</v>
      </c>
      <c r="BC54">
        <v>400</v>
      </c>
      <c r="BE54">
        <v>2</v>
      </c>
      <c r="BF54">
        <v>384728</v>
      </c>
      <c r="BG54">
        <v>297</v>
      </c>
      <c r="BH54">
        <v>400</v>
      </c>
      <c r="BJ54">
        <v>3</v>
      </c>
      <c r="BK54">
        <v>370967</v>
      </c>
      <c r="BL54">
        <v>458</v>
      </c>
      <c r="BM54">
        <v>400</v>
      </c>
      <c r="BQ54" s="115" t="s">
        <v>179</v>
      </c>
      <c r="BR54">
        <v>0.13667998273629695</v>
      </c>
      <c r="BZ54">
        <v>28</v>
      </c>
      <c r="CA54">
        <v>332744</v>
      </c>
      <c r="CB54">
        <v>2471</v>
      </c>
      <c r="CC54">
        <v>3000</v>
      </c>
      <c r="CE54">
        <v>20</v>
      </c>
      <c r="CF54">
        <v>355185</v>
      </c>
      <c r="CG54">
        <v>2144</v>
      </c>
      <c r="CH54">
        <v>3000</v>
      </c>
      <c r="CJ54">
        <v>25</v>
      </c>
      <c r="CK54">
        <v>336206</v>
      </c>
      <c r="CL54">
        <v>2531</v>
      </c>
      <c r="CM54">
        <v>3000</v>
      </c>
      <c r="CO54">
        <v>21</v>
      </c>
      <c r="CP54">
        <v>348392</v>
      </c>
      <c r="CQ54">
        <v>1742</v>
      </c>
      <c r="CR54">
        <v>3000</v>
      </c>
      <c r="CT54">
        <v>1</v>
      </c>
      <c r="CU54">
        <v>15183</v>
      </c>
      <c r="CV54">
        <v>193</v>
      </c>
      <c r="CW54">
        <v>3000</v>
      </c>
    </row>
    <row r="55" spans="1:101">
      <c r="A55">
        <f t="shared" si="0"/>
        <v>125</v>
      </c>
      <c r="B55">
        <v>300</v>
      </c>
      <c r="C55">
        <v>0</v>
      </c>
      <c r="D55">
        <v>6360</v>
      </c>
      <c r="E55">
        <v>400</v>
      </c>
      <c r="G55">
        <v>1</v>
      </c>
      <c r="H55">
        <v>385172</v>
      </c>
      <c r="I55">
        <v>153</v>
      </c>
      <c r="J55">
        <v>400</v>
      </c>
      <c r="L55" s="141">
        <v>2</v>
      </c>
      <c r="M55" s="141">
        <v>396585</v>
      </c>
      <c r="N55" s="141">
        <v>314</v>
      </c>
      <c r="O55" s="141">
        <v>400</v>
      </c>
      <c r="Q55" s="141">
        <v>1</v>
      </c>
      <c r="R55" s="141">
        <v>395955</v>
      </c>
      <c r="S55" s="141">
        <v>163</v>
      </c>
      <c r="T55" s="141">
        <v>400</v>
      </c>
      <c r="V55">
        <v>1</v>
      </c>
      <c r="W55">
        <v>405609</v>
      </c>
      <c r="X55">
        <v>169</v>
      </c>
      <c r="Y55">
        <v>400</v>
      </c>
      <c r="AA55">
        <v>2</v>
      </c>
      <c r="AB55">
        <v>388084</v>
      </c>
      <c r="AC55">
        <v>346</v>
      </c>
      <c r="AD55">
        <v>400</v>
      </c>
      <c r="AF55">
        <v>3</v>
      </c>
      <c r="AG55">
        <v>384659</v>
      </c>
      <c r="AH55">
        <v>488</v>
      </c>
      <c r="AI55">
        <v>400</v>
      </c>
      <c r="AK55">
        <v>1</v>
      </c>
      <c r="AL55">
        <v>417199</v>
      </c>
      <c r="AM55">
        <v>172</v>
      </c>
      <c r="AN55">
        <v>400</v>
      </c>
      <c r="AP55">
        <v>1</v>
      </c>
      <c r="AQ55">
        <v>376924</v>
      </c>
      <c r="AR55">
        <v>178</v>
      </c>
      <c r="AS55">
        <v>400</v>
      </c>
      <c r="AU55">
        <v>3</v>
      </c>
      <c r="AV55">
        <v>374699</v>
      </c>
      <c r="AW55">
        <v>513</v>
      </c>
      <c r="AX55">
        <v>400</v>
      </c>
      <c r="AZ55">
        <v>1</v>
      </c>
      <c r="BA55">
        <v>404947</v>
      </c>
      <c r="BB55">
        <v>178</v>
      </c>
      <c r="BC55">
        <v>400</v>
      </c>
      <c r="BE55">
        <v>2</v>
      </c>
      <c r="BF55">
        <v>399683</v>
      </c>
      <c r="BG55">
        <v>310</v>
      </c>
      <c r="BH55">
        <v>400</v>
      </c>
      <c r="BJ55">
        <v>2</v>
      </c>
      <c r="BK55">
        <v>385614</v>
      </c>
      <c r="BL55">
        <v>351</v>
      </c>
      <c r="BM55">
        <v>400</v>
      </c>
      <c r="BQ55" s="1" t="s">
        <v>180</v>
      </c>
      <c r="BR55">
        <v>0.15845138063279005</v>
      </c>
      <c r="BZ55">
        <v>31</v>
      </c>
      <c r="CA55">
        <v>335920</v>
      </c>
      <c r="CB55">
        <v>2642</v>
      </c>
      <c r="CC55">
        <v>3000</v>
      </c>
      <c r="CE55">
        <v>24</v>
      </c>
      <c r="CF55">
        <v>363112</v>
      </c>
      <c r="CG55">
        <v>1723</v>
      </c>
      <c r="CH55">
        <v>3000</v>
      </c>
      <c r="CJ55">
        <v>31</v>
      </c>
      <c r="CK55">
        <v>337399</v>
      </c>
      <c r="CL55">
        <v>3028</v>
      </c>
      <c r="CM55">
        <v>3000</v>
      </c>
      <c r="CO55">
        <v>26</v>
      </c>
      <c r="CP55">
        <v>350744</v>
      </c>
      <c r="CQ55">
        <v>2819</v>
      </c>
      <c r="CR55">
        <v>3000</v>
      </c>
      <c r="CT55">
        <v>300</v>
      </c>
      <c r="CU55">
        <v>0</v>
      </c>
      <c r="CV55">
        <v>6370</v>
      </c>
      <c r="CW55">
        <v>3000</v>
      </c>
    </row>
    <row r="56" spans="1:101">
      <c r="A56">
        <f t="shared" si="0"/>
        <v>130</v>
      </c>
      <c r="B56">
        <v>1</v>
      </c>
      <c r="C56">
        <v>15203</v>
      </c>
      <c r="D56">
        <v>205</v>
      </c>
      <c r="E56">
        <v>400</v>
      </c>
      <c r="G56">
        <v>7</v>
      </c>
      <c r="H56">
        <v>396945</v>
      </c>
      <c r="I56">
        <v>917</v>
      </c>
      <c r="J56">
        <v>400</v>
      </c>
      <c r="L56" s="141">
        <v>3</v>
      </c>
      <c r="M56" s="141">
        <v>410514</v>
      </c>
      <c r="N56" s="141">
        <v>474</v>
      </c>
      <c r="O56" s="141">
        <v>400</v>
      </c>
      <c r="Q56" s="141">
        <v>4</v>
      </c>
      <c r="R56" s="141">
        <v>409188</v>
      </c>
      <c r="S56" s="141">
        <v>617</v>
      </c>
      <c r="T56" s="141">
        <v>400</v>
      </c>
      <c r="V56">
        <v>1</v>
      </c>
      <c r="W56">
        <v>421078</v>
      </c>
      <c r="X56">
        <v>181</v>
      </c>
      <c r="Y56">
        <v>400</v>
      </c>
      <c r="AA56">
        <v>2</v>
      </c>
      <c r="AB56">
        <v>401833</v>
      </c>
      <c r="AC56">
        <v>329</v>
      </c>
      <c r="AD56">
        <v>400</v>
      </c>
      <c r="AF56">
        <v>2</v>
      </c>
      <c r="AG56">
        <v>399403</v>
      </c>
      <c r="AH56">
        <v>307</v>
      </c>
      <c r="AI56">
        <v>400</v>
      </c>
      <c r="AK56">
        <v>1</v>
      </c>
      <c r="AL56">
        <v>432616</v>
      </c>
      <c r="AM56">
        <v>194</v>
      </c>
      <c r="AN56">
        <v>400</v>
      </c>
      <c r="AP56">
        <v>4</v>
      </c>
      <c r="AQ56">
        <v>389221</v>
      </c>
      <c r="AR56">
        <v>636</v>
      </c>
      <c r="AS56">
        <v>400</v>
      </c>
      <c r="AU56">
        <v>2</v>
      </c>
      <c r="AV56">
        <v>389445</v>
      </c>
      <c r="AW56">
        <v>335</v>
      </c>
      <c r="AX56">
        <v>400</v>
      </c>
      <c r="AZ56">
        <v>1</v>
      </c>
      <c r="BA56">
        <v>419962</v>
      </c>
      <c r="BB56">
        <v>168</v>
      </c>
      <c r="BC56">
        <v>400</v>
      </c>
      <c r="BE56">
        <v>2</v>
      </c>
      <c r="BF56">
        <v>414187</v>
      </c>
      <c r="BG56">
        <v>360</v>
      </c>
      <c r="BH56">
        <v>400</v>
      </c>
      <c r="BJ56">
        <v>3</v>
      </c>
      <c r="BK56">
        <v>399734</v>
      </c>
      <c r="BL56">
        <v>451</v>
      </c>
      <c r="BM56">
        <v>400</v>
      </c>
      <c r="BQ56" s="1" t="s">
        <v>181</v>
      </c>
      <c r="BR56">
        <v>0.62231914572864322</v>
      </c>
      <c r="BZ56">
        <v>34</v>
      </c>
      <c r="CA56">
        <v>336640</v>
      </c>
      <c r="CB56">
        <v>3375</v>
      </c>
      <c r="CC56">
        <v>3000</v>
      </c>
      <c r="CE56">
        <v>30</v>
      </c>
      <c r="CF56">
        <v>372447</v>
      </c>
      <c r="CG56">
        <v>1259</v>
      </c>
      <c r="CH56">
        <v>3000</v>
      </c>
      <c r="CJ56">
        <v>30</v>
      </c>
      <c r="CK56">
        <v>338685</v>
      </c>
      <c r="CL56">
        <v>3020</v>
      </c>
      <c r="CM56">
        <v>3000</v>
      </c>
      <c r="CO56">
        <v>27</v>
      </c>
      <c r="CP56">
        <v>353584</v>
      </c>
      <c r="CQ56">
        <v>2719</v>
      </c>
      <c r="CR56">
        <v>3000</v>
      </c>
      <c r="CT56">
        <v>1</v>
      </c>
      <c r="CU56">
        <v>15238</v>
      </c>
      <c r="CV56">
        <v>190</v>
      </c>
      <c r="CW56">
        <v>3000</v>
      </c>
    </row>
    <row r="57" spans="1:101">
      <c r="A57">
        <f t="shared" si="0"/>
        <v>135</v>
      </c>
      <c r="B57">
        <v>300</v>
      </c>
      <c r="C57">
        <v>0</v>
      </c>
      <c r="D57">
        <v>6355</v>
      </c>
      <c r="E57">
        <v>400</v>
      </c>
      <c r="G57">
        <v>1</v>
      </c>
      <c r="H57">
        <v>412353</v>
      </c>
      <c r="I57">
        <v>192</v>
      </c>
      <c r="J57">
        <v>400</v>
      </c>
      <c r="L57" s="141">
        <v>2</v>
      </c>
      <c r="M57" s="141">
        <v>425177</v>
      </c>
      <c r="N57" s="141">
        <v>336</v>
      </c>
      <c r="O57" s="141">
        <v>400</v>
      </c>
      <c r="Q57" s="141">
        <v>1</v>
      </c>
      <c r="R57" s="141">
        <v>424726</v>
      </c>
      <c r="S57" s="141">
        <v>169</v>
      </c>
      <c r="T57" s="141">
        <v>400</v>
      </c>
      <c r="V57">
        <v>1</v>
      </c>
      <c r="W57">
        <v>436556</v>
      </c>
      <c r="X57">
        <v>180</v>
      </c>
      <c r="Y57">
        <v>400</v>
      </c>
      <c r="AA57">
        <v>3</v>
      </c>
      <c r="AB57">
        <v>415675</v>
      </c>
      <c r="AC57">
        <v>488</v>
      </c>
      <c r="AD57">
        <v>400</v>
      </c>
      <c r="AF57">
        <v>3</v>
      </c>
      <c r="AG57">
        <v>414471</v>
      </c>
      <c r="AH57">
        <v>521</v>
      </c>
      <c r="AI57">
        <v>400</v>
      </c>
      <c r="AK57">
        <v>1</v>
      </c>
      <c r="AL57">
        <v>448160</v>
      </c>
      <c r="AM57">
        <v>170</v>
      </c>
      <c r="AN57">
        <v>400</v>
      </c>
      <c r="AP57">
        <v>1</v>
      </c>
      <c r="AQ57">
        <v>404782</v>
      </c>
      <c r="AR57">
        <v>167</v>
      </c>
      <c r="AS57">
        <v>400</v>
      </c>
      <c r="AU57">
        <v>3</v>
      </c>
      <c r="AV57">
        <v>403305</v>
      </c>
      <c r="AW57">
        <v>503</v>
      </c>
      <c r="AX57">
        <v>400</v>
      </c>
      <c r="AZ57">
        <v>1</v>
      </c>
      <c r="BA57">
        <v>435404</v>
      </c>
      <c r="BB57">
        <v>174</v>
      </c>
      <c r="BC57">
        <v>400</v>
      </c>
      <c r="BE57">
        <v>2</v>
      </c>
      <c r="BF57">
        <v>429107</v>
      </c>
      <c r="BG57">
        <v>284</v>
      </c>
      <c r="BH57">
        <v>400</v>
      </c>
      <c r="BJ57">
        <v>2</v>
      </c>
      <c r="BK57">
        <v>415821</v>
      </c>
      <c r="BL57">
        <v>367</v>
      </c>
      <c r="BM57">
        <v>400</v>
      </c>
      <c r="BQ57" s="1" t="s">
        <v>182</v>
      </c>
      <c r="BR57">
        <v>0.29187334615384614</v>
      </c>
      <c r="BZ57">
        <v>31</v>
      </c>
      <c r="CA57">
        <v>337520</v>
      </c>
      <c r="CB57">
        <v>2870</v>
      </c>
      <c r="CC57">
        <v>3000</v>
      </c>
      <c r="CE57">
        <v>39</v>
      </c>
      <c r="CF57">
        <v>383002</v>
      </c>
      <c r="CG57">
        <v>1133</v>
      </c>
      <c r="CH57">
        <v>3000</v>
      </c>
      <c r="CJ57">
        <v>30</v>
      </c>
      <c r="CK57">
        <v>338746</v>
      </c>
      <c r="CL57">
        <v>3269</v>
      </c>
      <c r="CM57">
        <v>3000</v>
      </c>
      <c r="CO57">
        <v>28</v>
      </c>
      <c r="CP57">
        <v>355456</v>
      </c>
      <c r="CQ57">
        <v>2904</v>
      </c>
      <c r="CR57">
        <v>3000</v>
      </c>
      <c r="CT57">
        <v>300</v>
      </c>
      <c r="CU57">
        <v>0</v>
      </c>
      <c r="CV57">
        <v>6370</v>
      </c>
      <c r="CW57">
        <v>3000</v>
      </c>
    </row>
    <row r="58" spans="1:101">
      <c r="A58">
        <f t="shared" si="0"/>
        <v>140</v>
      </c>
      <c r="B58">
        <v>1</v>
      </c>
      <c r="C58">
        <v>15163</v>
      </c>
      <c r="D58">
        <v>205</v>
      </c>
      <c r="E58">
        <v>400</v>
      </c>
      <c r="G58">
        <v>6</v>
      </c>
      <c r="H58">
        <v>424636</v>
      </c>
      <c r="I58">
        <v>806</v>
      </c>
      <c r="J58">
        <v>400</v>
      </c>
      <c r="L58" s="141">
        <v>2</v>
      </c>
      <c r="M58" s="141">
        <v>439866</v>
      </c>
      <c r="N58" s="141">
        <v>339</v>
      </c>
      <c r="O58" s="141">
        <v>400</v>
      </c>
      <c r="Q58" s="141">
        <v>4</v>
      </c>
      <c r="R58" s="141">
        <v>438069</v>
      </c>
      <c r="S58" s="141">
        <v>604</v>
      </c>
      <c r="T58" s="141">
        <v>400</v>
      </c>
      <c r="V58">
        <v>1</v>
      </c>
      <c r="W58">
        <v>452005</v>
      </c>
      <c r="X58">
        <v>180</v>
      </c>
      <c r="Y58">
        <v>400</v>
      </c>
      <c r="AA58">
        <v>2</v>
      </c>
      <c r="AB58">
        <v>430410</v>
      </c>
      <c r="AC58">
        <v>340</v>
      </c>
      <c r="AD58">
        <v>400</v>
      </c>
      <c r="AF58">
        <v>2</v>
      </c>
      <c r="AG58">
        <v>427903</v>
      </c>
      <c r="AH58">
        <v>311</v>
      </c>
      <c r="AI58">
        <v>400</v>
      </c>
      <c r="AK58">
        <v>1</v>
      </c>
      <c r="AL58">
        <v>463629</v>
      </c>
      <c r="AM58">
        <v>186</v>
      </c>
      <c r="AN58">
        <v>400</v>
      </c>
      <c r="AP58">
        <v>4</v>
      </c>
      <c r="AQ58">
        <v>418010</v>
      </c>
      <c r="AR58">
        <v>633</v>
      </c>
      <c r="AS58">
        <v>400</v>
      </c>
      <c r="AU58">
        <v>2</v>
      </c>
      <c r="AV58">
        <v>417967</v>
      </c>
      <c r="AW58">
        <v>345</v>
      </c>
      <c r="AX58">
        <v>400</v>
      </c>
      <c r="AZ58">
        <v>1</v>
      </c>
      <c r="BA58">
        <v>450931</v>
      </c>
      <c r="BB58">
        <v>178</v>
      </c>
      <c r="BC58">
        <v>400</v>
      </c>
      <c r="BE58">
        <v>2</v>
      </c>
      <c r="BF58">
        <v>444629</v>
      </c>
      <c r="BG58">
        <v>344</v>
      </c>
      <c r="BH58">
        <v>400</v>
      </c>
      <c r="BJ58">
        <v>2</v>
      </c>
      <c r="BK58">
        <v>429149</v>
      </c>
      <c r="BL58">
        <v>304</v>
      </c>
      <c r="BM58">
        <v>400</v>
      </c>
      <c r="BQ58" s="115" t="s">
        <v>183</v>
      </c>
      <c r="BR58">
        <v>0.15766326825127333</v>
      </c>
      <c r="BZ58">
        <v>32</v>
      </c>
      <c r="CA58">
        <v>338413</v>
      </c>
      <c r="CB58">
        <v>3281</v>
      </c>
      <c r="CC58">
        <v>3000</v>
      </c>
      <c r="CE58">
        <v>47</v>
      </c>
      <c r="CF58">
        <v>381719</v>
      </c>
      <c r="CG58">
        <v>3534</v>
      </c>
      <c r="CH58">
        <v>3000</v>
      </c>
      <c r="CJ58">
        <v>27</v>
      </c>
      <c r="CK58">
        <v>340379</v>
      </c>
      <c r="CL58">
        <v>2949</v>
      </c>
      <c r="CM58">
        <v>3000</v>
      </c>
      <c r="CO58">
        <v>28</v>
      </c>
      <c r="CP58">
        <v>358401</v>
      </c>
      <c r="CQ58">
        <v>2855</v>
      </c>
      <c r="CR58">
        <v>3000</v>
      </c>
      <c r="CT58">
        <v>1</v>
      </c>
      <c r="CU58">
        <v>15165</v>
      </c>
      <c r="CV58">
        <v>202</v>
      </c>
      <c r="CW58">
        <v>3000</v>
      </c>
    </row>
    <row r="59" spans="1:101">
      <c r="A59">
        <f t="shared" si="0"/>
        <v>145</v>
      </c>
      <c r="B59">
        <v>300</v>
      </c>
      <c r="C59">
        <v>0</v>
      </c>
      <c r="D59">
        <v>6356</v>
      </c>
      <c r="E59">
        <v>400</v>
      </c>
      <c r="G59">
        <v>1</v>
      </c>
      <c r="H59">
        <v>440131</v>
      </c>
      <c r="I59">
        <v>176</v>
      </c>
      <c r="J59">
        <v>400</v>
      </c>
      <c r="L59" s="141">
        <v>3</v>
      </c>
      <c r="M59" s="141">
        <v>454699</v>
      </c>
      <c r="N59" s="141">
        <v>467</v>
      </c>
      <c r="O59" s="141">
        <v>400</v>
      </c>
      <c r="Q59" s="141">
        <v>1</v>
      </c>
      <c r="R59" s="141">
        <v>454785</v>
      </c>
      <c r="S59" s="141">
        <v>162</v>
      </c>
      <c r="T59" s="141">
        <v>400</v>
      </c>
      <c r="V59">
        <v>1</v>
      </c>
      <c r="W59">
        <v>467435</v>
      </c>
      <c r="X59">
        <v>182</v>
      </c>
      <c r="Y59">
        <v>400</v>
      </c>
      <c r="AA59">
        <v>3</v>
      </c>
      <c r="AB59">
        <v>444329</v>
      </c>
      <c r="AC59">
        <v>491</v>
      </c>
      <c r="AD59">
        <v>400</v>
      </c>
      <c r="AF59">
        <v>3</v>
      </c>
      <c r="AG59">
        <v>441880</v>
      </c>
      <c r="AH59">
        <v>473</v>
      </c>
      <c r="AI59">
        <v>400</v>
      </c>
      <c r="AK59">
        <v>1</v>
      </c>
      <c r="AL59">
        <v>479077</v>
      </c>
      <c r="AM59">
        <v>181</v>
      </c>
      <c r="AN59">
        <v>400</v>
      </c>
      <c r="AP59">
        <v>1</v>
      </c>
      <c r="AQ59">
        <v>433469</v>
      </c>
      <c r="AR59">
        <v>183</v>
      </c>
      <c r="AS59">
        <v>400</v>
      </c>
      <c r="AU59">
        <v>2</v>
      </c>
      <c r="AV59">
        <v>432567</v>
      </c>
      <c r="AW59">
        <v>345</v>
      </c>
      <c r="AX59">
        <v>400</v>
      </c>
      <c r="AZ59">
        <v>1</v>
      </c>
      <c r="BA59">
        <v>466432</v>
      </c>
      <c r="BB59">
        <v>173</v>
      </c>
      <c r="BC59">
        <v>400</v>
      </c>
      <c r="BE59">
        <v>2</v>
      </c>
      <c r="BF59">
        <v>458596</v>
      </c>
      <c r="BG59">
        <v>305</v>
      </c>
      <c r="BH59">
        <v>400</v>
      </c>
      <c r="BJ59">
        <v>3</v>
      </c>
      <c r="BK59">
        <v>443148</v>
      </c>
      <c r="BL59">
        <v>477</v>
      </c>
      <c r="BM59">
        <v>400</v>
      </c>
      <c r="BZ59">
        <v>30</v>
      </c>
      <c r="CA59">
        <v>339653</v>
      </c>
      <c r="CB59">
        <v>2890</v>
      </c>
      <c r="CC59">
        <v>3000</v>
      </c>
      <c r="CE59">
        <v>42</v>
      </c>
      <c r="CF59">
        <v>389100</v>
      </c>
      <c r="CG59">
        <v>1588</v>
      </c>
      <c r="CH59">
        <v>3000</v>
      </c>
      <c r="CJ59">
        <v>28</v>
      </c>
      <c r="CK59">
        <v>341748</v>
      </c>
      <c r="CL59">
        <v>3010</v>
      </c>
      <c r="CM59">
        <v>3000</v>
      </c>
      <c r="CO59">
        <v>29</v>
      </c>
      <c r="CP59">
        <v>359884</v>
      </c>
      <c r="CQ59">
        <v>2926</v>
      </c>
      <c r="CR59">
        <v>3000</v>
      </c>
      <c r="CT59">
        <v>300</v>
      </c>
      <c r="CU59">
        <v>30</v>
      </c>
      <c r="CV59">
        <v>6363</v>
      </c>
      <c r="CW59">
        <v>3000</v>
      </c>
    </row>
    <row r="60" spans="1:101">
      <c r="A60">
        <f t="shared" si="0"/>
        <v>150</v>
      </c>
      <c r="B60">
        <v>1</v>
      </c>
      <c r="C60">
        <v>15200</v>
      </c>
      <c r="D60">
        <v>200</v>
      </c>
      <c r="E60">
        <v>400</v>
      </c>
      <c r="G60">
        <v>6</v>
      </c>
      <c r="H60">
        <v>452152</v>
      </c>
      <c r="I60">
        <v>884</v>
      </c>
      <c r="J60">
        <v>400</v>
      </c>
      <c r="L60" s="141">
        <v>2</v>
      </c>
      <c r="M60" s="141">
        <v>468693</v>
      </c>
      <c r="N60" s="141">
        <v>314</v>
      </c>
      <c r="O60" s="141">
        <v>400</v>
      </c>
      <c r="Q60" s="141">
        <v>4</v>
      </c>
      <c r="R60" s="141">
        <v>467238</v>
      </c>
      <c r="S60" s="141">
        <v>537</v>
      </c>
      <c r="T60" s="141">
        <v>400</v>
      </c>
      <c r="V60">
        <v>1</v>
      </c>
      <c r="W60">
        <v>482935</v>
      </c>
      <c r="X60">
        <v>175</v>
      </c>
      <c r="Y60">
        <v>400</v>
      </c>
      <c r="AA60">
        <v>2</v>
      </c>
      <c r="AB60">
        <v>460239</v>
      </c>
      <c r="AC60">
        <v>349</v>
      </c>
      <c r="AD60">
        <v>400</v>
      </c>
      <c r="AF60">
        <v>2</v>
      </c>
      <c r="AG60">
        <v>456567</v>
      </c>
      <c r="AH60">
        <v>331</v>
      </c>
      <c r="AI60">
        <v>400</v>
      </c>
      <c r="AK60">
        <v>1</v>
      </c>
      <c r="AL60">
        <v>494599</v>
      </c>
      <c r="AM60">
        <v>181</v>
      </c>
      <c r="AN60">
        <v>400</v>
      </c>
      <c r="AP60">
        <v>4</v>
      </c>
      <c r="AQ60">
        <v>446622</v>
      </c>
      <c r="AR60">
        <v>650</v>
      </c>
      <c r="AS60">
        <v>400</v>
      </c>
      <c r="AU60">
        <v>3</v>
      </c>
      <c r="AV60">
        <v>446459</v>
      </c>
      <c r="AW60">
        <v>504</v>
      </c>
      <c r="AX60">
        <v>400</v>
      </c>
      <c r="AZ60">
        <v>1</v>
      </c>
      <c r="BA60">
        <v>481925</v>
      </c>
      <c r="BB60">
        <v>179</v>
      </c>
      <c r="BC60">
        <v>400</v>
      </c>
      <c r="BE60">
        <v>2</v>
      </c>
      <c r="BF60">
        <v>473351</v>
      </c>
      <c r="BG60">
        <v>328</v>
      </c>
      <c r="BH60">
        <v>400</v>
      </c>
      <c r="BJ60">
        <v>2</v>
      </c>
      <c r="BK60">
        <v>457864</v>
      </c>
      <c r="BL60">
        <v>336</v>
      </c>
      <c r="BM60">
        <v>400</v>
      </c>
      <c r="BQ60" t="s">
        <v>194</v>
      </c>
      <c r="BX60">
        <v>0.3925729375951294</v>
      </c>
      <c r="BZ60">
        <v>31</v>
      </c>
      <c r="CA60">
        <v>339127</v>
      </c>
      <c r="CB60">
        <v>3322</v>
      </c>
      <c r="CC60">
        <v>3000</v>
      </c>
      <c r="CE60">
        <v>51</v>
      </c>
      <c r="CF60">
        <v>383902</v>
      </c>
      <c r="CG60">
        <v>4294</v>
      </c>
      <c r="CH60">
        <v>3000</v>
      </c>
      <c r="CJ60">
        <v>28</v>
      </c>
      <c r="CK60">
        <v>343750</v>
      </c>
      <c r="CL60">
        <v>2880</v>
      </c>
      <c r="CM60">
        <v>3000</v>
      </c>
      <c r="CO60">
        <v>29</v>
      </c>
      <c r="CP60">
        <v>361701</v>
      </c>
      <c r="CQ60">
        <v>2800</v>
      </c>
      <c r="CR60">
        <v>3000</v>
      </c>
      <c r="CT60">
        <v>1</v>
      </c>
      <c r="CU60">
        <v>15218</v>
      </c>
      <c r="CV60">
        <v>192</v>
      </c>
      <c r="CW60">
        <v>3000</v>
      </c>
    </row>
    <row r="61" spans="1:101">
      <c r="A61">
        <f t="shared" si="0"/>
        <v>155</v>
      </c>
      <c r="B61">
        <v>300</v>
      </c>
      <c r="C61">
        <v>0</v>
      </c>
      <c r="D61">
        <v>6370</v>
      </c>
      <c r="E61">
        <v>400</v>
      </c>
      <c r="G61">
        <v>1</v>
      </c>
      <c r="H61">
        <v>468417</v>
      </c>
      <c r="I61">
        <v>170</v>
      </c>
      <c r="J61">
        <v>400</v>
      </c>
      <c r="L61" s="141">
        <v>3</v>
      </c>
      <c r="M61" s="141">
        <v>482633</v>
      </c>
      <c r="N61" s="141">
        <v>479</v>
      </c>
      <c r="O61" s="141">
        <v>400</v>
      </c>
      <c r="Q61" s="141">
        <v>1</v>
      </c>
      <c r="R61" s="141">
        <v>482777</v>
      </c>
      <c r="S61" s="141">
        <v>169</v>
      </c>
      <c r="T61" s="141">
        <v>400</v>
      </c>
      <c r="V61">
        <v>1</v>
      </c>
      <c r="W61">
        <v>498469</v>
      </c>
      <c r="X61">
        <v>164</v>
      </c>
      <c r="Y61">
        <v>400</v>
      </c>
      <c r="AA61">
        <v>2</v>
      </c>
      <c r="AB61">
        <v>473713</v>
      </c>
      <c r="AC61">
        <v>315</v>
      </c>
      <c r="AD61">
        <v>400</v>
      </c>
      <c r="AF61">
        <v>3</v>
      </c>
      <c r="AG61">
        <v>470554</v>
      </c>
      <c r="AH61">
        <v>464</v>
      </c>
      <c r="AI61">
        <v>400</v>
      </c>
      <c r="AK61">
        <v>1</v>
      </c>
      <c r="AL61">
        <v>509993</v>
      </c>
      <c r="AM61">
        <v>186</v>
      </c>
      <c r="AN61">
        <v>400</v>
      </c>
      <c r="AP61">
        <v>1</v>
      </c>
      <c r="AQ61">
        <v>462074</v>
      </c>
      <c r="AR61">
        <v>187</v>
      </c>
      <c r="AS61">
        <v>400</v>
      </c>
      <c r="AU61">
        <v>2</v>
      </c>
      <c r="AV61">
        <v>461482</v>
      </c>
      <c r="AW61">
        <v>335</v>
      </c>
      <c r="AX61">
        <v>400</v>
      </c>
      <c r="AZ61">
        <v>1</v>
      </c>
      <c r="BA61">
        <v>498813</v>
      </c>
      <c r="BB61">
        <v>170</v>
      </c>
      <c r="BC61">
        <v>400</v>
      </c>
      <c r="BE61">
        <v>2</v>
      </c>
      <c r="BF61">
        <v>488125</v>
      </c>
      <c r="BG61">
        <v>333</v>
      </c>
      <c r="BH61">
        <v>400</v>
      </c>
      <c r="BJ61">
        <v>3</v>
      </c>
      <c r="BK61">
        <v>473069</v>
      </c>
      <c r="BL61">
        <v>464</v>
      </c>
      <c r="BM61">
        <v>400</v>
      </c>
      <c r="BQ61" t="s">
        <v>173</v>
      </c>
      <c r="BX61">
        <v>0.15195986279442031</v>
      </c>
      <c r="BZ61">
        <v>29</v>
      </c>
      <c r="CA61">
        <v>341345</v>
      </c>
      <c r="CB61">
        <v>2829</v>
      </c>
      <c r="CC61">
        <v>3000</v>
      </c>
      <c r="CE61">
        <v>42</v>
      </c>
      <c r="CF61">
        <v>382318</v>
      </c>
      <c r="CG61">
        <v>3563</v>
      </c>
      <c r="CH61">
        <v>3000</v>
      </c>
      <c r="CJ61">
        <v>29</v>
      </c>
      <c r="CK61">
        <v>345669</v>
      </c>
      <c r="CL61">
        <v>2887</v>
      </c>
      <c r="CM61">
        <v>3000</v>
      </c>
      <c r="CO61">
        <v>30</v>
      </c>
      <c r="CP61">
        <v>363657</v>
      </c>
      <c r="CQ61">
        <v>2892</v>
      </c>
      <c r="CR61">
        <v>3000</v>
      </c>
      <c r="CT61">
        <v>300</v>
      </c>
      <c r="CU61">
        <v>0</v>
      </c>
      <c r="CV61">
        <v>6371</v>
      </c>
      <c r="CW61">
        <v>3000</v>
      </c>
    </row>
    <row r="62" spans="1:101">
      <c r="A62">
        <f t="shared" si="0"/>
        <v>160</v>
      </c>
      <c r="B62">
        <v>1</v>
      </c>
      <c r="C62">
        <v>15130</v>
      </c>
      <c r="D62">
        <v>200</v>
      </c>
      <c r="E62">
        <v>400</v>
      </c>
      <c r="G62">
        <v>6</v>
      </c>
      <c r="H62">
        <v>479905</v>
      </c>
      <c r="I62">
        <v>839</v>
      </c>
      <c r="J62">
        <v>400</v>
      </c>
      <c r="L62" s="141">
        <v>2</v>
      </c>
      <c r="M62" s="141">
        <v>497149</v>
      </c>
      <c r="N62" s="141">
        <v>372</v>
      </c>
      <c r="O62" s="141">
        <v>400</v>
      </c>
      <c r="Q62" s="141">
        <v>4</v>
      </c>
      <c r="R62" s="141">
        <v>497073</v>
      </c>
      <c r="S62" s="141">
        <v>624</v>
      </c>
      <c r="T62" s="141">
        <v>400</v>
      </c>
      <c r="V62">
        <v>1</v>
      </c>
      <c r="W62">
        <v>513957</v>
      </c>
      <c r="X62">
        <v>193</v>
      </c>
      <c r="Y62">
        <v>400</v>
      </c>
      <c r="AA62">
        <v>3</v>
      </c>
      <c r="AB62">
        <v>487720</v>
      </c>
      <c r="AC62">
        <v>486</v>
      </c>
      <c r="AD62">
        <v>400</v>
      </c>
      <c r="AF62">
        <v>2</v>
      </c>
      <c r="AG62">
        <v>485388</v>
      </c>
      <c r="AH62">
        <v>301</v>
      </c>
      <c r="AI62">
        <v>400</v>
      </c>
      <c r="AK62">
        <v>1</v>
      </c>
      <c r="AL62">
        <v>525427</v>
      </c>
      <c r="AM62">
        <v>182</v>
      </c>
      <c r="AN62">
        <v>400</v>
      </c>
      <c r="AP62">
        <v>3</v>
      </c>
      <c r="AQ62">
        <v>476094</v>
      </c>
      <c r="AR62">
        <v>478</v>
      </c>
      <c r="AS62">
        <v>400</v>
      </c>
      <c r="AU62">
        <v>2</v>
      </c>
      <c r="AV62">
        <v>475801</v>
      </c>
      <c r="AW62">
        <v>349</v>
      </c>
      <c r="AX62">
        <v>400</v>
      </c>
      <c r="AZ62">
        <v>1</v>
      </c>
      <c r="BA62">
        <v>513053</v>
      </c>
      <c r="BB62">
        <v>165</v>
      </c>
      <c r="BC62">
        <v>400</v>
      </c>
      <c r="BE62">
        <v>2</v>
      </c>
      <c r="BF62">
        <v>502837</v>
      </c>
      <c r="BG62">
        <v>320</v>
      </c>
      <c r="BH62">
        <v>400</v>
      </c>
      <c r="BJ62">
        <v>2</v>
      </c>
      <c r="BK62">
        <v>486839</v>
      </c>
      <c r="BL62">
        <v>301</v>
      </c>
      <c r="BM62">
        <v>400</v>
      </c>
      <c r="BQ62" t="s">
        <v>175</v>
      </c>
      <c r="BX62">
        <v>0.21661119424120839</v>
      </c>
      <c r="BZ62">
        <v>30</v>
      </c>
      <c r="CA62">
        <v>342465</v>
      </c>
      <c r="CB62">
        <v>3221</v>
      </c>
      <c r="CC62">
        <v>3000</v>
      </c>
      <c r="CE62">
        <v>41</v>
      </c>
      <c r="CF62">
        <v>381085</v>
      </c>
      <c r="CG62">
        <v>3494</v>
      </c>
      <c r="CH62">
        <v>3000</v>
      </c>
      <c r="CJ62">
        <v>30</v>
      </c>
      <c r="CK62">
        <v>347223</v>
      </c>
      <c r="CL62">
        <v>2972</v>
      </c>
      <c r="CM62">
        <v>3000</v>
      </c>
      <c r="CO62">
        <v>31</v>
      </c>
      <c r="CP62">
        <v>364533</v>
      </c>
      <c r="CQ62">
        <v>3100</v>
      </c>
      <c r="CR62">
        <v>3000</v>
      </c>
      <c r="CT62">
        <v>1</v>
      </c>
      <c r="CU62">
        <v>15222</v>
      </c>
      <c r="CV62">
        <v>189</v>
      </c>
      <c r="CW62">
        <v>3000</v>
      </c>
    </row>
    <row r="63" spans="1:101">
      <c r="A63">
        <f t="shared" si="0"/>
        <v>165</v>
      </c>
      <c r="B63">
        <v>300</v>
      </c>
      <c r="C63">
        <v>0</v>
      </c>
      <c r="D63">
        <v>6353</v>
      </c>
      <c r="E63">
        <v>400</v>
      </c>
      <c r="G63">
        <v>1</v>
      </c>
      <c r="H63">
        <v>495461</v>
      </c>
      <c r="I63">
        <v>177</v>
      </c>
      <c r="J63">
        <v>400</v>
      </c>
      <c r="L63" s="141">
        <v>3</v>
      </c>
      <c r="M63" s="141">
        <v>511266</v>
      </c>
      <c r="N63" s="141">
        <v>444</v>
      </c>
      <c r="O63" s="141">
        <v>400</v>
      </c>
      <c r="Q63" s="141">
        <v>1</v>
      </c>
      <c r="R63" s="141">
        <v>511582</v>
      </c>
      <c r="S63" s="141">
        <v>157</v>
      </c>
      <c r="T63" s="141">
        <v>400</v>
      </c>
      <c r="V63">
        <v>1</v>
      </c>
      <c r="W63">
        <v>529400</v>
      </c>
      <c r="X63">
        <v>170</v>
      </c>
      <c r="Y63">
        <v>400</v>
      </c>
      <c r="AA63">
        <v>2</v>
      </c>
      <c r="AB63">
        <v>502341</v>
      </c>
      <c r="AC63">
        <v>346</v>
      </c>
      <c r="AD63">
        <v>400</v>
      </c>
      <c r="AF63">
        <v>3</v>
      </c>
      <c r="AG63">
        <v>499298</v>
      </c>
      <c r="AH63">
        <v>477</v>
      </c>
      <c r="AI63">
        <v>400</v>
      </c>
      <c r="AK63">
        <v>1</v>
      </c>
      <c r="AL63">
        <v>540864</v>
      </c>
      <c r="AM63">
        <v>191</v>
      </c>
      <c r="AN63">
        <v>400</v>
      </c>
      <c r="AP63">
        <v>2</v>
      </c>
      <c r="AQ63">
        <v>490726</v>
      </c>
      <c r="AR63">
        <v>345</v>
      </c>
      <c r="AS63">
        <v>400</v>
      </c>
      <c r="AU63">
        <v>3</v>
      </c>
      <c r="AV63">
        <v>489657</v>
      </c>
      <c r="AW63">
        <v>499</v>
      </c>
      <c r="AX63">
        <v>400</v>
      </c>
      <c r="AZ63">
        <v>1</v>
      </c>
      <c r="BA63">
        <v>528574</v>
      </c>
      <c r="BB63">
        <v>173</v>
      </c>
      <c r="BC63">
        <v>400</v>
      </c>
      <c r="BE63">
        <v>2</v>
      </c>
      <c r="BF63">
        <v>517604</v>
      </c>
      <c r="BG63">
        <v>327</v>
      </c>
      <c r="BH63">
        <v>400</v>
      </c>
      <c r="BJ63">
        <v>3</v>
      </c>
      <c r="BK63">
        <v>500852</v>
      </c>
      <c r="BL63">
        <v>469</v>
      </c>
      <c r="BM63">
        <v>400</v>
      </c>
      <c r="BQ63" t="s">
        <v>179</v>
      </c>
      <c r="BX63">
        <v>0.1463763380049464</v>
      </c>
      <c r="BZ63">
        <v>28</v>
      </c>
      <c r="CA63">
        <v>344222</v>
      </c>
      <c r="CB63">
        <v>2778</v>
      </c>
      <c r="CC63">
        <v>3000</v>
      </c>
      <c r="CE63">
        <v>38</v>
      </c>
      <c r="CF63">
        <v>379651</v>
      </c>
      <c r="CG63">
        <v>3674</v>
      </c>
      <c r="CH63">
        <v>3000</v>
      </c>
      <c r="CJ63">
        <v>31</v>
      </c>
      <c r="CK63">
        <v>351899</v>
      </c>
      <c r="CL63">
        <v>2276</v>
      </c>
      <c r="CM63">
        <v>3000</v>
      </c>
      <c r="CO63">
        <v>30</v>
      </c>
      <c r="CP63">
        <v>367659</v>
      </c>
      <c r="CQ63">
        <v>2727</v>
      </c>
      <c r="CR63">
        <v>3000</v>
      </c>
      <c r="CT63">
        <v>300</v>
      </c>
      <c r="CU63">
        <v>0</v>
      </c>
      <c r="CV63">
        <v>6382</v>
      </c>
      <c r="CW63">
        <v>3000</v>
      </c>
    </row>
    <row r="64" spans="1:101">
      <c r="A64">
        <f t="shared" si="0"/>
        <v>170</v>
      </c>
      <c r="B64">
        <v>1</v>
      </c>
      <c r="C64">
        <v>15149</v>
      </c>
      <c r="D64">
        <v>200</v>
      </c>
      <c r="E64">
        <v>400</v>
      </c>
      <c r="G64">
        <v>6</v>
      </c>
      <c r="H64">
        <v>507362</v>
      </c>
      <c r="I64">
        <v>887</v>
      </c>
      <c r="J64">
        <v>400</v>
      </c>
      <c r="L64" s="141">
        <v>2</v>
      </c>
      <c r="M64" s="141">
        <v>525782</v>
      </c>
      <c r="N64" s="141">
        <v>374</v>
      </c>
      <c r="O64" s="141">
        <v>400</v>
      </c>
      <c r="Q64" s="141">
        <v>5</v>
      </c>
      <c r="R64" s="141">
        <v>524633</v>
      </c>
      <c r="S64" s="141">
        <v>769</v>
      </c>
      <c r="T64" s="141">
        <v>400</v>
      </c>
      <c r="V64">
        <v>1</v>
      </c>
      <c r="W64">
        <v>544878</v>
      </c>
      <c r="X64">
        <v>175</v>
      </c>
      <c r="Y64">
        <v>400</v>
      </c>
      <c r="AA64">
        <v>3</v>
      </c>
      <c r="AB64">
        <v>516328</v>
      </c>
      <c r="AC64">
        <v>487</v>
      </c>
      <c r="AD64">
        <v>400</v>
      </c>
      <c r="AF64">
        <v>3</v>
      </c>
      <c r="AG64">
        <v>513346</v>
      </c>
      <c r="AH64">
        <v>464</v>
      </c>
      <c r="AI64">
        <v>400</v>
      </c>
      <c r="AK64">
        <v>1</v>
      </c>
      <c r="AL64">
        <v>556176</v>
      </c>
      <c r="AM64">
        <v>188</v>
      </c>
      <c r="AN64">
        <v>400</v>
      </c>
      <c r="AP64">
        <v>3</v>
      </c>
      <c r="AQ64">
        <v>504503</v>
      </c>
      <c r="AR64">
        <v>522</v>
      </c>
      <c r="AS64">
        <v>400</v>
      </c>
      <c r="AU64">
        <v>2</v>
      </c>
      <c r="AV64">
        <v>504312</v>
      </c>
      <c r="AW64">
        <v>349</v>
      </c>
      <c r="AX64">
        <v>400</v>
      </c>
      <c r="AZ64">
        <v>1</v>
      </c>
      <c r="BA64">
        <v>544226</v>
      </c>
      <c r="BB64">
        <v>172</v>
      </c>
      <c r="BC64">
        <v>400</v>
      </c>
      <c r="BE64">
        <v>2</v>
      </c>
      <c r="BF64">
        <v>532538</v>
      </c>
      <c r="BG64">
        <v>323</v>
      </c>
      <c r="BH64">
        <v>400</v>
      </c>
      <c r="BJ64">
        <v>3</v>
      </c>
      <c r="BK64">
        <v>514897</v>
      </c>
      <c r="BL64">
        <v>463</v>
      </c>
      <c r="BM64">
        <v>400</v>
      </c>
      <c r="BQ64" t="s">
        <v>183</v>
      </c>
      <c r="BX64">
        <v>0.18733893104217808</v>
      </c>
      <c r="BZ64">
        <v>30</v>
      </c>
      <c r="CA64">
        <v>346706</v>
      </c>
      <c r="CB64">
        <v>2879</v>
      </c>
      <c r="CC64">
        <v>3000</v>
      </c>
      <c r="CE64">
        <v>35</v>
      </c>
      <c r="CF64">
        <v>379420</v>
      </c>
      <c r="CG64">
        <v>3167</v>
      </c>
      <c r="CH64">
        <v>3000</v>
      </c>
      <c r="CJ64">
        <v>40</v>
      </c>
      <c r="CK64">
        <v>356966</v>
      </c>
      <c r="CL64">
        <v>2219</v>
      </c>
      <c r="CM64">
        <v>3000</v>
      </c>
      <c r="CO64">
        <v>32</v>
      </c>
      <c r="CP64">
        <v>368265</v>
      </c>
      <c r="CQ64">
        <v>3072</v>
      </c>
      <c r="CR64">
        <v>3000</v>
      </c>
      <c r="CT64">
        <v>1</v>
      </c>
      <c r="CU64">
        <v>15182</v>
      </c>
      <c r="CV64">
        <v>192</v>
      </c>
      <c r="CW64">
        <v>3000</v>
      </c>
    </row>
    <row r="65" spans="1:101">
      <c r="A65">
        <f t="shared" si="0"/>
        <v>175</v>
      </c>
      <c r="B65">
        <v>300</v>
      </c>
      <c r="C65">
        <v>15</v>
      </c>
      <c r="D65">
        <v>6347</v>
      </c>
      <c r="E65">
        <v>400</v>
      </c>
      <c r="G65">
        <v>1</v>
      </c>
      <c r="H65">
        <v>522765</v>
      </c>
      <c r="I65">
        <v>173</v>
      </c>
      <c r="J65">
        <v>400</v>
      </c>
      <c r="L65" s="141">
        <v>3</v>
      </c>
      <c r="M65" s="141">
        <v>539806</v>
      </c>
      <c r="N65" s="141">
        <v>438</v>
      </c>
      <c r="O65" s="141">
        <v>400</v>
      </c>
      <c r="Q65" s="141">
        <v>1</v>
      </c>
      <c r="R65" s="141">
        <v>539834</v>
      </c>
      <c r="S65" s="141">
        <v>173</v>
      </c>
      <c r="T65" s="141">
        <v>400</v>
      </c>
      <c r="V65">
        <v>1</v>
      </c>
      <c r="W65">
        <v>560425</v>
      </c>
      <c r="X65">
        <v>172</v>
      </c>
      <c r="Y65">
        <v>400</v>
      </c>
      <c r="AA65">
        <v>2</v>
      </c>
      <c r="AB65">
        <v>530944</v>
      </c>
      <c r="AC65">
        <v>342</v>
      </c>
      <c r="AD65">
        <v>400</v>
      </c>
      <c r="AF65">
        <v>2</v>
      </c>
      <c r="AG65">
        <v>528069</v>
      </c>
      <c r="AH65">
        <v>327</v>
      </c>
      <c r="AI65">
        <v>400</v>
      </c>
      <c r="AK65">
        <v>1</v>
      </c>
      <c r="AL65">
        <v>571560</v>
      </c>
      <c r="AM65">
        <v>186</v>
      </c>
      <c r="AN65">
        <v>400</v>
      </c>
      <c r="AP65">
        <v>1</v>
      </c>
      <c r="AQ65">
        <v>520216</v>
      </c>
      <c r="AR65">
        <v>110</v>
      </c>
      <c r="AS65">
        <v>400</v>
      </c>
      <c r="AU65">
        <v>2</v>
      </c>
      <c r="AV65">
        <v>519103</v>
      </c>
      <c r="AW65">
        <v>330</v>
      </c>
      <c r="AX65">
        <v>400</v>
      </c>
      <c r="AZ65">
        <v>1</v>
      </c>
      <c r="BA65">
        <v>559607</v>
      </c>
      <c r="BB65">
        <v>174</v>
      </c>
      <c r="BC65">
        <v>400</v>
      </c>
      <c r="BE65">
        <v>2</v>
      </c>
      <c r="BF65">
        <v>547070</v>
      </c>
      <c r="BG65">
        <v>322</v>
      </c>
      <c r="BH65">
        <v>400</v>
      </c>
      <c r="BJ65">
        <v>2</v>
      </c>
      <c r="BK65">
        <v>529594</v>
      </c>
      <c r="BL65">
        <v>338</v>
      </c>
      <c r="BM65">
        <v>400</v>
      </c>
      <c r="BZ65">
        <v>31</v>
      </c>
      <c r="CA65">
        <v>348172</v>
      </c>
      <c r="CB65">
        <v>2889</v>
      </c>
      <c r="CC65">
        <v>3000</v>
      </c>
      <c r="CE65">
        <v>35</v>
      </c>
      <c r="CF65">
        <v>380304</v>
      </c>
      <c r="CG65">
        <v>3082</v>
      </c>
      <c r="CH65">
        <v>3000</v>
      </c>
      <c r="CJ65">
        <v>50</v>
      </c>
      <c r="CK65">
        <v>361485</v>
      </c>
      <c r="CL65">
        <v>2350</v>
      </c>
      <c r="CM65">
        <v>3000</v>
      </c>
      <c r="CO65">
        <v>31</v>
      </c>
      <c r="CP65">
        <v>369311</v>
      </c>
      <c r="CQ65">
        <v>3062</v>
      </c>
      <c r="CR65">
        <v>3000</v>
      </c>
      <c r="CT65">
        <v>300</v>
      </c>
      <c r="CU65">
        <v>20</v>
      </c>
      <c r="CV65">
        <v>6371</v>
      </c>
      <c r="CW65">
        <v>3000</v>
      </c>
    </row>
    <row r="66" spans="1:101">
      <c r="A66">
        <f t="shared" si="0"/>
        <v>180</v>
      </c>
      <c r="B66">
        <v>1</v>
      </c>
      <c r="C66">
        <v>15149</v>
      </c>
      <c r="D66">
        <v>205</v>
      </c>
      <c r="E66">
        <v>400</v>
      </c>
      <c r="G66">
        <v>6</v>
      </c>
      <c r="H66">
        <v>534725</v>
      </c>
      <c r="I66">
        <v>865</v>
      </c>
      <c r="J66">
        <v>400</v>
      </c>
      <c r="L66" s="141">
        <v>2</v>
      </c>
      <c r="M66" s="141">
        <v>554705</v>
      </c>
      <c r="N66" s="141">
        <v>327</v>
      </c>
      <c r="O66" s="141">
        <v>400</v>
      </c>
      <c r="Q66" s="141">
        <v>4</v>
      </c>
      <c r="R66" s="141">
        <v>553075</v>
      </c>
      <c r="S66" s="141">
        <v>589</v>
      </c>
      <c r="T66" s="141">
        <v>400</v>
      </c>
      <c r="V66">
        <v>1</v>
      </c>
      <c r="W66">
        <v>575888</v>
      </c>
      <c r="X66">
        <v>176</v>
      </c>
      <c r="Y66">
        <v>400</v>
      </c>
      <c r="AA66">
        <v>3</v>
      </c>
      <c r="AB66">
        <v>544994</v>
      </c>
      <c r="AC66">
        <v>476</v>
      </c>
      <c r="AD66">
        <v>400</v>
      </c>
      <c r="AF66">
        <v>3</v>
      </c>
      <c r="AG66">
        <v>542009</v>
      </c>
      <c r="AH66">
        <v>467</v>
      </c>
      <c r="AI66">
        <v>400</v>
      </c>
      <c r="AK66">
        <v>1</v>
      </c>
      <c r="AL66">
        <v>586992</v>
      </c>
      <c r="AM66">
        <v>183</v>
      </c>
      <c r="AN66">
        <v>400</v>
      </c>
      <c r="AP66">
        <v>5</v>
      </c>
      <c r="AQ66">
        <v>532553</v>
      </c>
      <c r="AR66">
        <v>807</v>
      </c>
      <c r="AS66">
        <v>400</v>
      </c>
      <c r="AU66">
        <v>3</v>
      </c>
      <c r="AV66">
        <v>532891</v>
      </c>
      <c r="AW66">
        <v>515</v>
      </c>
      <c r="AX66">
        <v>400</v>
      </c>
      <c r="AZ66">
        <v>1</v>
      </c>
      <c r="BA66">
        <v>575107</v>
      </c>
      <c r="BB66">
        <v>178</v>
      </c>
      <c r="BC66">
        <v>400</v>
      </c>
      <c r="BE66">
        <v>2</v>
      </c>
      <c r="BF66">
        <v>561829</v>
      </c>
      <c r="BG66">
        <v>323</v>
      </c>
      <c r="BH66">
        <v>400</v>
      </c>
      <c r="BJ66">
        <v>3</v>
      </c>
      <c r="BK66">
        <v>543591</v>
      </c>
      <c r="BL66">
        <v>473</v>
      </c>
      <c r="BM66">
        <v>400</v>
      </c>
      <c r="BZ66">
        <v>32</v>
      </c>
      <c r="CA66">
        <v>349708</v>
      </c>
      <c r="CB66">
        <v>3024</v>
      </c>
      <c r="CC66">
        <v>3000</v>
      </c>
      <c r="CE66">
        <v>34</v>
      </c>
      <c r="CF66">
        <v>382248</v>
      </c>
      <c r="CG66">
        <v>3034</v>
      </c>
      <c r="CH66">
        <v>3000</v>
      </c>
      <c r="CJ66">
        <v>57</v>
      </c>
      <c r="CK66">
        <v>366581</v>
      </c>
      <c r="CL66">
        <v>2273</v>
      </c>
      <c r="CM66">
        <v>3000</v>
      </c>
      <c r="CO66">
        <v>31</v>
      </c>
      <c r="CP66">
        <v>372118</v>
      </c>
      <c r="CQ66">
        <v>2763</v>
      </c>
      <c r="CR66">
        <v>3000</v>
      </c>
      <c r="CT66">
        <v>1</v>
      </c>
      <c r="CU66">
        <v>15188</v>
      </c>
      <c r="CV66">
        <v>191</v>
      </c>
      <c r="CW66">
        <v>3000</v>
      </c>
    </row>
    <row r="67" spans="1:101">
      <c r="A67">
        <f t="shared" si="0"/>
        <v>185</v>
      </c>
      <c r="B67">
        <v>300</v>
      </c>
      <c r="C67">
        <v>0</v>
      </c>
      <c r="D67">
        <v>6349</v>
      </c>
      <c r="E67">
        <v>400</v>
      </c>
      <c r="G67">
        <v>1</v>
      </c>
      <c r="H67">
        <v>550175</v>
      </c>
      <c r="I67">
        <v>169</v>
      </c>
      <c r="J67">
        <v>400</v>
      </c>
      <c r="L67" s="141">
        <v>3</v>
      </c>
      <c r="M67" s="141">
        <v>568559</v>
      </c>
      <c r="N67" s="141">
        <v>466</v>
      </c>
      <c r="O67" s="141">
        <v>400</v>
      </c>
      <c r="Q67" s="141">
        <v>1</v>
      </c>
      <c r="R67" s="141">
        <v>568611</v>
      </c>
      <c r="S67" s="141">
        <v>167</v>
      </c>
      <c r="T67" s="141">
        <v>400</v>
      </c>
      <c r="V67">
        <v>1</v>
      </c>
      <c r="W67">
        <v>591341</v>
      </c>
      <c r="X67">
        <v>178</v>
      </c>
      <c r="Y67">
        <v>400</v>
      </c>
      <c r="AA67">
        <v>2</v>
      </c>
      <c r="AB67">
        <v>559689</v>
      </c>
      <c r="AC67">
        <v>342</v>
      </c>
      <c r="AD67">
        <v>400</v>
      </c>
      <c r="AF67">
        <v>2</v>
      </c>
      <c r="AG67">
        <v>556703</v>
      </c>
      <c r="AH67">
        <v>331</v>
      </c>
      <c r="AI67">
        <v>400</v>
      </c>
      <c r="AK67">
        <v>1</v>
      </c>
      <c r="AL67">
        <v>602411</v>
      </c>
      <c r="AM67">
        <v>188</v>
      </c>
      <c r="AN67">
        <v>400</v>
      </c>
      <c r="AP67">
        <v>1</v>
      </c>
      <c r="AQ67">
        <v>547970</v>
      </c>
      <c r="AR67">
        <v>179</v>
      </c>
      <c r="AS67">
        <v>400</v>
      </c>
      <c r="AU67">
        <v>2</v>
      </c>
      <c r="AV67">
        <v>547494</v>
      </c>
      <c r="AW67">
        <v>349</v>
      </c>
      <c r="AX67">
        <v>400</v>
      </c>
      <c r="AZ67">
        <v>1</v>
      </c>
      <c r="BA67">
        <v>590714</v>
      </c>
      <c r="BB67">
        <v>170</v>
      </c>
      <c r="BC67">
        <v>400</v>
      </c>
      <c r="BE67">
        <v>2</v>
      </c>
      <c r="BF67">
        <v>576573</v>
      </c>
      <c r="BG67">
        <v>335</v>
      </c>
      <c r="BH67">
        <v>400</v>
      </c>
      <c r="BJ67">
        <v>2</v>
      </c>
      <c r="BK67">
        <v>558289</v>
      </c>
      <c r="BL67">
        <v>337</v>
      </c>
      <c r="BM67">
        <v>400</v>
      </c>
      <c r="BZ67">
        <v>31</v>
      </c>
      <c r="CA67">
        <v>351216</v>
      </c>
      <c r="CB67">
        <v>2914</v>
      </c>
      <c r="CC67">
        <v>3000</v>
      </c>
      <c r="CE67">
        <v>34</v>
      </c>
      <c r="CF67">
        <v>384444</v>
      </c>
      <c r="CG67">
        <v>2649</v>
      </c>
      <c r="CH67">
        <v>3000</v>
      </c>
      <c r="CJ67">
        <v>66</v>
      </c>
      <c r="CK67">
        <v>356914</v>
      </c>
      <c r="CL67">
        <v>5168</v>
      </c>
      <c r="CM67">
        <v>3000</v>
      </c>
      <c r="CO67">
        <v>32</v>
      </c>
      <c r="CP67">
        <v>372788</v>
      </c>
      <c r="CQ67">
        <v>3099</v>
      </c>
      <c r="CR67">
        <v>3000</v>
      </c>
      <c r="CT67">
        <v>300</v>
      </c>
      <c r="CU67">
        <v>33</v>
      </c>
      <c r="CV67">
        <v>6381</v>
      </c>
      <c r="CW67">
        <v>3000</v>
      </c>
    </row>
    <row r="68" spans="1:101">
      <c r="A68">
        <f t="shared" si="0"/>
        <v>190</v>
      </c>
      <c r="B68">
        <v>1</v>
      </c>
      <c r="C68">
        <v>15137</v>
      </c>
      <c r="D68">
        <v>200</v>
      </c>
      <c r="E68">
        <v>400</v>
      </c>
      <c r="G68">
        <v>6</v>
      </c>
      <c r="H68">
        <v>562203</v>
      </c>
      <c r="I68">
        <v>858</v>
      </c>
      <c r="J68">
        <v>400</v>
      </c>
      <c r="L68" s="141">
        <v>2</v>
      </c>
      <c r="M68" s="141">
        <v>583274</v>
      </c>
      <c r="N68" s="141">
        <v>332</v>
      </c>
      <c r="O68" s="141">
        <v>400</v>
      </c>
      <c r="Q68" s="141">
        <v>4</v>
      </c>
      <c r="R68" s="141">
        <v>581968</v>
      </c>
      <c r="S68" s="141">
        <v>600</v>
      </c>
      <c r="T68" s="141">
        <v>400</v>
      </c>
      <c r="V68">
        <v>1</v>
      </c>
      <c r="W68">
        <v>606796</v>
      </c>
      <c r="X68">
        <v>177</v>
      </c>
      <c r="Y68">
        <v>400</v>
      </c>
      <c r="AA68">
        <v>2</v>
      </c>
      <c r="AB68">
        <v>574335</v>
      </c>
      <c r="AC68">
        <v>337</v>
      </c>
      <c r="AD68">
        <v>400</v>
      </c>
      <c r="AF68">
        <v>3</v>
      </c>
      <c r="AG68">
        <v>570694</v>
      </c>
      <c r="AH68">
        <v>461</v>
      </c>
      <c r="AI68">
        <v>400</v>
      </c>
      <c r="AK68">
        <v>1</v>
      </c>
      <c r="AL68">
        <v>617758</v>
      </c>
      <c r="AM68">
        <v>205</v>
      </c>
      <c r="AN68">
        <v>400</v>
      </c>
      <c r="AP68">
        <v>3</v>
      </c>
      <c r="AQ68">
        <v>561882</v>
      </c>
      <c r="AR68">
        <v>492</v>
      </c>
      <c r="AS68">
        <v>400</v>
      </c>
      <c r="AU68">
        <v>3</v>
      </c>
      <c r="AV68">
        <v>561414</v>
      </c>
      <c r="AW68">
        <v>499</v>
      </c>
      <c r="AX68">
        <v>400</v>
      </c>
      <c r="AZ68">
        <v>1</v>
      </c>
      <c r="BA68">
        <v>606182</v>
      </c>
      <c r="BB68">
        <v>173</v>
      </c>
      <c r="BC68">
        <v>400</v>
      </c>
      <c r="BE68">
        <v>2</v>
      </c>
      <c r="BF68">
        <v>591062</v>
      </c>
      <c r="BG68">
        <v>371</v>
      </c>
      <c r="BH68">
        <v>400</v>
      </c>
      <c r="BJ68">
        <v>3</v>
      </c>
      <c r="BK68">
        <v>572313</v>
      </c>
      <c r="BL68">
        <v>483</v>
      </c>
      <c r="BM68">
        <v>400</v>
      </c>
      <c r="BZ68">
        <v>32</v>
      </c>
      <c r="CA68">
        <v>360440</v>
      </c>
      <c r="CB68">
        <v>1346</v>
      </c>
      <c r="CC68">
        <v>3000</v>
      </c>
      <c r="CE68">
        <v>36</v>
      </c>
      <c r="CF68">
        <v>383179</v>
      </c>
      <c r="CG68">
        <v>3505</v>
      </c>
      <c r="CH68">
        <v>3000</v>
      </c>
      <c r="CJ68">
        <v>36</v>
      </c>
      <c r="CK68">
        <v>363263</v>
      </c>
      <c r="CL68">
        <v>1965</v>
      </c>
      <c r="CM68">
        <v>3000</v>
      </c>
      <c r="CO68">
        <v>32</v>
      </c>
      <c r="CP68">
        <v>374433</v>
      </c>
      <c r="CQ68">
        <v>2950</v>
      </c>
      <c r="CR68">
        <v>3000</v>
      </c>
      <c r="CT68">
        <v>1</v>
      </c>
      <c r="CU68">
        <v>15248</v>
      </c>
      <c r="CV68">
        <v>187</v>
      </c>
      <c r="CW68">
        <v>3000</v>
      </c>
    </row>
    <row r="69" spans="1:101">
      <c r="A69">
        <f t="shared" si="0"/>
        <v>195</v>
      </c>
      <c r="B69">
        <v>300</v>
      </c>
      <c r="C69">
        <v>0</v>
      </c>
      <c r="D69">
        <v>6350</v>
      </c>
      <c r="E69">
        <v>400</v>
      </c>
      <c r="G69">
        <v>1</v>
      </c>
      <c r="H69">
        <v>578397</v>
      </c>
      <c r="I69">
        <v>171</v>
      </c>
      <c r="J69">
        <v>400</v>
      </c>
      <c r="L69" s="141">
        <v>3</v>
      </c>
      <c r="M69" s="141">
        <v>597429</v>
      </c>
      <c r="N69" s="141">
        <v>439</v>
      </c>
      <c r="O69" s="141">
        <v>400</v>
      </c>
      <c r="Q69" s="141">
        <v>1</v>
      </c>
      <c r="R69" s="141">
        <v>597557</v>
      </c>
      <c r="S69" s="141">
        <v>161</v>
      </c>
      <c r="T69" s="141">
        <v>400</v>
      </c>
      <c r="V69">
        <v>1</v>
      </c>
      <c r="W69">
        <v>622263</v>
      </c>
      <c r="X69">
        <v>194</v>
      </c>
      <c r="Y69">
        <v>400</v>
      </c>
      <c r="AA69">
        <v>3</v>
      </c>
      <c r="AB69">
        <v>588293</v>
      </c>
      <c r="AC69">
        <v>483</v>
      </c>
      <c r="AD69">
        <v>400</v>
      </c>
      <c r="AF69">
        <v>2</v>
      </c>
      <c r="AG69">
        <v>585461</v>
      </c>
      <c r="AH69">
        <v>330</v>
      </c>
      <c r="AI69">
        <v>400</v>
      </c>
      <c r="AK69">
        <v>1</v>
      </c>
      <c r="AL69">
        <v>633265</v>
      </c>
      <c r="AM69">
        <v>173</v>
      </c>
      <c r="AN69">
        <v>400</v>
      </c>
      <c r="AP69">
        <v>1</v>
      </c>
      <c r="AQ69">
        <v>577317</v>
      </c>
      <c r="AR69">
        <v>180</v>
      </c>
      <c r="AS69">
        <v>400</v>
      </c>
      <c r="AU69">
        <v>2</v>
      </c>
      <c r="AV69">
        <v>576127</v>
      </c>
      <c r="AW69">
        <v>331</v>
      </c>
      <c r="AX69">
        <v>400</v>
      </c>
      <c r="AZ69">
        <v>1</v>
      </c>
      <c r="BA69">
        <v>621741</v>
      </c>
      <c r="BB69">
        <v>163</v>
      </c>
      <c r="BC69">
        <v>400</v>
      </c>
      <c r="BE69">
        <v>2</v>
      </c>
      <c r="BF69">
        <v>605847</v>
      </c>
      <c r="BG69">
        <v>326</v>
      </c>
      <c r="BH69">
        <v>400</v>
      </c>
      <c r="BJ69">
        <v>2</v>
      </c>
      <c r="BK69">
        <v>587048</v>
      </c>
      <c r="BL69">
        <v>332</v>
      </c>
      <c r="BM69">
        <v>400</v>
      </c>
      <c r="BZ69">
        <v>44</v>
      </c>
      <c r="CA69">
        <v>357268</v>
      </c>
      <c r="CB69">
        <v>3904</v>
      </c>
      <c r="CC69">
        <v>3000</v>
      </c>
      <c r="CE69">
        <v>33</v>
      </c>
      <c r="CF69">
        <v>383808</v>
      </c>
      <c r="CG69">
        <v>3121</v>
      </c>
      <c r="CH69">
        <v>3000</v>
      </c>
      <c r="CJ69">
        <v>53</v>
      </c>
      <c r="CK69">
        <v>356659</v>
      </c>
      <c r="CL69">
        <v>4460</v>
      </c>
      <c r="CM69">
        <v>3000</v>
      </c>
      <c r="CO69">
        <v>32</v>
      </c>
      <c r="CP69">
        <v>374649</v>
      </c>
      <c r="CQ69">
        <v>3231</v>
      </c>
      <c r="CR69">
        <v>3000</v>
      </c>
      <c r="CT69">
        <v>300</v>
      </c>
      <c r="CU69">
        <v>0</v>
      </c>
      <c r="CV69">
        <v>6376</v>
      </c>
      <c r="CW69">
        <v>3000</v>
      </c>
    </row>
    <row r="70" spans="1:101">
      <c r="A70">
        <f t="shared" si="0"/>
        <v>200</v>
      </c>
      <c r="B70">
        <v>1</v>
      </c>
      <c r="C70">
        <v>15096</v>
      </c>
      <c r="D70">
        <v>204</v>
      </c>
      <c r="E70">
        <v>400</v>
      </c>
      <c r="G70">
        <v>6</v>
      </c>
      <c r="H70">
        <v>589643</v>
      </c>
      <c r="I70">
        <v>850</v>
      </c>
      <c r="J70">
        <v>400</v>
      </c>
      <c r="L70" s="141">
        <v>3</v>
      </c>
      <c r="M70" s="141">
        <v>611227</v>
      </c>
      <c r="N70" s="141">
        <v>508</v>
      </c>
      <c r="O70" s="141">
        <v>400</v>
      </c>
      <c r="Q70" s="141">
        <v>4</v>
      </c>
      <c r="R70" s="141">
        <v>610616</v>
      </c>
      <c r="S70" s="141">
        <v>672</v>
      </c>
      <c r="T70" s="141">
        <v>400</v>
      </c>
      <c r="V70">
        <v>1</v>
      </c>
      <c r="W70">
        <v>631300</v>
      </c>
      <c r="X70">
        <v>93</v>
      </c>
      <c r="Y70">
        <v>400</v>
      </c>
      <c r="AA70">
        <v>2</v>
      </c>
      <c r="AB70">
        <v>603131</v>
      </c>
      <c r="AC70">
        <v>345</v>
      </c>
      <c r="AD70">
        <v>400</v>
      </c>
      <c r="AF70">
        <v>3</v>
      </c>
      <c r="AG70">
        <v>599273</v>
      </c>
      <c r="AH70">
        <v>521</v>
      </c>
      <c r="AI70">
        <v>400</v>
      </c>
      <c r="AK70">
        <v>1</v>
      </c>
      <c r="AL70">
        <v>648831</v>
      </c>
      <c r="AM70">
        <v>171</v>
      </c>
      <c r="AN70">
        <v>400</v>
      </c>
      <c r="AP70">
        <v>4</v>
      </c>
      <c r="AQ70">
        <v>590592</v>
      </c>
      <c r="AR70">
        <v>625</v>
      </c>
      <c r="AS70">
        <v>400</v>
      </c>
      <c r="AU70">
        <v>2</v>
      </c>
      <c r="AV70">
        <v>590826</v>
      </c>
      <c r="AW70">
        <v>343</v>
      </c>
      <c r="AX70">
        <v>400</v>
      </c>
      <c r="AZ70">
        <v>1</v>
      </c>
      <c r="BA70">
        <v>637289</v>
      </c>
      <c r="BB70">
        <v>164</v>
      </c>
      <c r="BC70">
        <v>400</v>
      </c>
      <c r="BE70">
        <v>2</v>
      </c>
      <c r="BF70">
        <v>620624</v>
      </c>
      <c r="BG70">
        <v>329</v>
      </c>
      <c r="BH70">
        <v>400</v>
      </c>
      <c r="BJ70">
        <v>3</v>
      </c>
      <c r="BK70">
        <v>600826</v>
      </c>
      <c r="BL70">
        <v>520</v>
      </c>
      <c r="BM70">
        <v>400</v>
      </c>
      <c r="BZ70">
        <v>38</v>
      </c>
      <c r="CA70">
        <v>355957</v>
      </c>
      <c r="CB70">
        <v>3538</v>
      </c>
      <c r="CC70">
        <v>3000</v>
      </c>
      <c r="CE70">
        <v>33</v>
      </c>
      <c r="CF70">
        <v>385177</v>
      </c>
      <c r="CG70">
        <v>3039</v>
      </c>
      <c r="CH70">
        <v>3000</v>
      </c>
      <c r="CJ70">
        <v>32</v>
      </c>
      <c r="CK70">
        <v>356379</v>
      </c>
      <c r="CL70">
        <v>3310</v>
      </c>
      <c r="CM70">
        <v>3000</v>
      </c>
      <c r="CO70">
        <v>31</v>
      </c>
      <c r="CP70">
        <v>375632</v>
      </c>
      <c r="CQ70">
        <v>3083</v>
      </c>
      <c r="CR70">
        <v>3000</v>
      </c>
      <c r="CT70">
        <v>1</v>
      </c>
      <c r="CU70">
        <v>15240</v>
      </c>
      <c r="CV70">
        <v>198</v>
      </c>
      <c r="CW70">
        <v>3000</v>
      </c>
    </row>
    <row r="71" spans="1:101">
      <c r="A71">
        <f t="shared" si="0"/>
        <v>205</v>
      </c>
      <c r="B71">
        <v>300</v>
      </c>
      <c r="C71">
        <v>1</v>
      </c>
      <c r="D71">
        <v>6350</v>
      </c>
      <c r="E71">
        <v>400</v>
      </c>
      <c r="G71">
        <v>1</v>
      </c>
      <c r="H71">
        <v>605044</v>
      </c>
      <c r="I71">
        <v>190</v>
      </c>
      <c r="J71">
        <v>400</v>
      </c>
      <c r="L71" s="141">
        <v>2</v>
      </c>
      <c r="M71" s="141">
        <v>628171</v>
      </c>
      <c r="N71" s="141">
        <v>286</v>
      </c>
      <c r="O71" s="141">
        <v>400</v>
      </c>
      <c r="Q71" s="141">
        <v>1</v>
      </c>
      <c r="R71" s="141">
        <v>627317</v>
      </c>
      <c r="S71" s="141">
        <v>168</v>
      </c>
      <c r="T71" s="141">
        <v>400</v>
      </c>
      <c r="V71">
        <v>1</v>
      </c>
      <c r="W71">
        <v>631276</v>
      </c>
      <c r="X71">
        <v>4</v>
      </c>
      <c r="Y71">
        <v>400</v>
      </c>
      <c r="AA71">
        <v>3</v>
      </c>
      <c r="AB71">
        <v>616916</v>
      </c>
      <c r="AC71">
        <v>482</v>
      </c>
      <c r="AD71">
        <v>400</v>
      </c>
      <c r="AF71">
        <v>2</v>
      </c>
      <c r="AG71">
        <v>613991</v>
      </c>
      <c r="AH71">
        <v>318</v>
      </c>
      <c r="AI71">
        <v>400</v>
      </c>
      <c r="AK71">
        <v>1</v>
      </c>
      <c r="AL71">
        <v>664255</v>
      </c>
      <c r="AM71">
        <v>181</v>
      </c>
      <c r="AN71">
        <v>400</v>
      </c>
      <c r="AP71">
        <v>1</v>
      </c>
      <c r="AQ71">
        <v>606510</v>
      </c>
      <c r="AR71">
        <v>180</v>
      </c>
      <c r="AS71">
        <v>400</v>
      </c>
      <c r="AU71">
        <v>3</v>
      </c>
      <c r="AV71">
        <v>604802</v>
      </c>
      <c r="AW71">
        <v>482</v>
      </c>
      <c r="AX71">
        <v>400</v>
      </c>
      <c r="AZ71">
        <v>1</v>
      </c>
      <c r="BA71">
        <v>652887</v>
      </c>
      <c r="BB71">
        <v>142</v>
      </c>
      <c r="BC71">
        <v>400</v>
      </c>
      <c r="BE71">
        <v>2</v>
      </c>
      <c r="BF71">
        <v>635127</v>
      </c>
      <c r="BG71">
        <v>377</v>
      </c>
      <c r="BH71">
        <v>400</v>
      </c>
      <c r="BJ71">
        <v>2</v>
      </c>
      <c r="BK71">
        <v>615606</v>
      </c>
      <c r="BL71">
        <v>326</v>
      </c>
      <c r="BM71">
        <v>400</v>
      </c>
      <c r="BZ71">
        <v>34</v>
      </c>
      <c r="CA71">
        <v>356177</v>
      </c>
      <c r="CB71">
        <v>3224</v>
      </c>
      <c r="CC71">
        <v>3000</v>
      </c>
      <c r="CE71">
        <v>33</v>
      </c>
      <c r="CF71">
        <v>385035</v>
      </c>
      <c r="CG71">
        <v>3212</v>
      </c>
      <c r="CH71">
        <v>3000</v>
      </c>
      <c r="CJ71">
        <v>30</v>
      </c>
      <c r="CK71">
        <v>357577</v>
      </c>
      <c r="CL71">
        <v>3134</v>
      </c>
      <c r="CM71">
        <v>3000</v>
      </c>
      <c r="CO71">
        <v>30</v>
      </c>
      <c r="CP71">
        <v>376535</v>
      </c>
      <c r="CQ71">
        <v>3095</v>
      </c>
      <c r="CR71">
        <v>3000</v>
      </c>
      <c r="CT71">
        <v>300</v>
      </c>
      <c r="CU71">
        <v>0</v>
      </c>
      <c r="CV71">
        <v>6365</v>
      </c>
      <c r="CW71">
        <v>3000</v>
      </c>
    </row>
    <row r="72" spans="1:101">
      <c r="A72">
        <f t="shared" si="0"/>
        <v>210</v>
      </c>
      <c r="B72">
        <v>1</v>
      </c>
      <c r="C72">
        <v>15318</v>
      </c>
      <c r="D72">
        <v>126</v>
      </c>
      <c r="E72">
        <v>400</v>
      </c>
      <c r="G72">
        <v>6</v>
      </c>
      <c r="H72">
        <v>617765</v>
      </c>
      <c r="I72">
        <v>855</v>
      </c>
      <c r="J72">
        <v>400</v>
      </c>
      <c r="L72" s="141">
        <v>3</v>
      </c>
      <c r="M72" s="141">
        <v>640140</v>
      </c>
      <c r="N72" s="141">
        <v>456</v>
      </c>
      <c r="O72" s="141">
        <v>400</v>
      </c>
      <c r="Q72" s="141">
        <v>4</v>
      </c>
      <c r="R72" s="141">
        <v>640372</v>
      </c>
      <c r="S72" s="141">
        <v>426</v>
      </c>
      <c r="T72" s="141">
        <v>400</v>
      </c>
      <c r="V72">
        <v>1</v>
      </c>
      <c r="W72">
        <v>670179</v>
      </c>
      <c r="X72">
        <v>33</v>
      </c>
      <c r="Y72">
        <v>400</v>
      </c>
      <c r="AA72">
        <v>2</v>
      </c>
      <c r="AB72">
        <v>631480</v>
      </c>
      <c r="AC72">
        <v>381</v>
      </c>
      <c r="AD72">
        <v>400</v>
      </c>
      <c r="AF72">
        <v>3</v>
      </c>
      <c r="AG72">
        <v>628065</v>
      </c>
      <c r="AH72">
        <v>466</v>
      </c>
      <c r="AI72">
        <v>400</v>
      </c>
      <c r="AK72">
        <v>1</v>
      </c>
      <c r="AL72">
        <v>680280</v>
      </c>
      <c r="AM72">
        <v>187</v>
      </c>
      <c r="AN72">
        <v>400</v>
      </c>
      <c r="AP72">
        <v>4</v>
      </c>
      <c r="AQ72">
        <v>619426</v>
      </c>
      <c r="AR72">
        <v>608</v>
      </c>
      <c r="AS72">
        <v>400</v>
      </c>
      <c r="AU72">
        <v>2</v>
      </c>
      <c r="AV72">
        <v>619493</v>
      </c>
      <c r="AW72">
        <v>344</v>
      </c>
      <c r="AX72">
        <v>400</v>
      </c>
      <c r="AZ72">
        <v>1</v>
      </c>
      <c r="BA72">
        <v>668448</v>
      </c>
      <c r="BB72">
        <v>165</v>
      </c>
      <c r="BC72">
        <v>400</v>
      </c>
      <c r="BE72">
        <v>2</v>
      </c>
      <c r="BF72">
        <v>649930</v>
      </c>
      <c r="BG72">
        <v>315</v>
      </c>
      <c r="BH72">
        <v>400</v>
      </c>
      <c r="BJ72">
        <v>2</v>
      </c>
      <c r="BK72">
        <v>630378</v>
      </c>
      <c r="BL72">
        <v>326</v>
      </c>
      <c r="BM72">
        <v>400</v>
      </c>
      <c r="BZ72">
        <v>32</v>
      </c>
      <c r="CA72">
        <v>358393</v>
      </c>
      <c r="CB72">
        <v>2891</v>
      </c>
      <c r="CC72">
        <v>3000</v>
      </c>
      <c r="CE72">
        <v>32</v>
      </c>
      <c r="CF72">
        <v>385885</v>
      </c>
      <c r="CG72">
        <v>3104</v>
      </c>
      <c r="CH72">
        <v>3000</v>
      </c>
      <c r="CJ72">
        <v>29</v>
      </c>
      <c r="CK72">
        <v>360117</v>
      </c>
      <c r="CL72">
        <v>2720</v>
      </c>
      <c r="CM72">
        <v>3000</v>
      </c>
      <c r="CO72">
        <v>30</v>
      </c>
      <c r="CP72">
        <v>377518</v>
      </c>
      <c r="CQ72">
        <v>3069</v>
      </c>
      <c r="CR72">
        <v>3000</v>
      </c>
      <c r="CT72">
        <v>1</v>
      </c>
      <c r="CU72">
        <v>15199</v>
      </c>
      <c r="CV72">
        <v>196</v>
      </c>
      <c r="CW72">
        <v>3000</v>
      </c>
    </row>
    <row r="73" spans="1:101">
      <c r="A73">
        <f t="shared" si="0"/>
        <v>215</v>
      </c>
      <c r="B73">
        <v>300</v>
      </c>
      <c r="C73">
        <v>0</v>
      </c>
      <c r="D73">
        <v>6386</v>
      </c>
      <c r="E73">
        <v>400</v>
      </c>
      <c r="G73">
        <v>1</v>
      </c>
      <c r="H73">
        <v>632674</v>
      </c>
      <c r="I73">
        <v>186</v>
      </c>
      <c r="J73">
        <v>400</v>
      </c>
      <c r="L73" s="141">
        <v>2</v>
      </c>
      <c r="M73" s="141">
        <v>654850</v>
      </c>
      <c r="N73" s="141">
        <v>312</v>
      </c>
      <c r="O73" s="141">
        <v>400</v>
      </c>
      <c r="Q73" s="141">
        <v>1</v>
      </c>
      <c r="R73" s="141">
        <v>655962</v>
      </c>
      <c r="S73" s="141">
        <v>148</v>
      </c>
      <c r="T73" s="141">
        <v>400</v>
      </c>
      <c r="V73">
        <v>1</v>
      </c>
      <c r="W73">
        <v>685695</v>
      </c>
      <c r="X73">
        <v>179</v>
      </c>
      <c r="Y73">
        <v>400</v>
      </c>
      <c r="AA73">
        <v>2</v>
      </c>
      <c r="AB73">
        <v>646179</v>
      </c>
      <c r="AC73">
        <v>328</v>
      </c>
      <c r="AD73">
        <v>400</v>
      </c>
      <c r="AF73">
        <v>2</v>
      </c>
      <c r="AG73">
        <v>642788</v>
      </c>
      <c r="AH73">
        <v>306</v>
      </c>
      <c r="AI73">
        <v>400</v>
      </c>
      <c r="AK73">
        <v>1</v>
      </c>
      <c r="AL73">
        <v>695133</v>
      </c>
      <c r="AM73">
        <v>188</v>
      </c>
      <c r="AN73">
        <v>400</v>
      </c>
      <c r="AP73">
        <v>1</v>
      </c>
      <c r="AQ73">
        <v>634816</v>
      </c>
      <c r="AR73">
        <v>194</v>
      </c>
      <c r="AS73">
        <v>400</v>
      </c>
      <c r="AU73">
        <v>3</v>
      </c>
      <c r="AV73">
        <v>633224</v>
      </c>
      <c r="AW73">
        <v>532</v>
      </c>
      <c r="AX73">
        <v>400</v>
      </c>
      <c r="AZ73">
        <v>1</v>
      </c>
      <c r="BA73">
        <v>684230</v>
      </c>
      <c r="BB73">
        <v>165</v>
      </c>
      <c r="BC73">
        <v>400</v>
      </c>
      <c r="BE73">
        <v>2</v>
      </c>
      <c r="BF73">
        <v>664642</v>
      </c>
      <c r="BG73">
        <v>331</v>
      </c>
      <c r="BH73">
        <v>400</v>
      </c>
      <c r="BJ73">
        <v>3</v>
      </c>
      <c r="BK73">
        <v>644434</v>
      </c>
      <c r="BL73">
        <v>455</v>
      </c>
      <c r="BM73">
        <v>400</v>
      </c>
      <c r="BZ73">
        <v>33</v>
      </c>
      <c r="CA73">
        <v>357767</v>
      </c>
      <c r="CB73">
        <v>3345</v>
      </c>
      <c r="CC73">
        <v>3000</v>
      </c>
      <c r="CE73">
        <v>31</v>
      </c>
      <c r="CF73">
        <v>387697</v>
      </c>
      <c r="CG73">
        <v>2869</v>
      </c>
      <c r="CH73">
        <v>3000</v>
      </c>
      <c r="CJ73">
        <v>33</v>
      </c>
      <c r="CK73">
        <v>360249</v>
      </c>
      <c r="CL73">
        <v>3123</v>
      </c>
      <c r="CM73">
        <v>3000</v>
      </c>
      <c r="CO73">
        <v>30</v>
      </c>
      <c r="CP73">
        <v>379208</v>
      </c>
      <c r="CQ73">
        <v>2997</v>
      </c>
      <c r="CR73">
        <v>3000</v>
      </c>
      <c r="CT73">
        <v>300</v>
      </c>
      <c r="CU73">
        <v>8</v>
      </c>
      <c r="CV73">
        <v>6359</v>
      </c>
      <c r="CW73">
        <v>3000</v>
      </c>
    </row>
    <row r="74" spans="1:101">
      <c r="A74">
        <f t="shared" si="0"/>
        <v>220</v>
      </c>
      <c r="B74">
        <v>1</v>
      </c>
      <c r="C74">
        <v>15154</v>
      </c>
      <c r="D74">
        <v>204</v>
      </c>
      <c r="E74">
        <v>400</v>
      </c>
      <c r="G74">
        <v>6</v>
      </c>
      <c r="H74">
        <v>644583</v>
      </c>
      <c r="I74">
        <v>876</v>
      </c>
      <c r="J74">
        <v>400</v>
      </c>
      <c r="L74" s="141">
        <v>3</v>
      </c>
      <c r="M74" s="141">
        <v>668909</v>
      </c>
      <c r="N74" s="141">
        <v>460</v>
      </c>
      <c r="O74" s="141">
        <v>400</v>
      </c>
      <c r="Q74" s="141">
        <v>5</v>
      </c>
      <c r="R74" s="141">
        <v>668757</v>
      </c>
      <c r="S74" s="141">
        <v>701</v>
      </c>
      <c r="T74" s="141">
        <v>400</v>
      </c>
      <c r="V74">
        <v>1</v>
      </c>
      <c r="W74">
        <v>701737</v>
      </c>
      <c r="X74">
        <v>178</v>
      </c>
      <c r="Y74">
        <v>400</v>
      </c>
      <c r="AA74">
        <v>3</v>
      </c>
      <c r="AB74">
        <v>660121</v>
      </c>
      <c r="AC74">
        <v>474</v>
      </c>
      <c r="AD74">
        <v>400</v>
      </c>
      <c r="AF74">
        <v>3</v>
      </c>
      <c r="AG74">
        <v>656719</v>
      </c>
      <c r="AH74">
        <v>480</v>
      </c>
      <c r="AI74">
        <v>400</v>
      </c>
      <c r="AK74">
        <v>1</v>
      </c>
      <c r="AL74">
        <v>710687</v>
      </c>
      <c r="AM74">
        <v>175</v>
      </c>
      <c r="AN74">
        <v>400</v>
      </c>
      <c r="AP74">
        <v>4</v>
      </c>
      <c r="AQ74">
        <v>648097</v>
      </c>
      <c r="AR74">
        <v>622</v>
      </c>
      <c r="AS74">
        <v>400</v>
      </c>
      <c r="AU74">
        <v>1</v>
      </c>
      <c r="AV74">
        <v>648721</v>
      </c>
      <c r="AW74">
        <v>170</v>
      </c>
      <c r="AX74">
        <v>400</v>
      </c>
      <c r="AZ74">
        <v>1</v>
      </c>
      <c r="BA74">
        <v>699834</v>
      </c>
      <c r="BB74">
        <v>168</v>
      </c>
      <c r="BC74">
        <v>400</v>
      </c>
      <c r="BE74">
        <v>2</v>
      </c>
      <c r="BF74">
        <v>679937</v>
      </c>
      <c r="BG74">
        <v>193</v>
      </c>
      <c r="BH74">
        <v>400</v>
      </c>
      <c r="BJ74">
        <v>2</v>
      </c>
      <c r="BK74">
        <v>659174</v>
      </c>
      <c r="BL74">
        <v>322</v>
      </c>
      <c r="BM74">
        <v>400</v>
      </c>
      <c r="BZ74">
        <v>30</v>
      </c>
      <c r="CA74">
        <v>359090</v>
      </c>
      <c r="CB74">
        <v>3009</v>
      </c>
      <c r="CC74">
        <v>1400</v>
      </c>
      <c r="CE74">
        <v>32</v>
      </c>
      <c r="CF74">
        <v>387522</v>
      </c>
      <c r="CG74">
        <v>3295</v>
      </c>
      <c r="CH74">
        <v>1400</v>
      </c>
      <c r="CJ74">
        <v>31</v>
      </c>
      <c r="CK74">
        <v>361566</v>
      </c>
      <c r="CL74">
        <v>3001</v>
      </c>
      <c r="CM74">
        <v>1400</v>
      </c>
      <c r="CO74">
        <v>30</v>
      </c>
      <c r="CP74">
        <v>380707</v>
      </c>
      <c r="CQ74">
        <v>2916</v>
      </c>
      <c r="CR74">
        <v>1400</v>
      </c>
      <c r="CT74">
        <v>1</v>
      </c>
      <c r="CU74">
        <v>15202</v>
      </c>
      <c r="CV74">
        <v>200</v>
      </c>
      <c r="CW74">
        <v>1400</v>
      </c>
    </row>
    <row r="75" spans="1:101">
      <c r="A75">
        <f t="shared" si="0"/>
        <v>225</v>
      </c>
      <c r="B75">
        <v>300</v>
      </c>
      <c r="C75">
        <v>0</v>
      </c>
      <c r="D75">
        <v>6359</v>
      </c>
      <c r="E75">
        <v>400</v>
      </c>
      <c r="G75">
        <v>1</v>
      </c>
      <c r="H75">
        <v>660082</v>
      </c>
      <c r="I75">
        <v>172</v>
      </c>
      <c r="J75">
        <v>400</v>
      </c>
      <c r="L75" s="141">
        <v>2</v>
      </c>
      <c r="M75" s="141">
        <v>683716</v>
      </c>
      <c r="N75" s="141">
        <v>309</v>
      </c>
      <c r="O75" s="141">
        <v>400</v>
      </c>
      <c r="Q75" s="141">
        <v>1</v>
      </c>
      <c r="R75" s="141">
        <v>684393</v>
      </c>
      <c r="S75" s="141">
        <v>170</v>
      </c>
      <c r="T75" s="141">
        <v>400</v>
      </c>
      <c r="V75">
        <v>1</v>
      </c>
      <c r="W75">
        <v>716854</v>
      </c>
      <c r="X75">
        <v>171</v>
      </c>
      <c r="Y75">
        <v>400</v>
      </c>
      <c r="AA75">
        <v>2</v>
      </c>
      <c r="AB75">
        <v>674790</v>
      </c>
      <c r="AC75">
        <v>348</v>
      </c>
      <c r="AD75">
        <v>400</v>
      </c>
      <c r="AF75">
        <v>2</v>
      </c>
      <c r="AG75">
        <v>671448</v>
      </c>
      <c r="AH75">
        <v>328</v>
      </c>
      <c r="AI75">
        <v>400</v>
      </c>
      <c r="AK75">
        <v>1</v>
      </c>
      <c r="AL75">
        <v>726158</v>
      </c>
      <c r="AM75">
        <v>173</v>
      </c>
      <c r="AN75">
        <v>400</v>
      </c>
      <c r="AP75">
        <v>1</v>
      </c>
      <c r="AQ75">
        <v>663504</v>
      </c>
      <c r="AR75">
        <v>178</v>
      </c>
      <c r="AS75">
        <v>400</v>
      </c>
      <c r="AU75">
        <v>3</v>
      </c>
      <c r="AV75">
        <v>662633</v>
      </c>
      <c r="AW75">
        <v>497</v>
      </c>
      <c r="AX75">
        <v>400</v>
      </c>
      <c r="AZ75">
        <v>1</v>
      </c>
      <c r="BA75">
        <v>715101</v>
      </c>
      <c r="BB75">
        <v>187</v>
      </c>
      <c r="BC75">
        <v>400</v>
      </c>
      <c r="BE75">
        <v>3</v>
      </c>
      <c r="BF75">
        <v>688705</v>
      </c>
      <c r="BG75">
        <v>287</v>
      </c>
      <c r="BH75">
        <v>400</v>
      </c>
      <c r="BJ75">
        <v>3</v>
      </c>
      <c r="BK75">
        <v>673190</v>
      </c>
      <c r="BL75">
        <v>467</v>
      </c>
      <c r="BM75">
        <v>400</v>
      </c>
      <c r="BZ75">
        <v>18</v>
      </c>
      <c r="CA75">
        <v>365495</v>
      </c>
      <c r="CB75">
        <v>1985</v>
      </c>
      <c r="CC75">
        <v>1400</v>
      </c>
      <c r="CE75">
        <v>21</v>
      </c>
      <c r="CF75">
        <v>391944</v>
      </c>
      <c r="CG75">
        <v>2366</v>
      </c>
      <c r="CH75">
        <v>1400</v>
      </c>
      <c r="CJ75">
        <v>10</v>
      </c>
      <c r="CK75">
        <v>371202</v>
      </c>
      <c r="CL75">
        <v>1336</v>
      </c>
      <c r="CM75">
        <v>1400</v>
      </c>
      <c r="CO75">
        <v>22</v>
      </c>
      <c r="CP75">
        <v>385258</v>
      </c>
      <c r="CQ75">
        <v>2379</v>
      </c>
      <c r="CR75">
        <v>1400</v>
      </c>
      <c r="CT75">
        <v>300</v>
      </c>
      <c r="CU75">
        <v>17</v>
      </c>
      <c r="CV75">
        <v>6362</v>
      </c>
      <c r="CW75">
        <v>1400</v>
      </c>
    </row>
    <row r="76" spans="1:101">
      <c r="A76">
        <f t="shared" si="0"/>
        <v>230</v>
      </c>
      <c r="B76">
        <v>1</v>
      </c>
      <c r="C76">
        <v>15120</v>
      </c>
      <c r="D76">
        <v>202</v>
      </c>
      <c r="E76">
        <v>400</v>
      </c>
      <c r="G76">
        <v>6</v>
      </c>
      <c r="H76">
        <v>672243</v>
      </c>
      <c r="I76">
        <v>850</v>
      </c>
      <c r="J76">
        <v>400</v>
      </c>
      <c r="L76" s="141">
        <v>3</v>
      </c>
      <c r="M76" s="141">
        <v>697993</v>
      </c>
      <c r="N76" s="141">
        <v>426</v>
      </c>
      <c r="O76" s="141">
        <v>400</v>
      </c>
      <c r="Q76" s="141">
        <v>5</v>
      </c>
      <c r="R76" s="141">
        <v>697286</v>
      </c>
      <c r="S76" s="141">
        <v>700</v>
      </c>
      <c r="T76" s="141">
        <v>400</v>
      </c>
      <c r="V76">
        <v>1</v>
      </c>
      <c r="W76">
        <v>732276</v>
      </c>
      <c r="X76">
        <v>166</v>
      </c>
      <c r="Y76">
        <v>400</v>
      </c>
      <c r="AA76">
        <v>3</v>
      </c>
      <c r="AB76">
        <v>688872</v>
      </c>
      <c r="AC76">
        <v>458</v>
      </c>
      <c r="AD76">
        <v>400</v>
      </c>
      <c r="AF76">
        <v>3</v>
      </c>
      <c r="AG76">
        <v>685444</v>
      </c>
      <c r="AH76">
        <v>454</v>
      </c>
      <c r="AI76">
        <v>400</v>
      </c>
      <c r="AK76">
        <v>1</v>
      </c>
      <c r="AL76">
        <v>741567</v>
      </c>
      <c r="AM76">
        <v>188</v>
      </c>
      <c r="AN76">
        <v>400</v>
      </c>
      <c r="AP76">
        <v>4</v>
      </c>
      <c r="AQ76">
        <v>675168</v>
      </c>
      <c r="AR76">
        <v>550</v>
      </c>
      <c r="AS76">
        <v>400</v>
      </c>
      <c r="AU76">
        <v>2</v>
      </c>
      <c r="AV76">
        <v>677266</v>
      </c>
      <c r="AW76">
        <v>342</v>
      </c>
      <c r="AX76">
        <v>400</v>
      </c>
      <c r="AZ76">
        <v>1</v>
      </c>
      <c r="BA76">
        <v>730780</v>
      </c>
      <c r="BB76">
        <v>105</v>
      </c>
      <c r="BC76">
        <v>400</v>
      </c>
      <c r="BE76">
        <v>3</v>
      </c>
      <c r="BF76">
        <v>688644</v>
      </c>
      <c r="BG76">
        <v>12</v>
      </c>
      <c r="BH76">
        <v>400</v>
      </c>
      <c r="BJ76">
        <v>2</v>
      </c>
      <c r="BK76">
        <v>687858</v>
      </c>
      <c r="BL76">
        <v>330</v>
      </c>
      <c r="BM76">
        <v>400</v>
      </c>
      <c r="BZ76">
        <v>14</v>
      </c>
      <c r="CA76">
        <v>373931</v>
      </c>
      <c r="CB76">
        <v>1593</v>
      </c>
      <c r="CC76">
        <v>1400</v>
      </c>
      <c r="CE76">
        <v>18</v>
      </c>
      <c r="CF76">
        <v>397420</v>
      </c>
      <c r="CG76">
        <v>2156</v>
      </c>
      <c r="CH76">
        <v>1400</v>
      </c>
      <c r="CJ76">
        <v>13</v>
      </c>
      <c r="CK76">
        <v>379916</v>
      </c>
      <c r="CL76">
        <v>1520</v>
      </c>
      <c r="CM76">
        <v>1400</v>
      </c>
      <c r="CO76">
        <v>18</v>
      </c>
      <c r="CP76">
        <v>391461</v>
      </c>
      <c r="CQ76">
        <v>2027</v>
      </c>
      <c r="CR76">
        <v>1400</v>
      </c>
      <c r="CT76">
        <v>1</v>
      </c>
      <c r="CU76">
        <v>15189</v>
      </c>
      <c r="CV76">
        <v>203</v>
      </c>
      <c r="CW76">
        <v>1400</v>
      </c>
    </row>
    <row r="77" spans="1:101">
      <c r="A77">
        <f t="shared" si="0"/>
        <v>235</v>
      </c>
      <c r="B77">
        <v>300</v>
      </c>
      <c r="C77">
        <v>0</v>
      </c>
      <c r="D77">
        <v>6352</v>
      </c>
      <c r="E77">
        <v>400</v>
      </c>
      <c r="G77">
        <v>1</v>
      </c>
      <c r="H77">
        <v>687715</v>
      </c>
      <c r="I77">
        <v>163</v>
      </c>
      <c r="J77">
        <v>400</v>
      </c>
      <c r="L77" s="141">
        <v>3</v>
      </c>
      <c r="M77" s="141">
        <v>711694</v>
      </c>
      <c r="N77" s="141">
        <v>525</v>
      </c>
      <c r="O77" s="141">
        <v>400</v>
      </c>
      <c r="Q77" s="141">
        <v>1</v>
      </c>
      <c r="R77" s="141">
        <v>712678</v>
      </c>
      <c r="S77" s="141">
        <v>189</v>
      </c>
      <c r="T77" s="141">
        <v>400</v>
      </c>
      <c r="V77">
        <v>1</v>
      </c>
      <c r="W77">
        <v>747804</v>
      </c>
      <c r="X77">
        <v>167</v>
      </c>
      <c r="Y77">
        <v>400</v>
      </c>
      <c r="AA77">
        <v>2</v>
      </c>
      <c r="AB77">
        <v>703411</v>
      </c>
      <c r="AC77">
        <v>375</v>
      </c>
      <c r="AD77">
        <v>400</v>
      </c>
      <c r="AF77">
        <v>2</v>
      </c>
      <c r="AG77">
        <v>700001</v>
      </c>
      <c r="AH77">
        <v>362</v>
      </c>
      <c r="AI77">
        <v>400</v>
      </c>
      <c r="AK77">
        <v>1</v>
      </c>
      <c r="AL77">
        <v>757060</v>
      </c>
      <c r="AM77">
        <v>168</v>
      </c>
      <c r="AN77">
        <v>400</v>
      </c>
      <c r="AP77">
        <v>2</v>
      </c>
      <c r="AQ77">
        <v>675116</v>
      </c>
      <c r="AR77">
        <v>10</v>
      </c>
      <c r="AS77">
        <v>400</v>
      </c>
      <c r="AU77">
        <v>3</v>
      </c>
      <c r="AV77">
        <v>691219</v>
      </c>
      <c r="AW77">
        <v>487</v>
      </c>
      <c r="AX77">
        <v>400</v>
      </c>
      <c r="AZ77">
        <v>1</v>
      </c>
      <c r="BA77">
        <v>746302</v>
      </c>
      <c r="BB77">
        <v>183</v>
      </c>
      <c r="BC77">
        <v>400</v>
      </c>
      <c r="BE77">
        <v>3</v>
      </c>
      <c r="BF77">
        <v>688592</v>
      </c>
      <c r="BG77">
        <v>10</v>
      </c>
      <c r="BH77">
        <v>400</v>
      </c>
      <c r="BJ77">
        <v>3</v>
      </c>
      <c r="BK77">
        <v>701677</v>
      </c>
      <c r="BL77">
        <v>529</v>
      </c>
      <c r="BM77">
        <v>400</v>
      </c>
      <c r="BZ77">
        <v>13</v>
      </c>
      <c r="CA77">
        <v>382341</v>
      </c>
      <c r="CB77">
        <v>1582</v>
      </c>
      <c r="CC77">
        <v>1400</v>
      </c>
      <c r="CE77">
        <v>15</v>
      </c>
      <c r="CF77">
        <v>404835</v>
      </c>
      <c r="CG77">
        <v>1796</v>
      </c>
      <c r="CH77">
        <v>1400</v>
      </c>
      <c r="CJ77">
        <v>11</v>
      </c>
      <c r="CK77">
        <v>389049</v>
      </c>
      <c r="CL77">
        <v>1437</v>
      </c>
      <c r="CM77">
        <v>1400</v>
      </c>
      <c r="CO77">
        <v>15</v>
      </c>
      <c r="CP77">
        <v>398298</v>
      </c>
      <c r="CQ77">
        <v>1910</v>
      </c>
      <c r="CR77">
        <v>1400</v>
      </c>
      <c r="CT77">
        <v>300</v>
      </c>
      <c r="CU77">
        <v>18</v>
      </c>
      <c r="CV77">
        <v>6366</v>
      </c>
      <c r="CW77">
        <v>1400</v>
      </c>
    </row>
    <row r="78" spans="1:101">
      <c r="A78">
        <f t="shared" si="0"/>
        <v>240</v>
      </c>
      <c r="B78">
        <v>1</v>
      </c>
      <c r="C78">
        <v>15135</v>
      </c>
      <c r="D78">
        <v>197</v>
      </c>
      <c r="E78">
        <v>400</v>
      </c>
      <c r="G78">
        <v>7</v>
      </c>
      <c r="H78">
        <v>699448</v>
      </c>
      <c r="I78">
        <v>939</v>
      </c>
      <c r="J78">
        <v>400</v>
      </c>
      <c r="L78" s="141">
        <v>2</v>
      </c>
      <c r="M78" s="141">
        <v>726622</v>
      </c>
      <c r="N78" s="141">
        <v>285</v>
      </c>
      <c r="O78" s="141">
        <v>400</v>
      </c>
      <c r="Q78" s="141">
        <v>5</v>
      </c>
      <c r="R78" s="141">
        <v>725517</v>
      </c>
      <c r="S78" s="141">
        <v>691</v>
      </c>
      <c r="T78" s="141">
        <v>400</v>
      </c>
      <c r="V78">
        <v>1</v>
      </c>
      <c r="W78">
        <v>763301</v>
      </c>
      <c r="X78">
        <v>172</v>
      </c>
      <c r="Y78">
        <v>400</v>
      </c>
      <c r="AA78">
        <v>2</v>
      </c>
      <c r="AB78">
        <v>718092</v>
      </c>
      <c r="AC78">
        <v>319</v>
      </c>
      <c r="AD78">
        <v>400</v>
      </c>
      <c r="AF78">
        <v>3</v>
      </c>
      <c r="AG78">
        <v>715907</v>
      </c>
      <c r="AH78">
        <v>518</v>
      </c>
      <c r="AI78">
        <v>400</v>
      </c>
      <c r="AK78">
        <v>1</v>
      </c>
      <c r="AL78">
        <v>772586</v>
      </c>
      <c r="AM78">
        <v>177</v>
      </c>
      <c r="AN78">
        <v>400</v>
      </c>
      <c r="AP78">
        <v>7</v>
      </c>
      <c r="AQ78">
        <v>674984</v>
      </c>
      <c r="AR78">
        <v>25</v>
      </c>
      <c r="AS78">
        <v>400</v>
      </c>
      <c r="AU78">
        <v>2</v>
      </c>
      <c r="AV78">
        <v>705747</v>
      </c>
      <c r="AW78">
        <v>374</v>
      </c>
      <c r="AX78">
        <v>400</v>
      </c>
      <c r="AZ78">
        <v>1</v>
      </c>
      <c r="BA78">
        <v>761824</v>
      </c>
      <c r="BB78">
        <v>163</v>
      </c>
      <c r="BC78">
        <v>400</v>
      </c>
      <c r="BE78">
        <v>3</v>
      </c>
      <c r="BF78">
        <v>688546</v>
      </c>
      <c r="BG78">
        <v>9</v>
      </c>
      <c r="BH78">
        <v>400</v>
      </c>
      <c r="BJ78">
        <v>2</v>
      </c>
      <c r="BK78">
        <v>716859</v>
      </c>
      <c r="BL78">
        <v>336</v>
      </c>
      <c r="BM78">
        <v>400</v>
      </c>
      <c r="BZ78">
        <v>11</v>
      </c>
      <c r="CA78">
        <v>392767</v>
      </c>
      <c r="CB78">
        <v>1200</v>
      </c>
      <c r="CC78">
        <v>1400</v>
      </c>
      <c r="CE78">
        <v>13</v>
      </c>
      <c r="CF78">
        <v>412654</v>
      </c>
      <c r="CG78">
        <v>1683</v>
      </c>
      <c r="CH78">
        <v>1400</v>
      </c>
      <c r="CJ78">
        <v>11</v>
      </c>
      <c r="CK78">
        <v>397680</v>
      </c>
      <c r="CL78">
        <v>1534</v>
      </c>
      <c r="CM78">
        <v>1400</v>
      </c>
      <c r="CO78">
        <v>13</v>
      </c>
      <c r="CP78">
        <v>406984</v>
      </c>
      <c r="CQ78">
        <v>1536</v>
      </c>
      <c r="CR78">
        <v>1400</v>
      </c>
      <c r="CT78">
        <v>1</v>
      </c>
      <c r="CU78">
        <v>15181</v>
      </c>
      <c r="CV78">
        <v>202</v>
      </c>
      <c r="CW78">
        <v>1400</v>
      </c>
    </row>
    <row r="79" spans="1:101">
      <c r="A79">
        <f t="shared" si="0"/>
        <v>245</v>
      </c>
      <c r="B79">
        <v>300</v>
      </c>
      <c r="C79">
        <v>1</v>
      </c>
      <c r="D79">
        <v>6342</v>
      </c>
      <c r="E79">
        <v>400</v>
      </c>
      <c r="G79">
        <v>1</v>
      </c>
      <c r="H79">
        <v>715054</v>
      </c>
      <c r="I79">
        <v>140</v>
      </c>
      <c r="J79">
        <v>400</v>
      </c>
      <c r="L79" s="141">
        <v>3</v>
      </c>
      <c r="M79" s="141">
        <v>740756</v>
      </c>
      <c r="N79" s="141">
        <v>442</v>
      </c>
      <c r="O79" s="141">
        <v>400</v>
      </c>
      <c r="Q79" s="141">
        <v>1</v>
      </c>
      <c r="R79" s="141">
        <v>741065</v>
      </c>
      <c r="S79" s="141">
        <v>167</v>
      </c>
      <c r="T79" s="141">
        <v>400</v>
      </c>
      <c r="V79">
        <v>1</v>
      </c>
      <c r="W79">
        <v>778765</v>
      </c>
      <c r="X79">
        <v>164</v>
      </c>
      <c r="Y79">
        <v>400</v>
      </c>
      <c r="AA79">
        <v>3</v>
      </c>
      <c r="AB79">
        <v>732102</v>
      </c>
      <c r="AC79">
        <v>478</v>
      </c>
      <c r="AD79">
        <v>400</v>
      </c>
      <c r="AF79">
        <v>2</v>
      </c>
      <c r="AG79">
        <v>719690</v>
      </c>
      <c r="AH79">
        <v>104</v>
      </c>
      <c r="AI79">
        <v>400</v>
      </c>
      <c r="AK79">
        <v>1</v>
      </c>
      <c r="AL79">
        <v>787981</v>
      </c>
      <c r="AM79">
        <v>197</v>
      </c>
      <c r="AN79">
        <v>400</v>
      </c>
      <c r="AP79">
        <v>12</v>
      </c>
      <c r="AQ79">
        <v>674774</v>
      </c>
      <c r="AR79">
        <v>41</v>
      </c>
      <c r="AS79">
        <v>400</v>
      </c>
      <c r="AU79">
        <v>2</v>
      </c>
      <c r="AV79">
        <v>720451</v>
      </c>
      <c r="AW79">
        <v>332</v>
      </c>
      <c r="AX79">
        <v>400</v>
      </c>
      <c r="AZ79">
        <v>1</v>
      </c>
      <c r="BA79">
        <v>777315</v>
      </c>
      <c r="BB79">
        <v>166</v>
      </c>
      <c r="BC79">
        <v>400</v>
      </c>
      <c r="BE79">
        <v>3</v>
      </c>
      <c r="BF79">
        <v>747305</v>
      </c>
      <c r="BG79">
        <v>22</v>
      </c>
      <c r="BH79">
        <v>400</v>
      </c>
      <c r="BJ79">
        <v>2</v>
      </c>
      <c r="BK79">
        <v>731054</v>
      </c>
      <c r="BL79">
        <v>360</v>
      </c>
      <c r="BM79">
        <v>400</v>
      </c>
      <c r="BZ79">
        <v>13</v>
      </c>
      <c r="CA79">
        <v>401250</v>
      </c>
      <c r="CB79">
        <v>1595</v>
      </c>
      <c r="CC79">
        <v>1400</v>
      </c>
      <c r="CE79">
        <v>12</v>
      </c>
      <c r="CF79">
        <v>421580</v>
      </c>
      <c r="CG79">
        <v>1455</v>
      </c>
      <c r="CH79">
        <v>1400</v>
      </c>
      <c r="CJ79">
        <v>9</v>
      </c>
      <c r="CK79">
        <v>407944</v>
      </c>
      <c r="CL79">
        <v>1208</v>
      </c>
      <c r="CM79">
        <v>1400</v>
      </c>
      <c r="CO79">
        <v>12</v>
      </c>
      <c r="CP79">
        <v>415457</v>
      </c>
      <c r="CQ79">
        <v>1595</v>
      </c>
      <c r="CR79">
        <v>1400</v>
      </c>
      <c r="CT79">
        <v>300</v>
      </c>
      <c r="CU79">
        <v>11</v>
      </c>
      <c r="CV79">
        <v>6359</v>
      </c>
      <c r="CW79">
        <v>1400</v>
      </c>
    </row>
    <row r="80" spans="1:101">
      <c r="A80">
        <f t="shared" si="0"/>
        <v>250</v>
      </c>
      <c r="B80">
        <v>1</v>
      </c>
      <c r="C80">
        <v>15194</v>
      </c>
      <c r="D80">
        <v>197</v>
      </c>
      <c r="E80">
        <v>400</v>
      </c>
      <c r="G80">
        <v>7</v>
      </c>
      <c r="H80">
        <v>727124</v>
      </c>
      <c r="I80">
        <v>842</v>
      </c>
      <c r="J80">
        <v>400</v>
      </c>
      <c r="L80" s="141">
        <v>2</v>
      </c>
      <c r="M80" s="141">
        <v>755331</v>
      </c>
      <c r="N80" s="141">
        <v>366</v>
      </c>
      <c r="O80" s="141">
        <v>400</v>
      </c>
      <c r="Q80" s="141">
        <v>4</v>
      </c>
      <c r="R80" s="141">
        <v>754211</v>
      </c>
      <c r="S80" s="141">
        <v>661</v>
      </c>
      <c r="T80" s="141">
        <v>400</v>
      </c>
      <c r="V80">
        <v>1</v>
      </c>
      <c r="W80">
        <v>794833</v>
      </c>
      <c r="X80">
        <v>164</v>
      </c>
      <c r="Y80">
        <v>400</v>
      </c>
      <c r="AA80">
        <v>2</v>
      </c>
      <c r="AB80">
        <v>746582</v>
      </c>
      <c r="AC80">
        <v>377</v>
      </c>
      <c r="AD80">
        <v>400</v>
      </c>
      <c r="AF80">
        <v>4</v>
      </c>
      <c r="AG80">
        <v>743673</v>
      </c>
      <c r="AH80">
        <v>392</v>
      </c>
      <c r="AI80">
        <v>400</v>
      </c>
      <c r="AK80">
        <v>1</v>
      </c>
      <c r="AL80">
        <v>803453</v>
      </c>
      <c r="AM80">
        <v>176</v>
      </c>
      <c r="AN80">
        <v>400</v>
      </c>
      <c r="AP80">
        <v>16</v>
      </c>
      <c r="AQ80">
        <v>697484</v>
      </c>
      <c r="AR80">
        <v>74</v>
      </c>
      <c r="AS80">
        <v>400</v>
      </c>
      <c r="AU80">
        <v>3</v>
      </c>
      <c r="AV80">
        <v>734360</v>
      </c>
      <c r="AW80">
        <v>491</v>
      </c>
      <c r="AX80">
        <v>400</v>
      </c>
      <c r="AZ80">
        <v>1</v>
      </c>
      <c r="BA80">
        <v>792840</v>
      </c>
      <c r="BB80">
        <v>182</v>
      </c>
      <c r="BC80">
        <v>400</v>
      </c>
      <c r="BE80">
        <v>3</v>
      </c>
      <c r="BF80">
        <v>773119</v>
      </c>
      <c r="BG80">
        <v>477</v>
      </c>
      <c r="BH80">
        <v>400</v>
      </c>
      <c r="BJ80">
        <v>3</v>
      </c>
      <c r="BK80">
        <v>745045</v>
      </c>
      <c r="BL80">
        <v>470</v>
      </c>
      <c r="BM80">
        <v>400</v>
      </c>
      <c r="BZ80">
        <v>11</v>
      </c>
      <c r="CA80">
        <v>411084</v>
      </c>
      <c r="CB80">
        <v>1385</v>
      </c>
      <c r="CC80">
        <v>1400</v>
      </c>
      <c r="CE80">
        <v>12</v>
      </c>
      <c r="CF80">
        <v>430682</v>
      </c>
      <c r="CG80">
        <v>1553</v>
      </c>
      <c r="CH80">
        <v>1400</v>
      </c>
      <c r="CJ80">
        <v>12</v>
      </c>
      <c r="CK80">
        <v>415737</v>
      </c>
      <c r="CL80">
        <v>1709</v>
      </c>
      <c r="CM80">
        <v>1400</v>
      </c>
      <c r="CO80">
        <v>11</v>
      </c>
      <c r="CP80">
        <v>425079</v>
      </c>
      <c r="CQ80">
        <v>1372</v>
      </c>
      <c r="CR80">
        <v>1400</v>
      </c>
      <c r="CT80">
        <v>1</v>
      </c>
      <c r="CU80">
        <v>15172</v>
      </c>
      <c r="CV80">
        <v>205</v>
      </c>
      <c r="CW80">
        <v>1400</v>
      </c>
    </row>
    <row r="81" spans="1:101">
      <c r="A81">
        <f t="shared" si="0"/>
        <v>255</v>
      </c>
      <c r="B81">
        <v>300</v>
      </c>
      <c r="C81">
        <v>0</v>
      </c>
      <c r="D81">
        <v>6360</v>
      </c>
      <c r="E81">
        <v>400</v>
      </c>
      <c r="G81">
        <v>1</v>
      </c>
      <c r="H81">
        <v>742658</v>
      </c>
      <c r="I81">
        <v>158</v>
      </c>
      <c r="J81">
        <v>400</v>
      </c>
      <c r="L81" s="141">
        <v>3</v>
      </c>
      <c r="M81" s="141">
        <v>769518</v>
      </c>
      <c r="N81" s="141">
        <v>440</v>
      </c>
      <c r="O81" s="141">
        <v>400</v>
      </c>
      <c r="Q81" s="141">
        <v>1</v>
      </c>
      <c r="R81" s="141">
        <v>769743</v>
      </c>
      <c r="S81" s="141">
        <v>158</v>
      </c>
      <c r="T81" s="141">
        <v>400</v>
      </c>
      <c r="V81">
        <v>1</v>
      </c>
      <c r="W81">
        <v>809778</v>
      </c>
      <c r="X81">
        <v>182</v>
      </c>
      <c r="Y81">
        <v>400</v>
      </c>
      <c r="AA81">
        <v>2</v>
      </c>
      <c r="AB81">
        <v>761331</v>
      </c>
      <c r="AC81">
        <v>325</v>
      </c>
      <c r="AD81">
        <v>400</v>
      </c>
      <c r="AF81">
        <v>3</v>
      </c>
      <c r="AG81">
        <v>757735</v>
      </c>
      <c r="AH81">
        <v>465</v>
      </c>
      <c r="AI81">
        <v>400</v>
      </c>
      <c r="AK81">
        <v>1</v>
      </c>
      <c r="AL81">
        <v>818951</v>
      </c>
      <c r="AM81">
        <v>174</v>
      </c>
      <c r="AN81">
        <v>400</v>
      </c>
      <c r="AP81">
        <v>20</v>
      </c>
      <c r="AQ81">
        <v>746959</v>
      </c>
      <c r="AR81">
        <v>2064</v>
      </c>
      <c r="AS81">
        <v>400</v>
      </c>
      <c r="AU81">
        <v>2</v>
      </c>
      <c r="AV81">
        <v>748867</v>
      </c>
      <c r="AW81">
        <v>383</v>
      </c>
      <c r="AX81">
        <v>400</v>
      </c>
      <c r="AZ81">
        <v>1</v>
      </c>
      <c r="BA81">
        <v>808399</v>
      </c>
      <c r="BB81">
        <v>166</v>
      </c>
      <c r="BC81">
        <v>400</v>
      </c>
      <c r="BE81">
        <v>3</v>
      </c>
      <c r="BF81">
        <v>786958</v>
      </c>
      <c r="BG81">
        <v>501</v>
      </c>
      <c r="BH81">
        <v>400</v>
      </c>
      <c r="BJ81">
        <v>2</v>
      </c>
      <c r="BK81">
        <v>759987</v>
      </c>
      <c r="BL81">
        <v>328</v>
      </c>
      <c r="BM81">
        <v>400</v>
      </c>
      <c r="BZ81">
        <v>11</v>
      </c>
      <c r="CA81">
        <v>420078</v>
      </c>
      <c r="CB81">
        <v>1414</v>
      </c>
      <c r="CC81">
        <v>1400</v>
      </c>
      <c r="CE81">
        <v>11</v>
      </c>
      <c r="CF81">
        <v>439099</v>
      </c>
      <c r="CG81">
        <v>1466</v>
      </c>
      <c r="CH81">
        <v>1400</v>
      </c>
      <c r="CJ81">
        <v>7</v>
      </c>
      <c r="CK81">
        <v>427104</v>
      </c>
      <c r="CL81">
        <v>986</v>
      </c>
      <c r="CM81">
        <v>1400</v>
      </c>
      <c r="CO81">
        <v>12</v>
      </c>
      <c r="CP81">
        <v>434384</v>
      </c>
      <c r="CQ81">
        <v>1401</v>
      </c>
      <c r="CR81">
        <v>1400</v>
      </c>
      <c r="CT81">
        <v>300</v>
      </c>
      <c r="CU81">
        <v>8</v>
      </c>
      <c r="CV81">
        <v>6356</v>
      </c>
      <c r="CW81">
        <v>1400</v>
      </c>
    </row>
    <row r="82" spans="1:101">
      <c r="A82">
        <f t="shared" si="0"/>
        <v>260</v>
      </c>
      <c r="B82">
        <v>1</v>
      </c>
      <c r="C82">
        <v>15178</v>
      </c>
      <c r="D82">
        <v>186</v>
      </c>
      <c r="E82">
        <v>400</v>
      </c>
      <c r="G82">
        <v>7</v>
      </c>
      <c r="H82">
        <v>754411</v>
      </c>
      <c r="I82">
        <v>932</v>
      </c>
      <c r="J82">
        <v>400</v>
      </c>
      <c r="L82" s="141">
        <v>2</v>
      </c>
      <c r="M82" s="141">
        <v>784339</v>
      </c>
      <c r="N82" s="141">
        <v>305</v>
      </c>
      <c r="O82" s="141">
        <v>400</v>
      </c>
      <c r="Q82" s="141">
        <v>4</v>
      </c>
      <c r="R82" s="141">
        <v>783213</v>
      </c>
      <c r="S82" s="141">
        <v>582</v>
      </c>
      <c r="T82" s="141">
        <v>400</v>
      </c>
      <c r="V82">
        <v>1</v>
      </c>
      <c r="W82">
        <v>825304</v>
      </c>
      <c r="X82">
        <v>166</v>
      </c>
      <c r="Y82">
        <v>400</v>
      </c>
      <c r="AA82">
        <v>3</v>
      </c>
      <c r="AB82">
        <v>775704</v>
      </c>
      <c r="AC82">
        <v>493</v>
      </c>
      <c r="AD82">
        <v>400</v>
      </c>
      <c r="AF82">
        <v>3</v>
      </c>
      <c r="AG82">
        <v>771752</v>
      </c>
      <c r="AH82">
        <v>468</v>
      </c>
      <c r="AI82">
        <v>400</v>
      </c>
      <c r="AK82">
        <v>1</v>
      </c>
      <c r="AL82">
        <v>820497</v>
      </c>
      <c r="AM82">
        <v>23</v>
      </c>
      <c r="AN82">
        <v>400</v>
      </c>
      <c r="AP82">
        <v>1</v>
      </c>
      <c r="AQ82">
        <v>762610</v>
      </c>
      <c r="AR82">
        <v>143</v>
      </c>
      <c r="AS82">
        <v>400</v>
      </c>
      <c r="AU82">
        <v>2</v>
      </c>
      <c r="AV82">
        <v>763534</v>
      </c>
      <c r="AW82">
        <v>340</v>
      </c>
      <c r="AX82">
        <v>400</v>
      </c>
      <c r="AZ82">
        <v>1</v>
      </c>
      <c r="BA82">
        <v>823965</v>
      </c>
      <c r="BB82">
        <v>160</v>
      </c>
      <c r="BC82">
        <v>400</v>
      </c>
      <c r="BE82">
        <v>3</v>
      </c>
      <c r="BF82">
        <v>800901</v>
      </c>
      <c r="BG82">
        <v>479</v>
      </c>
      <c r="BH82">
        <v>400</v>
      </c>
      <c r="BJ82">
        <v>3</v>
      </c>
      <c r="BK82">
        <v>773624</v>
      </c>
      <c r="BL82">
        <v>516</v>
      </c>
      <c r="BM82">
        <v>400</v>
      </c>
      <c r="BZ82">
        <v>11</v>
      </c>
      <c r="CA82">
        <v>429859</v>
      </c>
      <c r="CB82">
        <v>1312</v>
      </c>
      <c r="CC82">
        <v>1400</v>
      </c>
      <c r="CE82">
        <v>11</v>
      </c>
      <c r="CF82">
        <v>448507</v>
      </c>
      <c r="CG82">
        <v>1374</v>
      </c>
      <c r="CH82">
        <v>1400</v>
      </c>
      <c r="CJ82">
        <v>13</v>
      </c>
      <c r="CK82">
        <v>435135</v>
      </c>
      <c r="CL82">
        <v>1647</v>
      </c>
      <c r="CM82">
        <v>1400</v>
      </c>
      <c r="CO82">
        <v>12</v>
      </c>
      <c r="CP82">
        <v>443300</v>
      </c>
      <c r="CQ82">
        <v>1484</v>
      </c>
      <c r="CR82">
        <v>1400</v>
      </c>
      <c r="CT82">
        <v>1</v>
      </c>
      <c r="CU82">
        <v>15177</v>
      </c>
      <c r="CV82">
        <v>197</v>
      </c>
      <c r="CW82">
        <v>1400</v>
      </c>
    </row>
    <row r="83" spans="1:101">
      <c r="A83">
        <f t="shared" si="0"/>
        <v>265</v>
      </c>
      <c r="B83">
        <v>300</v>
      </c>
      <c r="C83">
        <v>0</v>
      </c>
      <c r="D83">
        <v>6352</v>
      </c>
      <c r="E83">
        <v>400</v>
      </c>
      <c r="G83">
        <v>1</v>
      </c>
      <c r="H83">
        <v>770812</v>
      </c>
      <c r="I83">
        <v>170</v>
      </c>
      <c r="J83">
        <v>400</v>
      </c>
      <c r="L83" s="141">
        <v>3</v>
      </c>
      <c r="M83" s="141">
        <v>798132</v>
      </c>
      <c r="N83" s="141">
        <v>509</v>
      </c>
      <c r="O83" s="141">
        <v>400</v>
      </c>
      <c r="Q83" s="141">
        <v>1</v>
      </c>
      <c r="R83" s="141">
        <v>798673</v>
      </c>
      <c r="S83" s="141">
        <v>194</v>
      </c>
      <c r="T83" s="141">
        <v>400</v>
      </c>
      <c r="V83">
        <v>1</v>
      </c>
      <c r="W83">
        <v>840759</v>
      </c>
      <c r="X83">
        <v>173</v>
      </c>
      <c r="Y83">
        <v>400</v>
      </c>
      <c r="AA83">
        <v>2</v>
      </c>
      <c r="AB83">
        <v>789817</v>
      </c>
      <c r="AC83">
        <v>357</v>
      </c>
      <c r="AD83">
        <v>400</v>
      </c>
      <c r="AF83">
        <v>3</v>
      </c>
      <c r="AG83">
        <v>786237</v>
      </c>
      <c r="AH83">
        <v>464</v>
      </c>
      <c r="AI83">
        <v>400</v>
      </c>
      <c r="AK83">
        <v>1</v>
      </c>
      <c r="AL83">
        <v>820477</v>
      </c>
      <c r="AM83">
        <v>4</v>
      </c>
      <c r="AN83">
        <v>400</v>
      </c>
      <c r="AP83">
        <v>3</v>
      </c>
      <c r="AQ83">
        <v>776303</v>
      </c>
      <c r="AR83">
        <v>526</v>
      </c>
      <c r="AS83">
        <v>400</v>
      </c>
      <c r="AU83">
        <v>3</v>
      </c>
      <c r="AV83">
        <v>763668</v>
      </c>
      <c r="AW83">
        <v>22</v>
      </c>
      <c r="AX83">
        <v>400</v>
      </c>
      <c r="AZ83">
        <v>1</v>
      </c>
      <c r="BA83">
        <v>840554</v>
      </c>
      <c r="BB83">
        <v>167</v>
      </c>
      <c r="BC83">
        <v>400</v>
      </c>
      <c r="BE83">
        <v>3</v>
      </c>
      <c r="BF83">
        <v>814859</v>
      </c>
      <c r="BG83">
        <v>483</v>
      </c>
      <c r="BH83">
        <v>400</v>
      </c>
      <c r="BJ83">
        <v>2</v>
      </c>
      <c r="BK83">
        <v>788361</v>
      </c>
      <c r="BL83">
        <v>335</v>
      </c>
      <c r="BM83">
        <v>400</v>
      </c>
      <c r="BZ83">
        <v>12</v>
      </c>
      <c r="CA83">
        <v>439112</v>
      </c>
      <c r="CB83">
        <v>1436</v>
      </c>
      <c r="CC83">
        <v>1400</v>
      </c>
      <c r="CE83">
        <v>11</v>
      </c>
      <c r="CF83">
        <v>457824</v>
      </c>
      <c r="CG83">
        <v>1383</v>
      </c>
      <c r="CH83">
        <v>1400</v>
      </c>
      <c r="CJ83">
        <v>9</v>
      </c>
      <c r="CK83">
        <v>445876</v>
      </c>
      <c r="CL83">
        <v>1207</v>
      </c>
      <c r="CM83">
        <v>1400</v>
      </c>
      <c r="CO83">
        <v>11</v>
      </c>
      <c r="CP83">
        <v>452892</v>
      </c>
      <c r="CQ83">
        <v>1350</v>
      </c>
      <c r="CR83">
        <v>1400</v>
      </c>
      <c r="CT83">
        <v>300</v>
      </c>
      <c r="CU83">
        <v>6</v>
      </c>
      <c r="CV83">
        <v>6355</v>
      </c>
      <c r="CW83">
        <v>1400</v>
      </c>
    </row>
    <row r="84" spans="1:101">
      <c r="A84">
        <f t="shared" si="0"/>
        <v>270</v>
      </c>
      <c r="B84">
        <v>1</v>
      </c>
      <c r="C84">
        <v>15181</v>
      </c>
      <c r="D84">
        <v>198</v>
      </c>
      <c r="E84">
        <v>400</v>
      </c>
      <c r="G84">
        <v>6</v>
      </c>
      <c r="H84">
        <v>783331</v>
      </c>
      <c r="I84">
        <v>836</v>
      </c>
      <c r="J84">
        <v>400</v>
      </c>
      <c r="L84" s="141">
        <v>2</v>
      </c>
      <c r="M84" s="141">
        <v>812988</v>
      </c>
      <c r="N84" s="141">
        <v>292</v>
      </c>
      <c r="O84" s="141">
        <v>400</v>
      </c>
      <c r="Q84" s="141">
        <v>4</v>
      </c>
      <c r="R84" s="141">
        <v>812176</v>
      </c>
      <c r="S84" s="141">
        <v>577</v>
      </c>
      <c r="T84" s="141">
        <v>400</v>
      </c>
      <c r="V84">
        <v>1</v>
      </c>
      <c r="W84">
        <v>856305</v>
      </c>
      <c r="X84">
        <v>165</v>
      </c>
      <c r="Y84">
        <v>400</v>
      </c>
      <c r="AA84">
        <v>3</v>
      </c>
      <c r="AB84">
        <v>803808</v>
      </c>
      <c r="AC84">
        <v>470</v>
      </c>
      <c r="AD84">
        <v>400</v>
      </c>
      <c r="AF84">
        <v>2</v>
      </c>
      <c r="AG84">
        <v>800849</v>
      </c>
      <c r="AH84">
        <v>216</v>
      </c>
      <c r="AI84">
        <v>400</v>
      </c>
      <c r="AK84">
        <v>1</v>
      </c>
      <c r="AL84">
        <v>820461</v>
      </c>
      <c r="AM84">
        <v>3</v>
      </c>
      <c r="AN84">
        <v>400</v>
      </c>
      <c r="AP84">
        <v>1</v>
      </c>
      <c r="AQ84">
        <v>791665</v>
      </c>
      <c r="AR84">
        <v>183</v>
      </c>
      <c r="AS84">
        <v>400</v>
      </c>
      <c r="AU84">
        <v>6</v>
      </c>
      <c r="AV84">
        <v>791867</v>
      </c>
      <c r="AW84">
        <v>811</v>
      </c>
      <c r="AX84">
        <v>400</v>
      </c>
      <c r="AZ84">
        <v>1</v>
      </c>
      <c r="BA84">
        <v>855052</v>
      </c>
      <c r="BB84">
        <v>165</v>
      </c>
      <c r="BC84">
        <v>400</v>
      </c>
      <c r="BE84">
        <v>3</v>
      </c>
      <c r="BF84">
        <v>828836</v>
      </c>
      <c r="BG84">
        <v>478</v>
      </c>
      <c r="BH84">
        <v>400</v>
      </c>
      <c r="BJ84">
        <v>2</v>
      </c>
      <c r="BK84">
        <v>803068</v>
      </c>
      <c r="BL84">
        <v>319</v>
      </c>
      <c r="BM84">
        <v>400</v>
      </c>
      <c r="BZ84">
        <v>12</v>
      </c>
      <c r="CA84">
        <v>450909</v>
      </c>
      <c r="CB84">
        <v>873</v>
      </c>
      <c r="CC84">
        <v>1400</v>
      </c>
      <c r="CE84">
        <v>11</v>
      </c>
      <c r="CF84">
        <v>467786</v>
      </c>
      <c r="CG84">
        <v>1279</v>
      </c>
      <c r="CH84">
        <v>1400</v>
      </c>
      <c r="CJ84">
        <v>12</v>
      </c>
      <c r="CK84">
        <v>454971</v>
      </c>
      <c r="CL84">
        <v>1578</v>
      </c>
      <c r="CM84">
        <v>1400</v>
      </c>
      <c r="CO84">
        <v>11</v>
      </c>
      <c r="CP84">
        <v>462590</v>
      </c>
      <c r="CQ84">
        <v>1435</v>
      </c>
      <c r="CR84">
        <v>1400</v>
      </c>
      <c r="CT84">
        <v>1</v>
      </c>
      <c r="CU84">
        <v>15206</v>
      </c>
      <c r="CV84">
        <v>202</v>
      </c>
      <c r="CW84">
        <v>1400</v>
      </c>
    </row>
    <row r="85" spans="1:101">
      <c r="A85">
        <f t="shared" si="0"/>
        <v>275</v>
      </c>
      <c r="B85">
        <v>300</v>
      </c>
      <c r="C85">
        <v>17</v>
      </c>
      <c r="D85">
        <v>6359</v>
      </c>
      <c r="E85">
        <v>400</v>
      </c>
      <c r="G85">
        <v>1</v>
      </c>
      <c r="H85">
        <v>797490</v>
      </c>
      <c r="I85">
        <v>173</v>
      </c>
      <c r="J85">
        <v>400</v>
      </c>
      <c r="L85" s="141">
        <v>3</v>
      </c>
      <c r="M85" s="141">
        <v>827169</v>
      </c>
      <c r="N85" s="141">
        <v>437</v>
      </c>
      <c r="O85" s="141">
        <v>400</v>
      </c>
      <c r="Q85" s="141">
        <v>1</v>
      </c>
      <c r="R85" s="141">
        <v>827707</v>
      </c>
      <c r="S85" s="141">
        <v>168</v>
      </c>
      <c r="T85" s="141">
        <v>400</v>
      </c>
      <c r="V85">
        <v>1</v>
      </c>
      <c r="W85">
        <v>871982</v>
      </c>
      <c r="X85">
        <v>150</v>
      </c>
      <c r="Y85">
        <v>400</v>
      </c>
      <c r="AA85">
        <v>2</v>
      </c>
      <c r="AB85">
        <v>818562</v>
      </c>
      <c r="AC85">
        <v>323</v>
      </c>
      <c r="AD85">
        <v>400</v>
      </c>
      <c r="AF85">
        <v>4</v>
      </c>
      <c r="AG85">
        <v>815941</v>
      </c>
      <c r="AH85">
        <v>552</v>
      </c>
      <c r="AI85">
        <v>400</v>
      </c>
      <c r="AK85">
        <v>1</v>
      </c>
      <c r="AL85">
        <v>820444</v>
      </c>
      <c r="AM85">
        <v>3</v>
      </c>
      <c r="AN85">
        <v>400</v>
      </c>
      <c r="AP85">
        <v>4</v>
      </c>
      <c r="AQ85">
        <v>804813</v>
      </c>
      <c r="AR85">
        <v>655</v>
      </c>
      <c r="AS85">
        <v>400</v>
      </c>
      <c r="AU85">
        <v>2</v>
      </c>
      <c r="AV85">
        <v>806531</v>
      </c>
      <c r="AW85">
        <v>348</v>
      </c>
      <c r="AX85">
        <v>400</v>
      </c>
      <c r="AZ85">
        <v>1</v>
      </c>
      <c r="BA85">
        <v>870601</v>
      </c>
      <c r="BB85">
        <v>163</v>
      </c>
      <c r="BC85">
        <v>400</v>
      </c>
      <c r="BE85">
        <v>3</v>
      </c>
      <c r="BF85">
        <v>842860</v>
      </c>
      <c r="BG85">
        <v>466</v>
      </c>
      <c r="BH85">
        <v>400</v>
      </c>
      <c r="BJ85">
        <v>3</v>
      </c>
      <c r="BK85">
        <v>816988</v>
      </c>
      <c r="BL85">
        <v>473</v>
      </c>
      <c r="BM85">
        <v>400</v>
      </c>
      <c r="BZ85">
        <v>16</v>
      </c>
      <c r="CA85">
        <v>458510</v>
      </c>
      <c r="CB85">
        <v>1744</v>
      </c>
      <c r="CC85">
        <v>600</v>
      </c>
      <c r="CE85">
        <v>12</v>
      </c>
      <c r="CF85">
        <v>476504</v>
      </c>
      <c r="CG85">
        <v>1502</v>
      </c>
      <c r="CH85">
        <v>600</v>
      </c>
      <c r="CJ85">
        <v>10</v>
      </c>
      <c r="CK85">
        <v>463715</v>
      </c>
      <c r="CL85">
        <v>1287</v>
      </c>
      <c r="CM85">
        <v>600</v>
      </c>
      <c r="CO85">
        <v>11</v>
      </c>
      <c r="CP85">
        <v>472047</v>
      </c>
      <c r="CQ85">
        <v>1385</v>
      </c>
      <c r="CR85">
        <v>600</v>
      </c>
      <c r="CT85">
        <v>300</v>
      </c>
      <c r="CU85">
        <v>13</v>
      </c>
      <c r="CV85">
        <v>6355</v>
      </c>
      <c r="CW85">
        <v>600</v>
      </c>
    </row>
    <row r="86" spans="1:101">
      <c r="A86">
        <f t="shared" si="0"/>
        <v>280</v>
      </c>
      <c r="B86">
        <v>1</v>
      </c>
      <c r="C86">
        <v>15142</v>
      </c>
      <c r="D86">
        <v>203</v>
      </c>
      <c r="E86">
        <v>400</v>
      </c>
      <c r="G86">
        <v>6</v>
      </c>
      <c r="H86">
        <v>809772</v>
      </c>
      <c r="I86">
        <v>838</v>
      </c>
      <c r="J86">
        <v>400</v>
      </c>
      <c r="L86" s="141">
        <v>3</v>
      </c>
      <c r="M86" s="141">
        <v>840932</v>
      </c>
      <c r="N86" s="141">
        <v>522</v>
      </c>
      <c r="O86" s="141">
        <v>400</v>
      </c>
      <c r="Q86" s="141">
        <v>5</v>
      </c>
      <c r="R86" s="141">
        <v>840096</v>
      </c>
      <c r="S86" s="141">
        <v>801</v>
      </c>
      <c r="T86" s="141">
        <v>400</v>
      </c>
      <c r="V86">
        <v>1</v>
      </c>
      <c r="W86">
        <v>887512</v>
      </c>
      <c r="X86">
        <v>166</v>
      </c>
      <c r="Y86">
        <v>400</v>
      </c>
      <c r="AA86">
        <v>3</v>
      </c>
      <c r="AB86">
        <v>832659</v>
      </c>
      <c r="AC86">
        <v>450</v>
      </c>
      <c r="AD86">
        <v>400</v>
      </c>
      <c r="AF86">
        <v>3</v>
      </c>
      <c r="AG86">
        <v>821491</v>
      </c>
      <c r="AH86">
        <v>222</v>
      </c>
      <c r="AI86">
        <v>400</v>
      </c>
      <c r="AK86">
        <v>1</v>
      </c>
      <c r="AL86">
        <v>820427</v>
      </c>
      <c r="AM86">
        <v>3</v>
      </c>
      <c r="AN86">
        <v>400</v>
      </c>
      <c r="AP86">
        <v>1</v>
      </c>
      <c r="AQ86">
        <v>820159</v>
      </c>
      <c r="AR86">
        <v>184</v>
      </c>
      <c r="AS86">
        <v>400</v>
      </c>
      <c r="AU86">
        <v>3</v>
      </c>
      <c r="AV86">
        <v>820169</v>
      </c>
      <c r="AW86">
        <v>557</v>
      </c>
      <c r="AX86">
        <v>400</v>
      </c>
      <c r="AZ86">
        <v>1</v>
      </c>
      <c r="BA86">
        <v>885923</v>
      </c>
      <c r="BB86">
        <v>187</v>
      </c>
      <c r="BC86">
        <v>400</v>
      </c>
      <c r="BE86">
        <v>3</v>
      </c>
      <c r="BF86">
        <v>857061</v>
      </c>
      <c r="BG86">
        <v>427</v>
      </c>
      <c r="BH86">
        <v>400</v>
      </c>
      <c r="BJ86">
        <v>2</v>
      </c>
      <c r="BK86">
        <v>833305</v>
      </c>
      <c r="BL86">
        <v>364</v>
      </c>
      <c r="BM86">
        <v>400</v>
      </c>
      <c r="BZ86">
        <v>7</v>
      </c>
      <c r="CA86">
        <v>470218</v>
      </c>
      <c r="CB86">
        <v>929</v>
      </c>
      <c r="CC86">
        <v>600</v>
      </c>
      <c r="CE86">
        <v>6</v>
      </c>
      <c r="CF86">
        <v>488406</v>
      </c>
      <c r="CG86">
        <v>886</v>
      </c>
      <c r="CH86">
        <v>600</v>
      </c>
      <c r="CJ86">
        <v>1</v>
      </c>
      <c r="CK86">
        <v>479138</v>
      </c>
      <c r="CL86">
        <v>185</v>
      </c>
      <c r="CM86">
        <v>600</v>
      </c>
      <c r="CO86">
        <v>7</v>
      </c>
      <c r="CP86">
        <v>482447</v>
      </c>
      <c r="CQ86">
        <v>1091</v>
      </c>
      <c r="CR86">
        <v>600</v>
      </c>
      <c r="CT86">
        <v>1</v>
      </c>
      <c r="CU86">
        <v>15161</v>
      </c>
      <c r="CV86">
        <v>202</v>
      </c>
      <c r="CW86">
        <v>600</v>
      </c>
    </row>
    <row r="87" spans="1:101">
      <c r="A87">
        <f t="shared" si="0"/>
        <v>285</v>
      </c>
      <c r="B87">
        <v>300</v>
      </c>
      <c r="C87">
        <v>0</v>
      </c>
      <c r="D87">
        <v>6358</v>
      </c>
      <c r="E87">
        <v>400</v>
      </c>
      <c r="G87">
        <v>1</v>
      </c>
      <c r="H87">
        <v>825255</v>
      </c>
      <c r="I87">
        <v>160</v>
      </c>
      <c r="J87">
        <v>400</v>
      </c>
      <c r="L87" s="141">
        <v>2</v>
      </c>
      <c r="M87" s="141">
        <v>855475</v>
      </c>
      <c r="N87" s="141">
        <v>361</v>
      </c>
      <c r="O87" s="141">
        <v>400</v>
      </c>
      <c r="Q87" s="141">
        <v>1</v>
      </c>
      <c r="R87" s="141">
        <v>855560</v>
      </c>
      <c r="S87" s="141">
        <v>191</v>
      </c>
      <c r="T87" s="141">
        <v>400</v>
      </c>
      <c r="V87">
        <v>1</v>
      </c>
      <c r="W87">
        <v>903100</v>
      </c>
      <c r="X87">
        <v>163</v>
      </c>
      <c r="Y87">
        <v>400</v>
      </c>
      <c r="AA87">
        <v>2</v>
      </c>
      <c r="AB87">
        <v>847194</v>
      </c>
      <c r="AC87">
        <v>375</v>
      </c>
      <c r="AD87">
        <v>400</v>
      </c>
      <c r="AF87">
        <v>4</v>
      </c>
      <c r="AG87">
        <v>821421</v>
      </c>
      <c r="AH87">
        <v>13</v>
      </c>
      <c r="AI87">
        <v>400</v>
      </c>
      <c r="AK87">
        <v>1</v>
      </c>
      <c r="AL87">
        <v>915417</v>
      </c>
      <c r="AM87">
        <v>74</v>
      </c>
      <c r="AN87">
        <v>400</v>
      </c>
      <c r="AP87">
        <v>3</v>
      </c>
      <c r="AQ87">
        <v>833954</v>
      </c>
      <c r="AR87">
        <v>512</v>
      </c>
      <c r="AS87">
        <v>400</v>
      </c>
      <c r="AU87">
        <v>2</v>
      </c>
      <c r="AV87">
        <v>834936</v>
      </c>
      <c r="AW87">
        <v>319</v>
      </c>
      <c r="AX87">
        <v>400</v>
      </c>
      <c r="AZ87">
        <v>1</v>
      </c>
      <c r="BA87">
        <v>903020</v>
      </c>
      <c r="BB87">
        <v>179</v>
      </c>
      <c r="BC87">
        <v>400</v>
      </c>
      <c r="BE87">
        <v>3</v>
      </c>
      <c r="BF87">
        <v>870907</v>
      </c>
      <c r="BG87">
        <v>492</v>
      </c>
      <c r="BH87">
        <v>400</v>
      </c>
      <c r="BJ87">
        <v>3</v>
      </c>
      <c r="BK87">
        <v>845528</v>
      </c>
      <c r="BL87">
        <v>480</v>
      </c>
      <c r="BM87">
        <v>400</v>
      </c>
      <c r="BZ87">
        <v>5</v>
      </c>
      <c r="CA87">
        <v>482881</v>
      </c>
      <c r="CB87">
        <v>735</v>
      </c>
      <c r="CC87">
        <v>600</v>
      </c>
      <c r="CE87">
        <v>6</v>
      </c>
      <c r="CF87">
        <v>500182</v>
      </c>
      <c r="CG87">
        <v>894</v>
      </c>
      <c r="CH87">
        <v>600</v>
      </c>
      <c r="CJ87">
        <v>7</v>
      </c>
      <c r="CK87">
        <v>490202</v>
      </c>
      <c r="CL87">
        <v>1048</v>
      </c>
      <c r="CM87">
        <v>600</v>
      </c>
      <c r="CO87">
        <v>5</v>
      </c>
      <c r="CP87">
        <v>495333</v>
      </c>
      <c r="CQ87">
        <v>696</v>
      </c>
      <c r="CR87">
        <v>600</v>
      </c>
      <c r="CT87">
        <v>300</v>
      </c>
      <c r="CU87">
        <v>9</v>
      </c>
      <c r="CV87">
        <v>6357</v>
      </c>
      <c r="CW87">
        <v>600</v>
      </c>
    </row>
    <row r="88" spans="1:101">
      <c r="A88">
        <f t="shared" si="0"/>
        <v>290</v>
      </c>
      <c r="B88">
        <v>1</v>
      </c>
      <c r="C88">
        <v>15230</v>
      </c>
      <c r="D88">
        <v>184</v>
      </c>
      <c r="E88">
        <v>400</v>
      </c>
      <c r="G88">
        <v>7</v>
      </c>
      <c r="H88">
        <v>836071</v>
      </c>
      <c r="I88">
        <v>1118</v>
      </c>
      <c r="J88">
        <v>400</v>
      </c>
      <c r="L88" s="141">
        <v>2</v>
      </c>
      <c r="M88" s="141">
        <v>867930</v>
      </c>
      <c r="N88" s="141">
        <v>116</v>
      </c>
      <c r="O88" s="141">
        <v>400</v>
      </c>
      <c r="Q88" s="141">
        <v>4</v>
      </c>
      <c r="R88" s="141">
        <v>864937</v>
      </c>
      <c r="S88" s="141">
        <v>358</v>
      </c>
      <c r="T88" s="141">
        <v>400</v>
      </c>
      <c r="V88">
        <v>1</v>
      </c>
      <c r="W88">
        <v>918324</v>
      </c>
      <c r="X88">
        <v>190</v>
      </c>
      <c r="Y88">
        <v>400</v>
      </c>
      <c r="AA88">
        <v>3</v>
      </c>
      <c r="AB88">
        <v>861163</v>
      </c>
      <c r="AC88">
        <v>475</v>
      </c>
      <c r="AD88">
        <v>400</v>
      </c>
      <c r="AF88">
        <v>6</v>
      </c>
      <c r="AG88">
        <v>821328</v>
      </c>
      <c r="AH88">
        <v>18</v>
      </c>
      <c r="AI88">
        <v>400</v>
      </c>
      <c r="AK88">
        <v>1</v>
      </c>
      <c r="AL88">
        <v>930854</v>
      </c>
      <c r="AM88">
        <v>181</v>
      </c>
      <c r="AN88">
        <v>400</v>
      </c>
      <c r="AP88">
        <v>2</v>
      </c>
      <c r="AQ88">
        <v>848501</v>
      </c>
      <c r="AR88">
        <v>370</v>
      </c>
      <c r="AS88">
        <v>400</v>
      </c>
      <c r="AU88">
        <v>3</v>
      </c>
      <c r="AV88">
        <v>848899</v>
      </c>
      <c r="AW88">
        <v>471</v>
      </c>
      <c r="AX88">
        <v>400</v>
      </c>
      <c r="AZ88">
        <v>1</v>
      </c>
      <c r="BA88">
        <v>916964</v>
      </c>
      <c r="BB88">
        <v>160</v>
      </c>
      <c r="BC88">
        <v>400</v>
      </c>
      <c r="BE88">
        <v>3</v>
      </c>
      <c r="BF88">
        <v>885025</v>
      </c>
      <c r="BG88">
        <v>454</v>
      </c>
      <c r="BH88">
        <v>400</v>
      </c>
      <c r="BJ88">
        <v>2</v>
      </c>
      <c r="BK88">
        <v>860218</v>
      </c>
      <c r="BL88">
        <v>328</v>
      </c>
      <c r="BM88">
        <v>400</v>
      </c>
      <c r="BZ88">
        <v>4</v>
      </c>
      <c r="CA88">
        <v>496223</v>
      </c>
      <c r="CB88">
        <v>612</v>
      </c>
      <c r="CC88">
        <v>600</v>
      </c>
      <c r="CE88">
        <v>4</v>
      </c>
      <c r="CF88">
        <v>513278</v>
      </c>
      <c r="CG88">
        <v>639</v>
      </c>
      <c r="CH88">
        <v>600</v>
      </c>
      <c r="CJ88">
        <v>1</v>
      </c>
      <c r="CK88">
        <v>505640</v>
      </c>
      <c r="CL88">
        <v>175</v>
      </c>
      <c r="CM88">
        <v>600</v>
      </c>
      <c r="CO88">
        <v>5</v>
      </c>
      <c r="CP88">
        <v>509011</v>
      </c>
      <c r="CQ88">
        <v>828</v>
      </c>
      <c r="CR88">
        <v>600</v>
      </c>
      <c r="CT88">
        <v>1</v>
      </c>
      <c r="CU88">
        <v>15132</v>
      </c>
      <c r="CV88">
        <v>205</v>
      </c>
      <c r="CW88">
        <v>600</v>
      </c>
    </row>
    <row r="89" spans="1:101">
      <c r="A89">
        <f t="shared" si="0"/>
        <v>295</v>
      </c>
      <c r="B89">
        <v>300</v>
      </c>
      <c r="C89">
        <v>24</v>
      </c>
      <c r="D89">
        <v>6366</v>
      </c>
      <c r="E89">
        <v>400</v>
      </c>
      <c r="G89">
        <v>1</v>
      </c>
      <c r="H89">
        <v>853212</v>
      </c>
      <c r="I89">
        <v>180</v>
      </c>
      <c r="J89">
        <v>400</v>
      </c>
      <c r="L89" s="141">
        <v>4</v>
      </c>
      <c r="M89" s="141">
        <v>867846</v>
      </c>
      <c r="N89" s="141">
        <v>16</v>
      </c>
      <c r="O89" s="141">
        <v>400</v>
      </c>
      <c r="Q89" s="141">
        <v>1</v>
      </c>
      <c r="R89" s="141">
        <v>864916</v>
      </c>
      <c r="S89" s="141">
        <v>4</v>
      </c>
      <c r="T89" s="141">
        <v>400</v>
      </c>
      <c r="V89">
        <v>1</v>
      </c>
      <c r="W89">
        <v>929836</v>
      </c>
      <c r="X89">
        <v>121</v>
      </c>
      <c r="Y89">
        <v>400</v>
      </c>
      <c r="AA89">
        <v>2</v>
      </c>
      <c r="AB89">
        <v>875713</v>
      </c>
      <c r="AC89">
        <v>365</v>
      </c>
      <c r="AD89">
        <v>400</v>
      </c>
      <c r="AF89">
        <v>7</v>
      </c>
      <c r="AG89">
        <v>877199</v>
      </c>
      <c r="AH89">
        <v>123</v>
      </c>
      <c r="AI89">
        <v>400</v>
      </c>
      <c r="AK89">
        <v>1</v>
      </c>
      <c r="AL89">
        <v>946343</v>
      </c>
      <c r="AM89">
        <v>182</v>
      </c>
      <c r="AN89">
        <v>400</v>
      </c>
      <c r="AP89">
        <v>2</v>
      </c>
      <c r="AQ89">
        <v>863049</v>
      </c>
      <c r="AR89">
        <v>352</v>
      </c>
      <c r="AS89">
        <v>400</v>
      </c>
      <c r="AU89">
        <v>2</v>
      </c>
      <c r="AV89">
        <v>863353</v>
      </c>
      <c r="AW89">
        <v>385</v>
      </c>
      <c r="AX89">
        <v>400</v>
      </c>
      <c r="AZ89">
        <v>1</v>
      </c>
      <c r="BA89">
        <v>929884</v>
      </c>
      <c r="BB89">
        <v>128</v>
      </c>
      <c r="BC89">
        <v>400</v>
      </c>
      <c r="BE89">
        <v>3</v>
      </c>
      <c r="BF89">
        <v>899140</v>
      </c>
      <c r="BG89">
        <v>456</v>
      </c>
      <c r="BH89">
        <v>400</v>
      </c>
      <c r="BJ89">
        <v>3</v>
      </c>
      <c r="BK89">
        <v>873969</v>
      </c>
      <c r="BL89">
        <v>537</v>
      </c>
      <c r="BM89">
        <v>400</v>
      </c>
      <c r="BZ89">
        <v>4</v>
      </c>
      <c r="CA89">
        <v>509579</v>
      </c>
      <c r="CB89">
        <v>578</v>
      </c>
      <c r="CC89">
        <v>600</v>
      </c>
      <c r="CE89">
        <v>4</v>
      </c>
      <c r="CF89">
        <v>526546</v>
      </c>
      <c r="CG89">
        <v>607</v>
      </c>
      <c r="CH89">
        <v>600</v>
      </c>
      <c r="CJ89">
        <v>7</v>
      </c>
      <c r="CK89">
        <v>516590</v>
      </c>
      <c r="CL89">
        <v>1068</v>
      </c>
      <c r="CM89">
        <v>600</v>
      </c>
      <c r="CO89">
        <v>4</v>
      </c>
      <c r="CP89">
        <v>521091</v>
      </c>
      <c r="CQ89">
        <v>572</v>
      </c>
      <c r="CR89">
        <v>600</v>
      </c>
      <c r="CT89">
        <v>300</v>
      </c>
      <c r="CU89">
        <v>9</v>
      </c>
      <c r="CV89">
        <v>6353</v>
      </c>
      <c r="CW89">
        <v>600</v>
      </c>
    </row>
    <row r="90" spans="1:101">
      <c r="A90">
        <f t="shared" si="0"/>
        <v>300</v>
      </c>
      <c r="B90">
        <v>1</v>
      </c>
      <c r="C90">
        <v>15227</v>
      </c>
      <c r="D90">
        <v>200</v>
      </c>
      <c r="E90">
        <v>400</v>
      </c>
      <c r="G90">
        <v>6</v>
      </c>
      <c r="H90">
        <v>863628</v>
      </c>
      <c r="I90">
        <v>860</v>
      </c>
      <c r="J90">
        <v>400</v>
      </c>
      <c r="L90" s="141">
        <v>7</v>
      </c>
      <c r="M90" s="141">
        <v>904288</v>
      </c>
      <c r="N90" s="141">
        <v>22</v>
      </c>
      <c r="O90" s="141">
        <v>400</v>
      </c>
      <c r="Q90" s="141">
        <v>7</v>
      </c>
      <c r="R90" s="141">
        <v>864797</v>
      </c>
      <c r="S90" s="141">
        <v>22</v>
      </c>
      <c r="T90" s="141">
        <v>400</v>
      </c>
      <c r="V90">
        <v>1</v>
      </c>
      <c r="W90">
        <v>950024</v>
      </c>
      <c r="X90">
        <v>18</v>
      </c>
      <c r="Y90">
        <v>400</v>
      </c>
      <c r="AA90">
        <v>2</v>
      </c>
      <c r="AB90">
        <v>890492</v>
      </c>
      <c r="AC90">
        <v>322</v>
      </c>
      <c r="AD90">
        <v>400</v>
      </c>
      <c r="AF90">
        <v>9</v>
      </c>
      <c r="AG90">
        <v>887116</v>
      </c>
      <c r="AH90">
        <v>1287</v>
      </c>
      <c r="AI90">
        <v>400</v>
      </c>
      <c r="AK90">
        <v>1</v>
      </c>
      <c r="AL90">
        <v>962279</v>
      </c>
      <c r="AM90">
        <v>189</v>
      </c>
      <c r="AN90">
        <v>400</v>
      </c>
      <c r="AP90">
        <v>3</v>
      </c>
      <c r="AQ90">
        <v>876802</v>
      </c>
      <c r="AR90">
        <v>523</v>
      </c>
      <c r="AS90">
        <v>400</v>
      </c>
      <c r="AU90">
        <v>2</v>
      </c>
      <c r="AV90">
        <v>878053</v>
      </c>
      <c r="AW90">
        <v>325</v>
      </c>
      <c r="AX90">
        <v>400</v>
      </c>
      <c r="AZ90">
        <v>1</v>
      </c>
      <c r="BA90">
        <v>929863</v>
      </c>
      <c r="BB90">
        <v>4</v>
      </c>
      <c r="BC90">
        <v>400</v>
      </c>
      <c r="BE90">
        <v>3</v>
      </c>
      <c r="BF90">
        <v>913181</v>
      </c>
      <c r="BG90">
        <v>468</v>
      </c>
      <c r="BH90">
        <v>400</v>
      </c>
      <c r="BJ90">
        <v>2</v>
      </c>
      <c r="BK90">
        <v>888791</v>
      </c>
      <c r="BL90">
        <v>309</v>
      </c>
      <c r="BM90">
        <v>400</v>
      </c>
      <c r="BZ90">
        <v>4</v>
      </c>
      <c r="CA90">
        <v>523018</v>
      </c>
      <c r="CB90">
        <v>598</v>
      </c>
      <c r="CC90">
        <v>600</v>
      </c>
      <c r="CE90">
        <v>4</v>
      </c>
      <c r="CF90">
        <v>539634</v>
      </c>
      <c r="CG90">
        <v>626</v>
      </c>
      <c r="CH90">
        <v>600</v>
      </c>
      <c r="CJ90">
        <v>1</v>
      </c>
      <c r="CK90">
        <v>531962</v>
      </c>
      <c r="CL90">
        <v>187</v>
      </c>
      <c r="CM90">
        <v>600</v>
      </c>
      <c r="CO90">
        <v>4</v>
      </c>
      <c r="CP90">
        <v>534385</v>
      </c>
      <c r="CQ90">
        <v>618</v>
      </c>
      <c r="CR90">
        <v>600</v>
      </c>
      <c r="CT90">
        <v>1</v>
      </c>
      <c r="CU90">
        <v>15207</v>
      </c>
      <c r="CV90">
        <v>204</v>
      </c>
      <c r="CW90">
        <v>600</v>
      </c>
    </row>
    <row r="91" spans="1:101">
      <c r="A91">
        <f t="shared" si="0"/>
        <v>305</v>
      </c>
      <c r="B91">
        <v>300</v>
      </c>
      <c r="C91">
        <v>44</v>
      </c>
      <c r="D91">
        <v>6354</v>
      </c>
      <c r="E91">
        <v>400</v>
      </c>
      <c r="G91">
        <v>1</v>
      </c>
      <c r="H91">
        <v>879130</v>
      </c>
      <c r="I91">
        <v>160</v>
      </c>
      <c r="J91">
        <v>400</v>
      </c>
      <c r="L91" s="141">
        <v>10</v>
      </c>
      <c r="M91" s="141">
        <v>912739</v>
      </c>
      <c r="N91" s="141">
        <v>1369</v>
      </c>
      <c r="O91" s="141">
        <v>400</v>
      </c>
      <c r="Q91" s="141">
        <v>9</v>
      </c>
      <c r="R91" s="141">
        <v>864677</v>
      </c>
      <c r="S91" s="141">
        <v>23</v>
      </c>
      <c r="T91" s="141">
        <v>400</v>
      </c>
      <c r="V91">
        <v>1</v>
      </c>
      <c r="W91">
        <v>965513</v>
      </c>
      <c r="X91">
        <v>165</v>
      </c>
      <c r="Y91">
        <v>400</v>
      </c>
      <c r="AA91">
        <v>3</v>
      </c>
      <c r="AB91">
        <v>904670</v>
      </c>
      <c r="AC91">
        <v>465</v>
      </c>
      <c r="AD91">
        <v>400</v>
      </c>
      <c r="AF91">
        <v>3</v>
      </c>
      <c r="AG91">
        <v>901100</v>
      </c>
      <c r="AH91">
        <v>471</v>
      </c>
      <c r="AI91">
        <v>400</v>
      </c>
      <c r="AK91">
        <v>1</v>
      </c>
      <c r="AL91">
        <v>977221</v>
      </c>
      <c r="AM91">
        <v>182</v>
      </c>
      <c r="AN91">
        <v>400</v>
      </c>
      <c r="AP91">
        <v>1</v>
      </c>
      <c r="AQ91">
        <v>892302</v>
      </c>
      <c r="AR91">
        <v>186</v>
      </c>
      <c r="AS91">
        <v>400</v>
      </c>
      <c r="AU91">
        <v>3</v>
      </c>
      <c r="AV91">
        <v>891965</v>
      </c>
      <c r="AW91">
        <v>488</v>
      </c>
      <c r="AX91">
        <v>400</v>
      </c>
      <c r="AZ91">
        <v>1</v>
      </c>
      <c r="BA91">
        <v>959899</v>
      </c>
      <c r="BB91">
        <v>3</v>
      </c>
      <c r="BC91">
        <v>400</v>
      </c>
      <c r="BE91">
        <v>3</v>
      </c>
      <c r="BF91">
        <v>927083</v>
      </c>
      <c r="BG91">
        <v>486</v>
      </c>
      <c r="BH91">
        <v>400</v>
      </c>
      <c r="BJ91">
        <v>2</v>
      </c>
      <c r="BK91">
        <v>903593</v>
      </c>
      <c r="BL91">
        <v>327</v>
      </c>
      <c r="BM91">
        <v>400</v>
      </c>
      <c r="BZ91">
        <v>4</v>
      </c>
      <c r="CA91">
        <v>536511</v>
      </c>
      <c r="CB91">
        <v>590</v>
      </c>
      <c r="CC91">
        <v>600</v>
      </c>
      <c r="CE91">
        <v>4</v>
      </c>
      <c r="CF91">
        <v>553296</v>
      </c>
      <c r="CG91">
        <v>563</v>
      </c>
      <c r="CH91">
        <v>600</v>
      </c>
      <c r="CJ91">
        <v>6</v>
      </c>
      <c r="CK91">
        <v>543812</v>
      </c>
      <c r="CL91">
        <v>903</v>
      </c>
      <c r="CM91">
        <v>600</v>
      </c>
      <c r="CO91">
        <v>4</v>
      </c>
      <c r="CP91">
        <v>547663</v>
      </c>
      <c r="CQ91">
        <v>625</v>
      </c>
      <c r="CR91">
        <v>600</v>
      </c>
      <c r="CT91">
        <v>300</v>
      </c>
      <c r="CU91">
        <v>0</v>
      </c>
      <c r="CV91">
        <v>6371</v>
      </c>
      <c r="CW91">
        <v>600</v>
      </c>
    </row>
    <row r="92" spans="1:101">
      <c r="A92">
        <f t="shared" si="0"/>
        <v>310</v>
      </c>
      <c r="B92">
        <v>1</v>
      </c>
      <c r="C92">
        <v>15254</v>
      </c>
      <c r="D92">
        <v>194</v>
      </c>
      <c r="E92">
        <v>400</v>
      </c>
      <c r="G92">
        <v>7</v>
      </c>
      <c r="H92">
        <v>889987</v>
      </c>
      <c r="I92">
        <v>1103</v>
      </c>
      <c r="J92">
        <v>400</v>
      </c>
      <c r="L92" s="141">
        <v>3</v>
      </c>
      <c r="M92" s="141">
        <v>926963</v>
      </c>
      <c r="N92" s="141">
        <v>427</v>
      </c>
      <c r="O92" s="141">
        <v>400</v>
      </c>
      <c r="Q92" s="141">
        <v>11</v>
      </c>
      <c r="R92" s="141">
        <v>864509</v>
      </c>
      <c r="S92" s="141">
        <v>33</v>
      </c>
      <c r="T92" s="141">
        <v>400</v>
      </c>
      <c r="V92">
        <v>1</v>
      </c>
      <c r="W92">
        <v>980974</v>
      </c>
      <c r="X92">
        <v>193</v>
      </c>
      <c r="Y92">
        <v>400</v>
      </c>
      <c r="AA92">
        <v>2</v>
      </c>
      <c r="AB92">
        <v>919086</v>
      </c>
      <c r="AC92">
        <v>366</v>
      </c>
      <c r="AD92">
        <v>400</v>
      </c>
      <c r="AF92">
        <v>4</v>
      </c>
      <c r="AG92">
        <v>914279</v>
      </c>
      <c r="AH92">
        <v>639</v>
      </c>
      <c r="AI92">
        <v>400</v>
      </c>
      <c r="AK92">
        <v>1</v>
      </c>
      <c r="AL92">
        <v>992691</v>
      </c>
      <c r="AM92">
        <v>181</v>
      </c>
      <c r="AN92">
        <v>400</v>
      </c>
      <c r="AP92">
        <v>4</v>
      </c>
      <c r="AQ92">
        <v>905455</v>
      </c>
      <c r="AR92">
        <v>627</v>
      </c>
      <c r="AS92">
        <v>400</v>
      </c>
      <c r="AU92">
        <v>2</v>
      </c>
      <c r="AV92">
        <v>892295</v>
      </c>
      <c r="AW92">
        <v>19</v>
      </c>
      <c r="AX92">
        <v>400</v>
      </c>
      <c r="AZ92">
        <v>1</v>
      </c>
      <c r="BA92">
        <v>980590</v>
      </c>
      <c r="BB92">
        <v>157</v>
      </c>
      <c r="BC92">
        <v>400</v>
      </c>
      <c r="BE92">
        <v>3</v>
      </c>
      <c r="BF92">
        <v>940971</v>
      </c>
      <c r="BG92">
        <v>508</v>
      </c>
      <c r="BH92">
        <v>400</v>
      </c>
      <c r="BJ92">
        <v>3</v>
      </c>
      <c r="BK92">
        <v>910696</v>
      </c>
      <c r="BL92">
        <v>287</v>
      </c>
      <c r="BM92">
        <v>400</v>
      </c>
      <c r="BZ92">
        <v>4</v>
      </c>
      <c r="CA92">
        <v>550299</v>
      </c>
      <c r="CB92">
        <v>490</v>
      </c>
      <c r="CC92">
        <v>600</v>
      </c>
      <c r="CE92">
        <v>5</v>
      </c>
      <c r="CF92">
        <v>565690</v>
      </c>
      <c r="CG92">
        <v>751</v>
      </c>
      <c r="CH92">
        <v>600</v>
      </c>
      <c r="CJ92">
        <v>2</v>
      </c>
      <c r="CK92">
        <v>558382</v>
      </c>
      <c r="CL92">
        <v>359</v>
      </c>
      <c r="CM92">
        <v>600</v>
      </c>
      <c r="CO92">
        <v>4</v>
      </c>
      <c r="CP92">
        <v>560834</v>
      </c>
      <c r="CQ92">
        <v>630</v>
      </c>
      <c r="CR92">
        <v>600</v>
      </c>
      <c r="CT92">
        <v>1</v>
      </c>
      <c r="CU92">
        <v>15211</v>
      </c>
      <c r="CV92">
        <v>202</v>
      </c>
      <c r="CW92">
        <v>600</v>
      </c>
    </row>
    <row r="93" spans="1:101">
      <c r="A93">
        <f t="shared" si="0"/>
        <v>315</v>
      </c>
      <c r="B93">
        <v>300</v>
      </c>
      <c r="C93">
        <v>9</v>
      </c>
      <c r="D93">
        <v>6369</v>
      </c>
      <c r="E93">
        <v>400</v>
      </c>
      <c r="G93">
        <v>1</v>
      </c>
      <c r="H93">
        <v>905512</v>
      </c>
      <c r="I93">
        <v>159</v>
      </c>
      <c r="J93">
        <v>400</v>
      </c>
      <c r="L93" s="141">
        <v>3</v>
      </c>
      <c r="M93" s="141">
        <v>943116</v>
      </c>
      <c r="N93" s="141">
        <v>499</v>
      </c>
      <c r="O93" s="141">
        <v>400</v>
      </c>
      <c r="Q93" s="141">
        <v>14</v>
      </c>
      <c r="R93" s="141">
        <v>912002</v>
      </c>
      <c r="S93" s="141">
        <v>65</v>
      </c>
      <c r="T93" s="141">
        <v>400</v>
      </c>
      <c r="V93">
        <v>1</v>
      </c>
      <c r="W93">
        <v>996543</v>
      </c>
      <c r="X93">
        <v>163</v>
      </c>
      <c r="Y93">
        <v>400</v>
      </c>
      <c r="AA93">
        <v>3</v>
      </c>
      <c r="AB93">
        <v>933127</v>
      </c>
      <c r="AC93">
        <v>459</v>
      </c>
      <c r="AD93">
        <v>400</v>
      </c>
      <c r="AF93">
        <v>3</v>
      </c>
      <c r="AG93">
        <v>928791</v>
      </c>
      <c r="AH93">
        <v>518</v>
      </c>
      <c r="AI93">
        <v>400</v>
      </c>
      <c r="AK93">
        <v>1</v>
      </c>
      <c r="AL93">
        <v>1008147</v>
      </c>
      <c r="AM93">
        <v>184</v>
      </c>
      <c r="AN93">
        <v>400</v>
      </c>
      <c r="AP93">
        <v>1</v>
      </c>
      <c r="AQ93">
        <v>920939</v>
      </c>
      <c r="AR93">
        <v>180</v>
      </c>
      <c r="AS93">
        <v>400</v>
      </c>
      <c r="AU93">
        <v>5</v>
      </c>
      <c r="AV93">
        <v>892221</v>
      </c>
      <c r="AW93">
        <v>14</v>
      </c>
      <c r="AX93">
        <v>400</v>
      </c>
      <c r="AZ93">
        <v>1</v>
      </c>
      <c r="BA93">
        <v>996073</v>
      </c>
      <c r="BB93">
        <v>188</v>
      </c>
      <c r="BC93">
        <v>400</v>
      </c>
      <c r="BE93">
        <v>3</v>
      </c>
      <c r="BF93">
        <v>955056</v>
      </c>
      <c r="BG93">
        <v>449</v>
      </c>
      <c r="BH93">
        <v>400</v>
      </c>
      <c r="BJ93">
        <v>3</v>
      </c>
      <c r="BK93">
        <v>910629</v>
      </c>
      <c r="BL93">
        <v>13</v>
      </c>
      <c r="BM93">
        <v>400</v>
      </c>
      <c r="BZ93">
        <v>5</v>
      </c>
      <c r="CA93">
        <v>563634</v>
      </c>
      <c r="CB93">
        <v>699</v>
      </c>
      <c r="CC93">
        <v>600</v>
      </c>
      <c r="CE93">
        <v>4</v>
      </c>
      <c r="CF93">
        <v>579024</v>
      </c>
      <c r="CG93">
        <v>598</v>
      </c>
      <c r="CH93">
        <v>600</v>
      </c>
      <c r="CJ93">
        <v>5</v>
      </c>
      <c r="CK93">
        <v>571159</v>
      </c>
      <c r="CL93">
        <v>708</v>
      </c>
      <c r="CM93">
        <v>600</v>
      </c>
      <c r="CO93">
        <v>4</v>
      </c>
      <c r="CP93">
        <v>574187</v>
      </c>
      <c r="CQ93">
        <v>614</v>
      </c>
      <c r="CR93">
        <v>600</v>
      </c>
      <c r="CT93">
        <v>300</v>
      </c>
      <c r="CU93">
        <v>1</v>
      </c>
      <c r="CV93">
        <v>6359</v>
      </c>
      <c r="CW93">
        <v>600</v>
      </c>
    </row>
    <row r="94" spans="1:101">
      <c r="A94">
        <f t="shared" si="0"/>
        <v>320</v>
      </c>
      <c r="B94">
        <v>1</v>
      </c>
      <c r="C94">
        <v>15175</v>
      </c>
      <c r="D94">
        <v>202</v>
      </c>
      <c r="E94">
        <v>400</v>
      </c>
      <c r="G94">
        <v>7</v>
      </c>
      <c r="H94">
        <v>917242</v>
      </c>
      <c r="I94">
        <v>934</v>
      </c>
      <c r="J94">
        <v>400</v>
      </c>
      <c r="L94" s="141">
        <v>2</v>
      </c>
      <c r="M94" s="141">
        <v>955669</v>
      </c>
      <c r="N94" s="141">
        <v>319</v>
      </c>
      <c r="O94" s="141">
        <v>400</v>
      </c>
      <c r="Q94" s="141">
        <v>16</v>
      </c>
      <c r="R94" s="141">
        <v>957820</v>
      </c>
      <c r="S94" s="141">
        <v>1754</v>
      </c>
      <c r="T94" s="141">
        <v>400</v>
      </c>
      <c r="V94">
        <v>1</v>
      </c>
      <c r="W94">
        <v>1012088</v>
      </c>
      <c r="X94">
        <v>172</v>
      </c>
      <c r="Y94">
        <v>400</v>
      </c>
      <c r="AA94">
        <v>2</v>
      </c>
      <c r="AB94">
        <v>947702</v>
      </c>
      <c r="AC94">
        <v>370</v>
      </c>
      <c r="AD94">
        <v>400</v>
      </c>
      <c r="AF94">
        <v>2</v>
      </c>
      <c r="AG94">
        <v>942816</v>
      </c>
      <c r="AH94">
        <v>331</v>
      </c>
      <c r="AI94">
        <v>400</v>
      </c>
      <c r="AK94">
        <v>1</v>
      </c>
      <c r="AL94">
        <v>1023625</v>
      </c>
      <c r="AM94">
        <v>182</v>
      </c>
      <c r="AN94">
        <v>400</v>
      </c>
      <c r="AP94">
        <v>4</v>
      </c>
      <c r="AQ94">
        <v>934151</v>
      </c>
      <c r="AR94">
        <v>633</v>
      </c>
      <c r="AS94">
        <v>400</v>
      </c>
      <c r="AU94">
        <v>8</v>
      </c>
      <c r="AV94">
        <v>935814</v>
      </c>
      <c r="AW94">
        <v>921</v>
      </c>
      <c r="AX94">
        <v>400</v>
      </c>
      <c r="AZ94">
        <v>1</v>
      </c>
      <c r="BA94">
        <v>1011613</v>
      </c>
      <c r="BB94">
        <v>162</v>
      </c>
      <c r="BC94">
        <v>400</v>
      </c>
      <c r="BE94">
        <v>3</v>
      </c>
      <c r="BF94">
        <v>969533</v>
      </c>
      <c r="BG94">
        <v>484</v>
      </c>
      <c r="BH94">
        <v>400</v>
      </c>
      <c r="BJ94">
        <v>5</v>
      </c>
      <c r="BK94">
        <v>949912</v>
      </c>
      <c r="BL94">
        <v>145</v>
      </c>
      <c r="BM94">
        <v>400</v>
      </c>
      <c r="BZ94">
        <v>4</v>
      </c>
      <c r="CA94">
        <v>576526</v>
      </c>
      <c r="CB94">
        <v>600</v>
      </c>
      <c r="CC94">
        <v>600</v>
      </c>
      <c r="CE94">
        <v>4</v>
      </c>
      <c r="CF94">
        <v>591889</v>
      </c>
      <c r="CG94">
        <v>678</v>
      </c>
      <c r="CH94">
        <v>600</v>
      </c>
      <c r="CJ94">
        <v>3</v>
      </c>
      <c r="CK94">
        <v>584591</v>
      </c>
      <c r="CL94">
        <v>573</v>
      </c>
      <c r="CM94">
        <v>600</v>
      </c>
      <c r="CO94">
        <v>4</v>
      </c>
      <c r="CP94">
        <v>588455</v>
      </c>
      <c r="CQ94">
        <v>639</v>
      </c>
      <c r="CR94">
        <v>600</v>
      </c>
      <c r="CT94">
        <v>1</v>
      </c>
      <c r="CU94">
        <v>15206</v>
      </c>
      <c r="CV94">
        <v>202</v>
      </c>
      <c r="CW94">
        <v>600</v>
      </c>
    </row>
    <row r="95" spans="1:101">
      <c r="A95">
        <f t="shared" si="0"/>
        <v>325</v>
      </c>
      <c r="B95">
        <v>300</v>
      </c>
      <c r="C95">
        <v>0</v>
      </c>
      <c r="D95">
        <v>6360</v>
      </c>
      <c r="E95">
        <v>400</v>
      </c>
      <c r="G95">
        <v>1</v>
      </c>
      <c r="H95">
        <v>932644</v>
      </c>
      <c r="I95">
        <v>193</v>
      </c>
      <c r="J95">
        <v>400</v>
      </c>
      <c r="L95" s="141">
        <v>2</v>
      </c>
      <c r="M95" s="141">
        <v>970269</v>
      </c>
      <c r="N95" s="141">
        <v>345</v>
      </c>
      <c r="O95" s="141">
        <v>400</v>
      </c>
      <c r="Q95" s="141">
        <v>1</v>
      </c>
      <c r="R95" s="141">
        <v>973395</v>
      </c>
      <c r="S95" s="141">
        <v>184</v>
      </c>
      <c r="T95" s="141">
        <v>400</v>
      </c>
      <c r="V95">
        <v>1</v>
      </c>
      <c r="W95">
        <v>1027429</v>
      </c>
      <c r="X95">
        <v>195</v>
      </c>
      <c r="Y95">
        <v>400</v>
      </c>
      <c r="AA95">
        <v>2</v>
      </c>
      <c r="AB95">
        <v>958995</v>
      </c>
      <c r="AC95">
        <v>235</v>
      </c>
      <c r="AD95">
        <v>400</v>
      </c>
      <c r="AF95">
        <v>3</v>
      </c>
      <c r="AG95">
        <v>956614</v>
      </c>
      <c r="AH95">
        <v>493</v>
      </c>
      <c r="AI95">
        <v>400</v>
      </c>
      <c r="AK95">
        <v>1</v>
      </c>
      <c r="AL95">
        <v>1039259</v>
      </c>
      <c r="AM95">
        <v>184</v>
      </c>
      <c r="AN95">
        <v>400</v>
      </c>
      <c r="AP95">
        <v>1</v>
      </c>
      <c r="AQ95">
        <v>949487</v>
      </c>
      <c r="AR95">
        <v>190</v>
      </c>
      <c r="AS95">
        <v>400</v>
      </c>
      <c r="AU95">
        <v>3</v>
      </c>
      <c r="AV95">
        <v>949699</v>
      </c>
      <c r="AW95">
        <v>496</v>
      </c>
      <c r="AX95">
        <v>400</v>
      </c>
      <c r="AZ95">
        <v>1</v>
      </c>
      <c r="BA95">
        <v>1027182</v>
      </c>
      <c r="BB95">
        <v>166</v>
      </c>
      <c r="BC95">
        <v>400</v>
      </c>
      <c r="BE95">
        <v>3</v>
      </c>
      <c r="BF95">
        <v>983100</v>
      </c>
      <c r="BG95">
        <v>465</v>
      </c>
      <c r="BH95">
        <v>400</v>
      </c>
      <c r="BJ95">
        <v>6</v>
      </c>
      <c r="BK95">
        <v>963038</v>
      </c>
      <c r="BL95">
        <v>920</v>
      </c>
      <c r="BM95">
        <v>400</v>
      </c>
      <c r="BZ95">
        <v>4</v>
      </c>
      <c r="CA95">
        <v>589555</v>
      </c>
      <c r="CB95">
        <v>668</v>
      </c>
      <c r="CC95">
        <v>600</v>
      </c>
      <c r="CE95">
        <v>3</v>
      </c>
      <c r="CF95">
        <v>605807</v>
      </c>
      <c r="CG95">
        <v>463</v>
      </c>
      <c r="CH95">
        <v>600</v>
      </c>
      <c r="CJ95">
        <v>4</v>
      </c>
      <c r="CK95">
        <v>597661</v>
      </c>
      <c r="CL95">
        <v>653</v>
      </c>
      <c r="CM95">
        <v>600</v>
      </c>
      <c r="CO95">
        <v>3</v>
      </c>
      <c r="CP95">
        <v>601481</v>
      </c>
      <c r="CQ95">
        <v>458</v>
      </c>
      <c r="CR95">
        <v>600</v>
      </c>
      <c r="CT95">
        <v>300</v>
      </c>
      <c r="CU95">
        <v>0</v>
      </c>
      <c r="CV95">
        <v>6374</v>
      </c>
      <c r="CW95">
        <v>600</v>
      </c>
    </row>
    <row r="96" spans="1:101">
      <c r="A96">
        <f t="shared" ref="A96:A150" si="1">A95+5</f>
        <v>330</v>
      </c>
      <c r="B96">
        <v>1</v>
      </c>
      <c r="C96">
        <v>15169</v>
      </c>
      <c r="D96">
        <v>205</v>
      </c>
      <c r="E96">
        <v>400</v>
      </c>
      <c r="G96">
        <v>6</v>
      </c>
      <c r="H96">
        <v>944957</v>
      </c>
      <c r="I96">
        <v>806</v>
      </c>
      <c r="J96">
        <v>400</v>
      </c>
      <c r="L96" s="141">
        <v>3</v>
      </c>
      <c r="M96" s="141">
        <v>984330</v>
      </c>
      <c r="N96" s="141">
        <v>432</v>
      </c>
      <c r="O96" s="141">
        <v>400</v>
      </c>
      <c r="Q96" s="141">
        <v>11</v>
      </c>
      <c r="R96" s="141">
        <v>982390</v>
      </c>
      <c r="S96" s="141">
        <v>1448</v>
      </c>
      <c r="T96" s="141">
        <v>400</v>
      </c>
      <c r="V96">
        <v>1</v>
      </c>
      <c r="W96">
        <v>1042983</v>
      </c>
      <c r="X96">
        <v>161</v>
      </c>
      <c r="Y96">
        <v>400</v>
      </c>
      <c r="AA96">
        <v>3</v>
      </c>
      <c r="AB96">
        <v>958930</v>
      </c>
      <c r="AC96">
        <v>12</v>
      </c>
      <c r="AD96">
        <v>400</v>
      </c>
      <c r="AF96">
        <v>2</v>
      </c>
      <c r="AG96">
        <v>971178</v>
      </c>
      <c r="AH96">
        <v>355</v>
      </c>
      <c r="AI96">
        <v>400</v>
      </c>
      <c r="AK96">
        <v>1</v>
      </c>
      <c r="AL96">
        <v>1054773</v>
      </c>
      <c r="AM96">
        <v>182</v>
      </c>
      <c r="AN96">
        <v>400</v>
      </c>
      <c r="AP96">
        <v>4</v>
      </c>
      <c r="AQ96">
        <v>962850</v>
      </c>
      <c r="AR96">
        <v>593</v>
      </c>
      <c r="AS96">
        <v>400</v>
      </c>
      <c r="AU96">
        <v>3</v>
      </c>
      <c r="AV96">
        <v>963606</v>
      </c>
      <c r="AW96">
        <v>488</v>
      </c>
      <c r="AX96">
        <v>400</v>
      </c>
      <c r="AZ96">
        <v>1</v>
      </c>
      <c r="BA96">
        <v>1042567</v>
      </c>
      <c r="BB96">
        <v>186</v>
      </c>
      <c r="BC96">
        <v>400</v>
      </c>
      <c r="BE96">
        <v>3</v>
      </c>
      <c r="BF96">
        <v>996980</v>
      </c>
      <c r="BG96">
        <v>484</v>
      </c>
      <c r="BH96">
        <v>400</v>
      </c>
      <c r="BJ96">
        <v>4</v>
      </c>
      <c r="BK96">
        <v>974664</v>
      </c>
      <c r="BL96">
        <v>620</v>
      </c>
      <c r="BM96">
        <v>400</v>
      </c>
      <c r="BZ96">
        <v>3</v>
      </c>
      <c r="CA96">
        <v>603652</v>
      </c>
      <c r="CB96">
        <v>464</v>
      </c>
      <c r="CC96">
        <v>2600</v>
      </c>
      <c r="CE96">
        <v>4</v>
      </c>
      <c r="CF96">
        <v>618848</v>
      </c>
      <c r="CG96">
        <v>638</v>
      </c>
      <c r="CH96">
        <v>2600</v>
      </c>
      <c r="CJ96">
        <v>3</v>
      </c>
      <c r="CK96">
        <v>611273</v>
      </c>
      <c r="CL96">
        <v>534</v>
      </c>
      <c r="CM96">
        <v>2600</v>
      </c>
      <c r="CO96">
        <v>4</v>
      </c>
      <c r="CP96">
        <v>614450</v>
      </c>
      <c r="CQ96">
        <v>686</v>
      </c>
      <c r="CR96">
        <v>2600</v>
      </c>
      <c r="CT96">
        <v>1</v>
      </c>
      <c r="CU96">
        <v>15224</v>
      </c>
      <c r="CV96">
        <v>196</v>
      </c>
      <c r="CW96">
        <v>2600</v>
      </c>
    </row>
    <row r="97" spans="1:101">
      <c r="A97">
        <f t="shared" si="1"/>
        <v>335</v>
      </c>
      <c r="B97">
        <v>300</v>
      </c>
      <c r="C97">
        <v>0</v>
      </c>
      <c r="D97">
        <v>6349</v>
      </c>
      <c r="E97">
        <v>400</v>
      </c>
      <c r="G97">
        <v>1</v>
      </c>
      <c r="H97">
        <v>960557</v>
      </c>
      <c r="I97">
        <v>156</v>
      </c>
      <c r="J97">
        <v>400</v>
      </c>
      <c r="L97" s="141">
        <v>3</v>
      </c>
      <c r="M97" s="141">
        <v>998437</v>
      </c>
      <c r="N97" s="141">
        <v>458</v>
      </c>
      <c r="O97" s="141">
        <v>400</v>
      </c>
      <c r="Q97" s="141">
        <v>1</v>
      </c>
      <c r="R97" s="141">
        <v>997868</v>
      </c>
      <c r="S97" s="141">
        <v>169</v>
      </c>
      <c r="T97" s="141">
        <v>400</v>
      </c>
      <c r="V97">
        <v>1</v>
      </c>
      <c r="W97">
        <v>1058465</v>
      </c>
      <c r="X97">
        <v>163</v>
      </c>
      <c r="Y97">
        <v>400</v>
      </c>
      <c r="AA97">
        <v>4</v>
      </c>
      <c r="AB97">
        <v>958848</v>
      </c>
      <c r="AC97">
        <v>16</v>
      </c>
      <c r="AD97">
        <v>400</v>
      </c>
      <c r="AF97">
        <v>2</v>
      </c>
      <c r="AG97">
        <v>985810</v>
      </c>
      <c r="AH97">
        <v>351</v>
      </c>
      <c r="AI97">
        <v>400</v>
      </c>
      <c r="AK97">
        <v>1</v>
      </c>
      <c r="AL97">
        <v>1069910</v>
      </c>
      <c r="AM97">
        <v>178</v>
      </c>
      <c r="AN97">
        <v>400</v>
      </c>
      <c r="AP97">
        <v>1</v>
      </c>
      <c r="AQ97">
        <v>978286</v>
      </c>
      <c r="AR97">
        <v>186</v>
      </c>
      <c r="AS97">
        <v>400</v>
      </c>
      <c r="AU97">
        <v>2</v>
      </c>
      <c r="AV97">
        <v>978236</v>
      </c>
      <c r="AW97">
        <v>344</v>
      </c>
      <c r="AX97">
        <v>400</v>
      </c>
      <c r="AZ97">
        <v>1</v>
      </c>
      <c r="BA97">
        <v>1058143</v>
      </c>
      <c r="BB97">
        <v>161</v>
      </c>
      <c r="BC97">
        <v>400</v>
      </c>
      <c r="BE97">
        <v>3</v>
      </c>
      <c r="BF97">
        <v>1011085</v>
      </c>
      <c r="BG97">
        <v>455</v>
      </c>
      <c r="BH97">
        <v>400</v>
      </c>
      <c r="BJ97">
        <v>3</v>
      </c>
      <c r="BK97">
        <v>988925</v>
      </c>
      <c r="BL97">
        <v>470</v>
      </c>
      <c r="BM97">
        <v>400</v>
      </c>
      <c r="BZ97">
        <v>19</v>
      </c>
      <c r="CA97">
        <v>610368</v>
      </c>
      <c r="CB97">
        <v>2191</v>
      </c>
      <c r="CC97">
        <v>2600</v>
      </c>
      <c r="CE97">
        <v>15</v>
      </c>
      <c r="CF97">
        <v>627228</v>
      </c>
      <c r="CG97">
        <v>1616</v>
      </c>
      <c r="CH97">
        <v>2600</v>
      </c>
      <c r="CJ97">
        <v>31</v>
      </c>
      <c r="CK97">
        <v>611413</v>
      </c>
      <c r="CL97">
        <v>3235</v>
      </c>
      <c r="CM97">
        <v>2600</v>
      </c>
      <c r="CO97">
        <v>14</v>
      </c>
      <c r="CP97">
        <v>626087</v>
      </c>
      <c r="CQ97">
        <v>911</v>
      </c>
      <c r="CR97">
        <v>2600</v>
      </c>
      <c r="CT97">
        <v>300</v>
      </c>
      <c r="CU97">
        <v>35</v>
      </c>
      <c r="CV97">
        <v>6317</v>
      </c>
      <c r="CW97">
        <v>2600</v>
      </c>
    </row>
    <row r="98" spans="1:101">
      <c r="A98">
        <f t="shared" si="1"/>
        <v>340</v>
      </c>
      <c r="B98">
        <v>1</v>
      </c>
      <c r="C98">
        <v>15222</v>
      </c>
      <c r="D98">
        <v>200</v>
      </c>
      <c r="E98">
        <v>400</v>
      </c>
      <c r="G98">
        <v>7</v>
      </c>
      <c r="H98">
        <v>971422</v>
      </c>
      <c r="I98">
        <v>1115</v>
      </c>
      <c r="J98">
        <v>400</v>
      </c>
      <c r="L98" s="141">
        <v>2</v>
      </c>
      <c r="M98" s="141">
        <v>1012987</v>
      </c>
      <c r="N98" s="141">
        <v>374</v>
      </c>
      <c r="O98" s="141">
        <v>400</v>
      </c>
      <c r="Q98" s="141">
        <v>5</v>
      </c>
      <c r="R98" s="141">
        <v>1010818</v>
      </c>
      <c r="S98" s="141">
        <v>679</v>
      </c>
      <c r="T98" s="141">
        <v>400</v>
      </c>
      <c r="V98">
        <v>1</v>
      </c>
      <c r="W98">
        <v>1075262</v>
      </c>
      <c r="X98">
        <v>159</v>
      </c>
      <c r="Y98">
        <v>400</v>
      </c>
      <c r="AA98">
        <v>5</v>
      </c>
      <c r="AB98">
        <v>958766</v>
      </c>
      <c r="AC98">
        <v>16</v>
      </c>
      <c r="AD98">
        <v>400</v>
      </c>
      <c r="AF98">
        <v>3</v>
      </c>
      <c r="AG98">
        <v>999753</v>
      </c>
      <c r="AH98">
        <v>489</v>
      </c>
      <c r="AI98">
        <v>400</v>
      </c>
      <c r="AK98">
        <v>1</v>
      </c>
      <c r="AL98">
        <v>1085359</v>
      </c>
      <c r="AM98">
        <v>186</v>
      </c>
      <c r="AN98">
        <v>400</v>
      </c>
      <c r="AP98">
        <v>4</v>
      </c>
      <c r="AQ98">
        <v>991478</v>
      </c>
      <c r="AR98">
        <v>637</v>
      </c>
      <c r="AS98">
        <v>400</v>
      </c>
      <c r="AU98">
        <v>3</v>
      </c>
      <c r="AV98">
        <v>992173</v>
      </c>
      <c r="AW98">
        <v>486</v>
      </c>
      <c r="AX98">
        <v>400</v>
      </c>
      <c r="AZ98">
        <v>1</v>
      </c>
      <c r="BA98">
        <v>1075420</v>
      </c>
      <c r="BB98">
        <v>176</v>
      </c>
      <c r="BC98">
        <v>400</v>
      </c>
      <c r="BE98">
        <v>3</v>
      </c>
      <c r="BF98">
        <v>1025101</v>
      </c>
      <c r="BG98">
        <v>476</v>
      </c>
      <c r="BH98">
        <v>400</v>
      </c>
      <c r="BJ98">
        <v>2</v>
      </c>
      <c r="BK98">
        <v>1003143</v>
      </c>
      <c r="BL98">
        <v>360</v>
      </c>
      <c r="BM98">
        <v>400</v>
      </c>
      <c r="BZ98">
        <v>22</v>
      </c>
      <c r="CA98">
        <v>613864</v>
      </c>
      <c r="CB98">
        <v>2306</v>
      </c>
      <c r="CC98">
        <v>2600</v>
      </c>
      <c r="CE98">
        <v>19</v>
      </c>
      <c r="CF98">
        <v>631964</v>
      </c>
      <c r="CG98">
        <v>2272</v>
      </c>
      <c r="CH98">
        <v>2600</v>
      </c>
      <c r="CJ98">
        <v>19</v>
      </c>
      <c r="CK98">
        <v>615685</v>
      </c>
      <c r="CL98">
        <v>2404</v>
      </c>
      <c r="CM98">
        <v>2600</v>
      </c>
      <c r="CO98">
        <v>21</v>
      </c>
      <c r="CP98">
        <v>631277</v>
      </c>
      <c r="CQ98">
        <v>2231</v>
      </c>
      <c r="CR98">
        <v>2600</v>
      </c>
      <c r="CT98">
        <v>1</v>
      </c>
      <c r="CU98">
        <v>15486</v>
      </c>
      <c r="CV98">
        <v>196</v>
      </c>
      <c r="CW98">
        <v>2600</v>
      </c>
    </row>
    <row r="99" spans="1:101">
      <c r="A99">
        <f t="shared" si="1"/>
        <v>345</v>
      </c>
      <c r="B99">
        <v>300</v>
      </c>
      <c r="C99">
        <v>18</v>
      </c>
      <c r="D99">
        <v>6347</v>
      </c>
      <c r="E99">
        <v>400</v>
      </c>
      <c r="G99">
        <v>1</v>
      </c>
      <c r="H99">
        <v>982415</v>
      </c>
      <c r="I99">
        <v>106</v>
      </c>
      <c r="J99">
        <v>400</v>
      </c>
      <c r="L99" s="141">
        <v>2</v>
      </c>
      <c r="M99" s="141">
        <v>1027784</v>
      </c>
      <c r="N99" s="141">
        <v>306</v>
      </c>
      <c r="O99" s="141">
        <v>400</v>
      </c>
      <c r="Q99" s="141">
        <v>1</v>
      </c>
      <c r="R99" s="141">
        <v>1026334</v>
      </c>
      <c r="S99" s="141">
        <v>159</v>
      </c>
      <c r="T99" s="141">
        <v>400</v>
      </c>
      <c r="V99">
        <v>1</v>
      </c>
      <c r="W99">
        <v>1089568</v>
      </c>
      <c r="X99">
        <v>136</v>
      </c>
      <c r="Y99">
        <v>400</v>
      </c>
      <c r="AA99">
        <v>5</v>
      </c>
      <c r="AB99">
        <v>958685</v>
      </c>
      <c r="AC99">
        <v>16</v>
      </c>
      <c r="AD99">
        <v>400</v>
      </c>
      <c r="AF99">
        <v>2</v>
      </c>
      <c r="AG99">
        <v>1014366</v>
      </c>
      <c r="AH99">
        <v>341</v>
      </c>
      <c r="AI99">
        <v>400</v>
      </c>
      <c r="AK99">
        <v>1</v>
      </c>
      <c r="AL99">
        <v>1100822</v>
      </c>
      <c r="AM99">
        <v>172</v>
      </c>
      <c r="AN99">
        <v>400</v>
      </c>
      <c r="AP99">
        <v>1</v>
      </c>
      <c r="AQ99">
        <v>1007116</v>
      </c>
      <c r="AR99">
        <v>150</v>
      </c>
      <c r="AS99">
        <v>400</v>
      </c>
      <c r="AU99">
        <v>2</v>
      </c>
      <c r="AV99">
        <v>1006912</v>
      </c>
      <c r="AW99">
        <v>336</v>
      </c>
      <c r="AX99">
        <v>400</v>
      </c>
      <c r="AZ99">
        <v>1</v>
      </c>
      <c r="BA99">
        <v>1089175</v>
      </c>
      <c r="BB99">
        <v>167</v>
      </c>
      <c r="BC99">
        <v>400</v>
      </c>
      <c r="BE99">
        <v>3</v>
      </c>
      <c r="BF99">
        <v>1039062</v>
      </c>
      <c r="BG99">
        <v>489</v>
      </c>
      <c r="BH99">
        <v>400</v>
      </c>
      <c r="BJ99">
        <v>3</v>
      </c>
      <c r="BK99">
        <v>1017132</v>
      </c>
      <c r="BL99">
        <v>472</v>
      </c>
      <c r="BM99">
        <v>400</v>
      </c>
      <c r="BZ99">
        <v>24</v>
      </c>
      <c r="CA99">
        <v>617801</v>
      </c>
      <c r="CB99">
        <v>2471</v>
      </c>
      <c r="CC99">
        <v>2600</v>
      </c>
      <c r="CE99">
        <v>20</v>
      </c>
      <c r="CF99">
        <v>638498</v>
      </c>
      <c r="CG99">
        <v>1907</v>
      </c>
      <c r="CH99">
        <v>2600</v>
      </c>
      <c r="CJ99">
        <v>23</v>
      </c>
      <c r="CK99">
        <v>620548</v>
      </c>
      <c r="CL99">
        <v>2277</v>
      </c>
      <c r="CM99">
        <v>2600</v>
      </c>
      <c r="CO99">
        <v>23</v>
      </c>
      <c r="CP99">
        <v>634982</v>
      </c>
      <c r="CQ99">
        <v>2535</v>
      </c>
      <c r="CR99">
        <v>2600</v>
      </c>
      <c r="CT99">
        <v>300</v>
      </c>
      <c r="CU99">
        <v>11</v>
      </c>
      <c r="CV99">
        <v>6395</v>
      </c>
      <c r="CW99">
        <v>2600</v>
      </c>
    </row>
    <row r="100" spans="1:101">
      <c r="A100">
        <f t="shared" si="1"/>
        <v>350</v>
      </c>
      <c r="B100">
        <v>1</v>
      </c>
      <c r="C100">
        <v>15192</v>
      </c>
      <c r="D100">
        <v>201</v>
      </c>
      <c r="E100">
        <v>400</v>
      </c>
      <c r="G100">
        <v>8</v>
      </c>
      <c r="H100">
        <v>982263</v>
      </c>
      <c r="I100">
        <v>29</v>
      </c>
      <c r="J100">
        <v>400</v>
      </c>
      <c r="L100" s="141">
        <v>3</v>
      </c>
      <c r="M100" s="141">
        <v>1041930</v>
      </c>
      <c r="N100" s="141">
        <v>458</v>
      </c>
      <c r="O100" s="141">
        <v>400</v>
      </c>
      <c r="Q100" s="141">
        <v>3</v>
      </c>
      <c r="R100" s="141">
        <v>1040345</v>
      </c>
      <c r="S100" s="141">
        <v>452</v>
      </c>
      <c r="T100" s="141">
        <v>400</v>
      </c>
      <c r="V100">
        <v>1</v>
      </c>
      <c r="W100">
        <v>1105087</v>
      </c>
      <c r="X100">
        <v>163</v>
      </c>
      <c r="Y100">
        <v>400</v>
      </c>
      <c r="AA100">
        <v>6</v>
      </c>
      <c r="AB100">
        <v>958593</v>
      </c>
      <c r="AC100">
        <v>18</v>
      </c>
      <c r="AD100">
        <v>400</v>
      </c>
      <c r="AF100">
        <v>2</v>
      </c>
      <c r="AG100">
        <v>1029158</v>
      </c>
      <c r="AH100">
        <v>300</v>
      </c>
      <c r="AI100">
        <v>400</v>
      </c>
      <c r="AK100">
        <v>1</v>
      </c>
      <c r="AL100">
        <v>1116784</v>
      </c>
      <c r="AM100">
        <v>178</v>
      </c>
      <c r="AN100">
        <v>400</v>
      </c>
      <c r="AP100">
        <v>4</v>
      </c>
      <c r="AQ100">
        <v>1020569</v>
      </c>
      <c r="AR100">
        <v>572</v>
      </c>
      <c r="AS100">
        <v>400</v>
      </c>
      <c r="AU100">
        <v>3</v>
      </c>
      <c r="AV100">
        <v>1021491</v>
      </c>
      <c r="AW100">
        <v>341</v>
      </c>
      <c r="AX100">
        <v>400</v>
      </c>
      <c r="AZ100">
        <v>1</v>
      </c>
      <c r="BA100">
        <v>1104658</v>
      </c>
      <c r="BB100">
        <v>153</v>
      </c>
      <c r="BC100">
        <v>400</v>
      </c>
      <c r="BE100">
        <v>3</v>
      </c>
      <c r="BF100">
        <v>1052953</v>
      </c>
      <c r="BG100">
        <v>482</v>
      </c>
      <c r="BH100">
        <v>400</v>
      </c>
      <c r="BJ100">
        <v>2</v>
      </c>
      <c r="BK100">
        <v>1031916</v>
      </c>
      <c r="BL100">
        <v>314</v>
      </c>
      <c r="BM100">
        <v>400</v>
      </c>
      <c r="BZ100">
        <v>25</v>
      </c>
      <c r="CA100">
        <v>621769</v>
      </c>
      <c r="CB100">
        <v>2467</v>
      </c>
      <c r="CC100">
        <v>2600</v>
      </c>
      <c r="CE100">
        <v>23</v>
      </c>
      <c r="CF100">
        <v>645445</v>
      </c>
      <c r="CG100">
        <v>1901</v>
      </c>
      <c r="CH100">
        <v>2600</v>
      </c>
      <c r="CJ100">
        <v>27</v>
      </c>
      <c r="CK100">
        <v>622916</v>
      </c>
      <c r="CL100">
        <v>2788</v>
      </c>
      <c r="CM100">
        <v>2600</v>
      </c>
      <c r="CO100">
        <v>23</v>
      </c>
      <c r="CP100">
        <v>637727</v>
      </c>
      <c r="CQ100">
        <v>2734</v>
      </c>
      <c r="CR100">
        <v>2600</v>
      </c>
      <c r="CT100">
        <v>1</v>
      </c>
      <c r="CU100">
        <v>15149</v>
      </c>
      <c r="CV100">
        <v>206</v>
      </c>
      <c r="CW100">
        <v>2600</v>
      </c>
    </row>
    <row r="101" spans="1:101">
      <c r="A101">
        <f t="shared" si="1"/>
        <v>355</v>
      </c>
      <c r="B101">
        <v>300</v>
      </c>
      <c r="C101">
        <v>0</v>
      </c>
      <c r="D101">
        <v>6345</v>
      </c>
      <c r="E101">
        <v>400</v>
      </c>
      <c r="G101">
        <v>10</v>
      </c>
      <c r="H101">
        <v>1018836</v>
      </c>
      <c r="I101">
        <v>96</v>
      </c>
      <c r="J101">
        <v>400</v>
      </c>
      <c r="L101" s="141">
        <v>3</v>
      </c>
      <c r="M101" s="141">
        <v>1057075</v>
      </c>
      <c r="N101" s="141">
        <v>515</v>
      </c>
      <c r="O101" s="141">
        <v>400</v>
      </c>
      <c r="Q101" s="141">
        <v>1</v>
      </c>
      <c r="R101" s="141">
        <v>1056495</v>
      </c>
      <c r="S101" s="141">
        <v>181</v>
      </c>
      <c r="T101" s="141">
        <v>400</v>
      </c>
      <c r="V101">
        <v>1</v>
      </c>
      <c r="W101">
        <v>1120568</v>
      </c>
      <c r="X101">
        <v>163</v>
      </c>
      <c r="Y101">
        <v>400</v>
      </c>
      <c r="AA101">
        <v>7</v>
      </c>
      <c r="AB101">
        <v>994625</v>
      </c>
      <c r="AC101">
        <v>40</v>
      </c>
      <c r="AD101">
        <v>400</v>
      </c>
      <c r="AF101">
        <v>3</v>
      </c>
      <c r="AG101">
        <v>1042932</v>
      </c>
      <c r="AH101">
        <v>501</v>
      </c>
      <c r="AI101">
        <v>400</v>
      </c>
      <c r="AK101">
        <v>1</v>
      </c>
      <c r="AL101">
        <v>1131740</v>
      </c>
      <c r="AM101">
        <v>182</v>
      </c>
      <c r="AN101">
        <v>400</v>
      </c>
      <c r="AP101">
        <v>2</v>
      </c>
      <c r="AQ101">
        <v>1035104</v>
      </c>
      <c r="AR101">
        <v>364</v>
      </c>
      <c r="AS101">
        <v>400</v>
      </c>
      <c r="AU101">
        <v>3</v>
      </c>
      <c r="AV101">
        <v>1035484</v>
      </c>
      <c r="AW101">
        <v>469</v>
      </c>
      <c r="AX101">
        <v>400</v>
      </c>
      <c r="AZ101">
        <v>1</v>
      </c>
      <c r="BA101">
        <v>1106064</v>
      </c>
      <c r="BB101">
        <v>19</v>
      </c>
      <c r="BC101">
        <v>400</v>
      </c>
      <c r="BE101">
        <v>3</v>
      </c>
      <c r="BF101">
        <v>1066862</v>
      </c>
      <c r="BG101">
        <v>493</v>
      </c>
      <c r="BH101">
        <v>400</v>
      </c>
      <c r="BJ101">
        <v>3</v>
      </c>
      <c r="BK101">
        <v>1045634</v>
      </c>
      <c r="BL101">
        <v>536</v>
      </c>
      <c r="BM101">
        <v>400</v>
      </c>
      <c r="BZ101">
        <v>26</v>
      </c>
      <c r="CA101">
        <v>623444</v>
      </c>
      <c r="CB101">
        <v>2928</v>
      </c>
      <c r="CC101">
        <v>2600</v>
      </c>
      <c r="CE101">
        <v>26</v>
      </c>
      <c r="CF101">
        <v>648270</v>
      </c>
      <c r="CG101">
        <v>2693</v>
      </c>
      <c r="CH101">
        <v>2600</v>
      </c>
      <c r="CJ101">
        <v>24</v>
      </c>
      <c r="CK101">
        <v>626619</v>
      </c>
      <c r="CL101">
        <v>2671</v>
      </c>
      <c r="CM101">
        <v>2600</v>
      </c>
      <c r="CO101">
        <v>22</v>
      </c>
      <c r="CP101">
        <v>642808</v>
      </c>
      <c r="CQ101">
        <v>2257</v>
      </c>
      <c r="CR101">
        <v>2600</v>
      </c>
      <c r="CT101">
        <v>300</v>
      </c>
      <c r="CU101">
        <v>0</v>
      </c>
      <c r="CV101">
        <v>6360</v>
      </c>
      <c r="CW101">
        <v>2600</v>
      </c>
    </row>
    <row r="102" spans="1:101">
      <c r="A102">
        <f t="shared" si="1"/>
        <v>360</v>
      </c>
      <c r="B102">
        <v>1</v>
      </c>
      <c r="C102">
        <v>15156</v>
      </c>
      <c r="D102">
        <v>203</v>
      </c>
      <c r="E102">
        <v>400</v>
      </c>
      <c r="G102">
        <v>8</v>
      </c>
      <c r="H102">
        <v>1028957</v>
      </c>
      <c r="I102">
        <v>1242</v>
      </c>
      <c r="J102">
        <v>400</v>
      </c>
      <c r="L102" s="141">
        <v>2</v>
      </c>
      <c r="M102" s="141">
        <v>1070440</v>
      </c>
      <c r="N102" s="141">
        <v>338</v>
      </c>
      <c r="O102" s="141">
        <v>400</v>
      </c>
      <c r="Q102" s="141">
        <v>3</v>
      </c>
      <c r="R102" s="141">
        <v>1069830</v>
      </c>
      <c r="S102" s="141">
        <v>472</v>
      </c>
      <c r="T102" s="141">
        <v>400</v>
      </c>
      <c r="V102">
        <v>1</v>
      </c>
      <c r="W102">
        <v>1136043</v>
      </c>
      <c r="X102">
        <v>162</v>
      </c>
      <c r="Y102">
        <v>400</v>
      </c>
      <c r="AA102">
        <v>8</v>
      </c>
      <c r="AB102">
        <v>1070938</v>
      </c>
      <c r="AC102">
        <v>872</v>
      </c>
      <c r="AD102">
        <v>400</v>
      </c>
      <c r="AF102">
        <v>2</v>
      </c>
      <c r="AG102">
        <v>1057504</v>
      </c>
      <c r="AH102">
        <v>354</v>
      </c>
      <c r="AI102">
        <v>400</v>
      </c>
      <c r="AK102">
        <v>1</v>
      </c>
      <c r="AL102">
        <v>1147191</v>
      </c>
      <c r="AM102">
        <v>188</v>
      </c>
      <c r="AN102">
        <v>400</v>
      </c>
      <c r="AP102">
        <v>2</v>
      </c>
      <c r="AQ102">
        <v>1050168</v>
      </c>
      <c r="AR102">
        <v>351</v>
      </c>
      <c r="AS102">
        <v>400</v>
      </c>
      <c r="AU102">
        <v>2</v>
      </c>
      <c r="AV102">
        <v>1049942</v>
      </c>
      <c r="AW102">
        <v>384</v>
      </c>
      <c r="AX102">
        <v>400</v>
      </c>
      <c r="AZ102">
        <v>1</v>
      </c>
      <c r="BA102">
        <v>1106051</v>
      </c>
      <c r="BB102">
        <v>2</v>
      </c>
      <c r="BC102">
        <v>400</v>
      </c>
      <c r="BE102">
        <v>2</v>
      </c>
      <c r="BF102">
        <v>1081631</v>
      </c>
      <c r="BG102">
        <v>333</v>
      </c>
      <c r="BH102">
        <v>400</v>
      </c>
      <c r="BJ102">
        <v>2</v>
      </c>
      <c r="BK102">
        <v>1060357</v>
      </c>
      <c r="BL102">
        <v>323</v>
      </c>
      <c r="BM102">
        <v>400</v>
      </c>
      <c r="BZ102">
        <v>24</v>
      </c>
      <c r="CA102">
        <v>627418</v>
      </c>
      <c r="CB102">
        <v>2472</v>
      </c>
      <c r="CC102">
        <v>2600</v>
      </c>
      <c r="CE102">
        <v>25</v>
      </c>
      <c r="CF102">
        <v>651263</v>
      </c>
      <c r="CG102">
        <v>2654</v>
      </c>
      <c r="CH102">
        <v>2600</v>
      </c>
      <c r="CJ102">
        <v>23</v>
      </c>
      <c r="CK102">
        <v>629129</v>
      </c>
      <c r="CL102">
        <v>2606</v>
      </c>
      <c r="CM102">
        <v>2600</v>
      </c>
      <c r="CO102">
        <v>24</v>
      </c>
      <c r="CP102">
        <v>647485</v>
      </c>
      <c r="CQ102">
        <v>2319</v>
      </c>
      <c r="CR102">
        <v>2600</v>
      </c>
      <c r="CT102">
        <v>1</v>
      </c>
      <c r="CU102">
        <v>15259</v>
      </c>
      <c r="CV102">
        <v>197</v>
      </c>
      <c r="CW102">
        <v>2600</v>
      </c>
    </row>
    <row r="103" spans="1:101">
      <c r="A103">
        <f t="shared" si="1"/>
        <v>365</v>
      </c>
      <c r="B103">
        <v>300</v>
      </c>
      <c r="C103">
        <v>0</v>
      </c>
      <c r="D103">
        <v>6347</v>
      </c>
      <c r="E103">
        <v>400</v>
      </c>
      <c r="G103">
        <v>1</v>
      </c>
      <c r="H103">
        <v>1044576</v>
      </c>
      <c r="I103">
        <v>156</v>
      </c>
      <c r="J103">
        <v>400</v>
      </c>
      <c r="L103" s="141">
        <v>2</v>
      </c>
      <c r="M103" s="141">
        <v>1085220</v>
      </c>
      <c r="N103" s="141">
        <v>307</v>
      </c>
      <c r="O103" s="141">
        <v>400</v>
      </c>
      <c r="Q103" s="141">
        <v>1</v>
      </c>
      <c r="R103" s="141">
        <v>1086112</v>
      </c>
      <c r="S103" s="141">
        <v>166</v>
      </c>
      <c r="T103" s="141">
        <v>400</v>
      </c>
      <c r="V103">
        <v>1</v>
      </c>
      <c r="W103">
        <v>1151448</v>
      </c>
      <c r="X103">
        <v>189</v>
      </c>
      <c r="Y103">
        <v>400</v>
      </c>
      <c r="AA103">
        <v>6</v>
      </c>
      <c r="AB103">
        <v>1084298</v>
      </c>
      <c r="AC103">
        <v>573</v>
      </c>
      <c r="AD103">
        <v>400</v>
      </c>
      <c r="AF103">
        <v>3</v>
      </c>
      <c r="AG103">
        <v>1071385</v>
      </c>
      <c r="AH103">
        <v>495</v>
      </c>
      <c r="AI103">
        <v>400</v>
      </c>
      <c r="AK103">
        <v>1</v>
      </c>
      <c r="AL103">
        <v>1162749</v>
      </c>
      <c r="AM103">
        <v>168</v>
      </c>
      <c r="AN103">
        <v>400</v>
      </c>
      <c r="AP103">
        <v>3</v>
      </c>
      <c r="AQ103">
        <v>1063602</v>
      </c>
      <c r="AR103">
        <v>496</v>
      </c>
      <c r="AS103">
        <v>400</v>
      </c>
      <c r="AU103">
        <v>3</v>
      </c>
      <c r="AV103">
        <v>1063941</v>
      </c>
      <c r="AW103">
        <v>477</v>
      </c>
      <c r="AX103">
        <v>400</v>
      </c>
      <c r="AZ103">
        <v>1</v>
      </c>
      <c r="BA103">
        <v>1152591</v>
      </c>
      <c r="BB103">
        <v>115</v>
      </c>
      <c r="BC103">
        <v>400</v>
      </c>
      <c r="BE103">
        <v>3</v>
      </c>
      <c r="BF103">
        <v>1095528</v>
      </c>
      <c r="BG103">
        <v>483</v>
      </c>
      <c r="BH103">
        <v>400</v>
      </c>
      <c r="BJ103">
        <v>2</v>
      </c>
      <c r="BK103">
        <v>1067284</v>
      </c>
      <c r="BL103">
        <v>184</v>
      </c>
      <c r="BM103">
        <v>400</v>
      </c>
      <c r="BZ103">
        <v>25</v>
      </c>
      <c r="CA103">
        <v>631672</v>
      </c>
      <c r="CB103">
        <v>2419</v>
      </c>
      <c r="CC103">
        <v>2600</v>
      </c>
      <c r="CE103">
        <v>25</v>
      </c>
      <c r="CF103">
        <v>654241</v>
      </c>
      <c r="CG103">
        <v>2651</v>
      </c>
      <c r="CH103">
        <v>2600</v>
      </c>
      <c r="CJ103">
        <v>23</v>
      </c>
      <c r="CK103">
        <v>632952</v>
      </c>
      <c r="CL103">
        <v>2489</v>
      </c>
      <c r="CM103">
        <v>2600</v>
      </c>
      <c r="CO103">
        <v>25</v>
      </c>
      <c r="CP103">
        <v>651320</v>
      </c>
      <c r="CQ103">
        <v>2498</v>
      </c>
      <c r="CR103">
        <v>2600</v>
      </c>
      <c r="CT103">
        <v>300</v>
      </c>
      <c r="CU103">
        <v>1</v>
      </c>
      <c r="CV103">
        <v>6359</v>
      </c>
      <c r="CW103">
        <v>2600</v>
      </c>
    </row>
    <row r="104" spans="1:101">
      <c r="A104">
        <f t="shared" si="1"/>
        <v>370</v>
      </c>
      <c r="B104">
        <v>1</v>
      </c>
      <c r="C104">
        <v>15354</v>
      </c>
      <c r="D104">
        <v>173</v>
      </c>
      <c r="E104">
        <v>400</v>
      </c>
      <c r="G104">
        <v>7</v>
      </c>
      <c r="H104">
        <v>1051945</v>
      </c>
      <c r="I104">
        <v>758</v>
      </c>
      <c r="J104">
        <v>400</v>
      </c>
      <c r="L104" s="141">
        <v>3</v>
      </c>
      <c r="M104" s="141">
        <v>1099529</v>
      </c>
      <c r="N104" s="141">
        <v>422</v>
      </c>
      <c r="O104" s="141">
        <v>400</v>
      </c>
      <c r="Q104" s="141">
        <v>5</v>
      </c>
      <c r="R104" s="141">
        <v>1098060</v>
      </c>
      <c r="S104" s="141">
        <v>739</v>
      </c>
      <c r="T104" s="141">
        <v>400</v>
      </c>
      <c r="V104">
        <v>1</v>
      </c>
      <c r="W104">
        <v>1167011</v>
      </c>
      <c r="X104">
        <v>160</v>
      </c>
      <c r="Y104">
        <v>400</v>
      </c>
      <c r="AA104">
        <v>6</v>
      </c>
      <c r="AB104">
        <v>1095931</v>
      </c>
      <c r="AC104">
        <v>927</v>
      </c>
      <c r="AD104">
        <v>400</v>
      </c>
      <c r="AF104">
        <v>2</v>
      </c>
      <c r="AG104">
        <v>1086007</v>
      </c>
      <c r="AH104">
        <v>360</v>
      </c>
      <c r="AI104">
        <v>400</v>
      </c>
      <c r="AK104">
        <v>1</v>
      </c>
      <c r="AL104">
        <v>1178181</v>
      </c>
      <c r="AM104">
        <v>184</v>
      </c>
      <c r="AN104">
        <v>400</v>
      </c>
      <c r="AP104">
        <v>2</v>
      </c>
      <c r="AQ104">
        <v>1078245</v>
      </c>
      <c r="AR104">
        <v>347</v>
      </c>
      <c r="AS104">
        <v>400</v>
      </c>
      <c r="AU104">
        <v>2</v>
      </c>
      <c r="AV104">
        <v>1078582</v>
      </c>
      <c r="AW104">
        <v>332</v>
      </c>
      <c r="AX104">
        <v>400</v>
      </c>
      <c r="AZ104">
        <v>1</v>
      </c>
      <c r="BA104">
        <v>1168077</v>
      </c>
      <c r="BB104">
        <v>168</v>
      </c>
      <c r="BC104">
        <v>400</v>
      </c>
      <c r="BE104">
        <v>2</v>
      </c>
      <c r="BF104">
        <v>1110257</v>
      </c>
      <c r="BG104">
        <v>340</v>
      </c>
      <c r="BH104">
        <v>400</v>
      </c>
      <c r="BJ104">
        <v>4</v>
      </c>
      <c r="BK104">
        <v>1090942</v>
      </c>
      <c r="BL104">
        <v>172</v>
      </c>
      <c r="BM104">
        <v>400</v>
      </c>
      <c r="BZ104">
        <v>26</v>
      </c>
      <c r="CA104">
        <v>635058</v>
      </c>
      <c r="CB104">
        <v>2673</v>
      </c>
      <c r="CC104">
        <v>2600</v>
      </c>
      <c r="CE104">
        <v>25</v>
      </c>
      <c r="CF104">
        <v>653718</v>
      </c>
      <c r="CG104">
        <v>360</v>
      </c>
      <c r="CH104">
        <v>2600</v>
      </c>
      <c r="CJ104">
        <v>25</v>
      </c>
      <c r="CK104">
        <v>636543</v>
      </c>
      <c r="CL104">
        <v>2540</v>
      </c>
      <c r="CM104">
        <v>2600</v>
      </c>
      <c r="CO104">
        <v>25</v>
      </c>
      <c r="CP104">
        <v>653088</v>
      </c>
      <c r="CQ104">
        <v>1477</v>
      </c>
      <c r="CR104">
        <v>2600</v>
      </c>
      <c r="CT104">
        <v>1</v>
      </c>
      <c r="CU104">
        <v>15288</v>
      </c>
      <c r="CV104">
        <v>190</v>
      </c>
      <c r="CW104">
        <v>2600</v>
      </c>
    </row>
    <row r="105" spans="1:101">
      <c r="A105">
        <f t="shared" si="1"/>
        <v>375</v>
      </c>
      <c r="B105">
        <v>300</v>
      </c>
      <c r="C105">
        <v>0</v>
      </c>
      <c r="D105">
        <v>6362</v>
      </c>
      <c r="E105">
        <v>400</v>
      </c>
      <c r="G105">
        <v>1</v>
      </c>
      <c r="H105">
        <v>1051930</v>
      </c>
      <c r="I105">
        <v>4</v>
      </c>
      <c r="J105">
        <v>400</v>
      </c>
      <c r="L105" s="141">
        <v>3</v>
      </c>
      <c r="M105" s="141">
        <v>1113727</v>
      </c>
      <c r="N105" s="141">
        <v>420</v>
      </c>
      <c r="O105" s="141">
        <v>400</v>
      </c>
      <c r="Q105" s="141">
        <v>1</v>
      </c>
      <c r="R105" s="141">
        <v>1113563</v>
      </c>
      <c r="S105" s="141">
        <v>175</v>
      </c>
      <c r="T105" s="141">
        <v>400</v>
      </c>
      <c r="V105">
        <v>1</v>
      </c>
      <c r="W105">
        <v>1183030</v>
      </c>
      <c r="X105">
        <v>174</v>
      </c>
      <c r="Y105">
        <v>400</v>
      </c>
      <c r="AA105">
        <v>5</v>
      </c>
      <c r="AB105">
        <v>1108577</v>
      </c>
      <c r="AC105">
        <v>750</v>
      </c>
      <c r="AD105">
        <v>400</v>
      </c>
      <c r="AF105">
        <v>2</v>
      </c>
      <c r="AG105">
        <v>1100570</v>
      </c>
      <c r="AH105">
        <v>347</v>
      </c>
      <c r="AI105">
        <v>400</v>
      </c>
      <c r="AK105">
        <v>1</v>
      </c>
      <c r="AL105">
        <v>1193685</v>
      </c>
      <c r="AM105">
        <v>167</v>
      </c>
      <c r="AN105">
        <v>400</v>
      </c>
      <c r="AP105">
        <v>2</v>
      </c>
      <c r="AQ105">
        <v>1093196</v>
      </c>
      <c r="AR105">
        <v>336</v>
      </c>
      <c r="AS105">
        <v>400</v>
      </c>
      <c r="AU105">
        <v>3</v>
      </c>
      <c r="AV105">
        <v>1092535</v>
      </c>
      <c r="AW105">
        <v>484</v>
      </c>
      <c r="AX105">
        <v>400</v>
      </c>
      <c r="AZ105">
        <v>1</v>
      </c>
      <c r="BA105">
        <v>1183915</v>
      </c>
      <c r="BB105">
        <v>164</v>
      </c>
      <c r="BC105">
        <v>400</v>
      </c>
      <c r="BE105">
        <v>3</v>
      </c>
      <c r="BF105">
        <v>1124207</v>
      </c>
      <c r="BG105">
        <v>479</v>
      </c>
      <c r="BH105">
        <v>400</v>
      </c>
      <c r="BJ105">
        <v>5</v>
      </c>
      <c r="BK105">
        <v>1103754</v>
      </c>
      <c r="BL105">
        <v>695</v>
      </c>
      <c r="BM105">
        <v>400</v>
      </c>
      <c r="BZ105">
        <v>26</v>
      </c>
      <c r="CA105">
        <v>637297</v>
      </c>
      <c r="CB105">
        <v>2739</v>
      </c>
      <c r="CC105">
        <v>2600</v>
      </c>
      <c r="CE105">
        <v>37</v>
      </c>
      <c r="CF105">
        <v>653113</v>
      </c>
      <c r="CG105">
        <v>118</v>
      </c>
      <c r="CH105">
        <v>2600</v>
      </c>
      <c r="CJ105">
        <v>25</v>
      </c>
      <c r="CK105">
        <v>640040</v>
      </c>
      <c r="CL105">
        <v>2684</v>
      </c>
      <c r="CM105">
        <v>2600</v>
      </c>
      <c r="CO105">
        <v>31</v>
      </c>
      <c r="CP105">
        <v>652492</v>
      </c>
      <c r="CQ105">
        <v>118</v>
      </c>
      <c r="CR105">
        <v>2600</v>
      </c>
      <c r="CT105">
        <v>300</v>
      </c>
      <c r="CU105">
        <v>19</v>
      </c>
      <c r="CV105">
        <v>6388</v>
      </c>
      <c r="CW105">
        <v>2600</v>
      </c>
    </row>
    <row r="106" spans="1:101">
      <c r="A106">
        <f t="shared" si="1"/>
        <v>380</v>
      </c>
      <c r="B106">
        <v>1</v>
      </c>
      <c r="C106">
        <v>15168</v>
      </c>
      <c r="D106">
        <v>204</v>
      </c>
      <c r="E106">
        <v>400</v>
      </c>
      <c r="G106">
        <v>11</v>
      </c>
      <c r="H106">
        <v>1088747</v>
      </c>
      <c r="I106">
        <v>112</v>
      </c>
      <c r="J106">
        <v>400</v>
      </c>
      <c r="L106" s="141">
        <v>3</v>
      </c>
      <c r="M106" s="141">
        <v>1114703</v>
      </c>
      <c r="N106" s="141">
        <v>52</v>
      </c>
      <c r="O106" s="141">
        <v>400</v>
      </c>
      <c r="Q106" s="141">
        <v>4</v>
      </c>
      <c r="R106" s="141">
        <v>1127248</v>
      </c>
      <c r="S106" s="141">
        <v>547</v>
      </c>
      <c r="T106" s="141">
        <v>400</v>
      </c>
      <c r="V106">
        <v>1</v>
      </c>
      <c r="W106">
        <v>1197827</v>
      </c>
      <c r="X106">
        <v>190</v>
      </c>
      <c r="Y106">
        <v>400</v>
      </c>
      <c r="AA106">
        <v>4</v>
      </c>
      <c r="AB106">
        <v>1121716</v>
      </c>
      <c r="AC106">
        <v>638</v>
      </c>
      <c r="AD106">
        <v>400</v>
      </c>
      <c r="AF106">
        <v>3</v>
      </c>
      <c r="AG106">
        <v>1114486</v>
      </c>
      <c r="AH106">
        <v>486</v>
      </c>
      <c r="AI106">
        <v>400</v>
      </c>
      <c r="AK106">
        <v>1</v>
      </c>
      <c r="AL106">
        <v>1209403</v>
      </c>
      <c r="AM106">
        <v>169</v>
      </c>
      <c r="AN106">
        <v>400</v>
      </c>
      <c r="AP106">
        <v>3</v>
      </c>
      <c r="AQ106">
        <v>1106671</v>
      </c>
      <c r="AR106">
        <v>544</v>
      </c>
      <c r="AS106">
        <v>400</v>
      </c>
      <c r="AU106">
        <v>2</v>
      </c>
      <c r="AV106">
        <v>1107223</v>
      </c>
      <c r="AW106">
        <v>322</v>
      </c>
      <c r="AX106">
        <v>400</v>
      </c>
      <c r="AZ106">
        <v>1</v>
      </c>
      <c r="BA106">
        <v>1199128</v>
      </c>
      <c r="BB106">
        <v>188</v>
      </c>
      <c r="BC106">
        <v>400</v>
      </c>
      <c r="BE106">
        <v>2</v>
      </c>
      <c r="BF106">
        <v>1138923</v>
      </c>
      <c r="BG106">
        <v>327</v>
      </c>
      <c r="BH106">
        <v>400</v>
      </c>
      <c r="BJ106">
        <v>3</v>
      </c>
      <c r="BK106">
        <v>1119083</v>
      </c>
      <c r="BL106">
        <v>487</v>
      </c>
      <c r="BM106">
        <v>400</v>
      </c>
      <c r="BZ106">
        <v>25</v>
      </c>
      <c r="CA106">
        <v>641694</v>
      </c>
      <c r="CB106">
        <v>2397</v>
      </c>
      <c r="CC106">
        <v>2600</v>
      </c>
      <c r="CE106">
        <v>49</v>
      </c>
      <c r="CF106">
        <v>652365</v>
      </c>
      <c r="CG106">
        <v>147</v>
      </c>
      <c r="CH106">
        <v>2600</v>
      </c>
      <c r="CJ106">
        <v>24</v>
      </c>
      <c r="CK106">
        <v>641707</v>
      </c>
      <c r="CL106">
        <v>2817</v>
      </c>
      <c r="CM106">
        <v>2600</v>
      </c>
      <c r="CO106">
        <v>43</v>
      </c>
      <c r="CP106">
        <v>687249</v>
      </c>
      <c r="CQ106">
        <v>933</v>
      </c>
      <c r="CR106">
        <v>2600</v>
      </c>
      <c r="CT106">
        <v>1</v>
      </c>
      <c r="CU106">
        <v>15179</v>
      </c>
      <c r="CV106">
        <v>191</v>
      </c>
      <c r="CW106">
        <v>2600</v>
      </c>
    </row>
    <row r="107" spans="1:101">
      <c r="A107">
        <f t="shared" si="1"/>
        <v>385</v>
      </c>
      <c r="B107">
        <v>300</v>
      </c>
      <c r="C107">
        <v>16</v>
      </c>
      <c r="D107">
        <v>6338</v>
      </c>
      <c r="E107">
        <v>400</v>
      </c>
      <c r="G107">
        <v>8</v>
      </c>
      <c r="H107">
        <v>1098904</v>
      </c>
      <c r="I107">
        <v>1248</v>
      </c>
      <c r="J107">
        <v>400</v>
      </c>
      <c r="L107" s="141">
        <v>5</v>
      </c>
      <c r="M107" s="141">
        <v>1114620</v>
      </c>
      <c r="N107" s="141">
        <v>16</v>
      </c>
      <c r="O107" s="141">
        <v>400</v>
      </c>
      <c r="Q107" s="141">
        <v>1</v>
      </c>
      <c r="R107" s="141">
        <v>1142952</v>
      </c>
      <c r="S107" s="141">
        <v>176</v>
      </c>
      <c r="T107" s="141">
        <v>400</v>
      </c>
      <c r="V107">
        <v>1</v>
      </c>
      <c r="W107">
        <v>1211610</v>
      </c>
      <c r="X107">
        <v>137</v>
      </c>
      <c r="Y107">
        <v>400</v>
      </c>
      <c r="AA107">
        <v>4</v>
      </c>
      <c r="AB107">
        <v>1135095</v>
      </c>
      <c r="AC107">
        <v>603</v>
      </c>
      <c r="AD107">
        <v>400</v>
      </c>
      <c r="AF107">
        <v>2</v>
      </c>
      <c r="AG107">
        <v>1129114</v>
      </c>
      <c r="AH107">
        <v>346</v>
      </c>
      <c r="AI107">
        <v>400</v>
      </c>
      <c r="AK107">
        <v>1</v>
      </c>
      <c r="AL107">
        <v>1224970</v>
      </c>
      <c r="AM107">
        <v>107</v>
      </c>
      <c r="AN107">
        <v>400</v>
      </c>
      <c r="AP107">
        <v>1</v>
      </c>
      <c r="AQ107">
        <v>1122111</v>
      </c>
      <c r="AR107">
        <v>181</v>
      </c>
      <c r="AS107">
        <v>400</v>
      </c>
      <c r="AU107">
        <v>3</v>
      </c>
      <c r="AV107">
        <v>1121080</v>
      </c>
      <c r="AW107">
        <v>493</v>
      </c>
      <c r="AX107">
        <v>400</v>
      </c>
      <c r="AZ107">
        <v>1</v>
      </c>
      <c r="BA107">
        <v>1214671</v>
      </c>
      <c r="BB107">
        <v>162</v>
      </c>
      <c r="BC107">
        <v>400</v>
      </c>
      <c r="BE107">
        <v>3</v>
      </c>
      <c r="BF107">
        <v>1152840</v>
      </c>
      <c r="BG107">
        <v>487</v>
      </c>
      <c r="BH107">
        <v>400</v>
      </c>
      <c r="BJ107">
        <v>3</v>
      </c>
      <c r="BK107">
        <v>1131540</v>
      </c>
      <c r="BL107">
        <v>485</v>
      </c>
      <c r="BM107">
        <v>400</v>
      </c>
      <c r="BZ107">
        <v>26</v>
      </c>
      <c r="CA107">
        <v>645167</v>
      </c>
      <c r="CB107">
        <v>2549</v>
      </c>
      <c r="CC107">
        <v>600</v>
      </c>
      <c r="CE107">
        <v>60</v>
      </c>
      <c r="CF107">
        <v>651393</v>
      </c>
      <c r="CG107">
        <v>192</v>
      </c>
      <c r="CH107">
        <v>600</v>
      </c>
      <c r="CJ107">
        <v>21</v>
      </c>
      <c r="CK107">
        <v>652551</v>
      </c>
      <c r="CL107">
        <v>1195</v>
      </c>
      <c r="CM107">
        <v>600</v>
      </c>
      <c r="CO107">
        <v>50</v>
      </c>
      <c r="CP107">
        <v>680962</v>
      </c>
      <c r="CQ107">
        <v>4525</v>
      </c>
      <c r="CR107">
        <v>600</v>
      </c>
      <c r="CT107">
        <v>300</v>
      </c>
      <c r="CU107">
        <v>8</v>
      </c>
      <c r="CV107">
        <v>6339</v>
      </c>
      <c r="CW107">
        <v>600</v>
      </c>
    </row>
    <row r="108" spans="1:101">
      <c r="A108">
        <f t="shared" si="1"/>
        <v>390</v>
      </c>
      <c r="B108">
        <v>1</v>
      </c>
      <c r="C108">
        <v>15189</v>
      </c>
      <c r="D108">
        <v>199</v>
      </c>
      <c r="E108">
        <v>400</v>
      </c>
      <c r="G108">
        <v>1</v>
      </c>
      <c r="H108">
        <v>1114353</v>
      </c>
      <c r="I108">
        <v>171</v>
      </c>
      <c r="J108">
        <v>400</v>
      </c>
      <c r="L108" s="141">
        <v>8</v>
      </c>
      <c r="M108" s="141">
        <v>1114504</v>
      </c>
      <c r="N108" s="141">
        <v>22</v>
      </c>
      <c r="O108" s="141">
        <v>400</v>
      </c>
      <c r="Q108" s="141">
        <v>4</v>
      </c>
      <c r="R108" s="141">
        <v>1156035</v>
      </c>
      <c r="S108" s="141">
        <v>595</v>
      </c>
      <c r="T108" s="141">
        <v>400</v>
      </c>
      <c r="V108">
        <v>1</v>
      </c>
      <c r="W108">
        <v>1211597</v>
      </c>
      <c r="X108">
        <v>2</v>
      </c>
      <c r="Y108">
        <v>400</v>
      </c>
      <c r="AA108">
        <v>3</v>
      </c>
      <c r="AB108">
        <v>1148952</v>
      </c>
      <c r="AC108">
        <v>495</v>
      </c>
      <c r="AD108">
        <v>400</v>
      </c>
      <c r="AF108">
        <v>3</v>
      </c>
      <c r="AG108">
        <v>1143016</v>
      </c>
      <c r="AH108">
        <v>483</v>
      </c>
      <c r="AI108">
        <v>400</v>
      </c>
      <c r="AK108">
        <v>1</v>
      </c>
      <c r="AL108">
        <v>1240416</v>
      </c>
      <c r="AM108">
        <v>179</v>
      </c>
      <c r="AN108">
        <v>400</v>
      </c>
      <c r="AP108">
        <v>4</v>
      </c>
      <c r="AQ108">
        <v>1135329</v>
      </c>
      <c r="AR108">
        <v>636</v>
      </c>
      <c r="AS108">
        <v>400</v>
      </c>
      <c r="AU108">
        <v>2</v>
      </c>
      <c r="AV108">
        <v>1123786</v>
      </c>
      <c r="AW108">
        <v>79</v>
      </c>
      <c r="AX108">
        <v>400</v>
      </c>
      <c r="AZ108">
        <v>1</v>
      </c>
      <c r="BA108">
        <v>1230238</v>
      </c>
      <c r="BB108">
        <v>162</v>
      </c>
      <c r="BC108">
        <v>400</v>
      </c>
      <c r="BE108">
        <v>2</v>
      </c>
      <c r="BF108">
        <v>1167484</v>
      </c>
      <c r="BG108">
        <v>346</v>
      </c>
      <c r="BH108">
        <v>400</v>
      </c>
      <c r="BJ108">
        <v>2</v>
      </c>
      <c r="BK108">
        <v>1146222</v>
      </c>
      <c r="BL108">
        <v>320</v>
      </c>
      <c r="BM108">
        <v>400</v>
      </c>
      <c r="BZ108">
        <v>12</v>
      </c>
      <c r="CA108">
        <v>654053</v>
      </c>
      <c r="CB108">
        <v>1505</v>
      </c>
      <c r="CC108">
        <v>600</v>
      </c>
      <c r="CE108">
        <v>60</v>
      </c>
      <c r="CF108">
        <v>714312</v>
      </c>
      <c r="CG108">
        <v>3314</v>
      </c>
      <c r="CH108">
        <v>600</v>
      </c>
      <c r="CJ108">
        <v>14</v>
      </c>
      <c r="CK108">
        <v>659220</v>
      </c>
      <c r="CL108">
        <v>1777</v>
      </c>
      <c r="CM108">
        <v>600</v>
      </c>
      <c r="CO108">
        <v>29</v>
      </c>
      <c r="CP108">
        <v>681960</v>
      </c>
      <c r="CQ108">
        <v>3072</v>
      </c>
      <c r="CR108">
        <v>600</v>
      </c>
      <c r="CT108">
        <v>1</v>
      </c>
      <c r="CU108">
        <v>15170</v>
      </c>
      <c r="CV108">
        <v>210</v>
      </c>
      <c r="CW108">
        <v>600</v>
      </c>
    </row>
    <row r="109" spans="1:101">
      <c r="A109">
        <f t="shared" si="1"/>
        <v>395</v>
      </c>
      <c r="B109">
        <v>300</v>
      </c>
      <c r="C109">
        <v>16</v>
      </c>
      <c r="D109">
        <v>6367</v>
      </c>
      <c r="E109">
        <v>400</v>
      </c>
      <c r="G109">
        <v>6</v>
      </c>
      <c r="H109">
        <v>1126436</v>
      </c>
      <c r="I109">
        <v>869</v>
      </c>
      <c r="J109">
        <v>400</v>
      </c>
      <c r="L109" s="141">
        <v>11</v>
      </c>
      <c r="M109" s="141">
        <v>1114346</v>
      </c>
      <c r="N109" s="141">
        <v>31</v>
      </c>
      <c r="O109" s="141">
        <v>400</v>
      </c>
      <c r="Q109" s="141">
        <v>1</v>
      </c>
      <c r="R109" s="141">
        <v>1171504</v>
      </c>
      <c r="S109" s="141">
        <v>171</v>
      </c>
      <c r="T109" s="141">
        <v>400</v>
      </c>
      <c r="V109">
        <v>1</v>
      </c>
      <c r="W109">
        <v>1211582</v>
      </c>
      <c r="X109">
        <v>3</v>
      </c>
      <c r="Y109">
        <v>400</v>
      </c>
      <c r="AA109">
        <v>3</v>
      </c>
      <c r="AB109">
        <v>1162793</v>
      </c>
      <c r="AC109">
        <v>508</v>
      </c>
      <c r="AD109">
        <v>400</v>
      </c>
      <c r="AF109">
        <v>2</v>
      </c>
      <c r="AG109">
        <v>1157654</v>
      </c>
      <c r="AH109">
        <v>344</v>
      </c>
      <c r="AI109">
        <v>400</v>
      </c>
      <c r="AK109">
        <v>1</v>
      </c>
      <c r="AL109">
        <v>1255890</v>
      </c>
      <c r="AM109">
        <v>178</v>
      </c>
      <c r="AN109">
        <v>400</v>
      </c>
      <c r="AP109">
        <v>1</v>
      </c>
      <c r="AQ109">
        <v>1151729</v>
      </c>
      <c r="AR109">
        <v>171</v>
      </c>
      <c r="AS109">
        <v>400</v>
      </c>
      <c r="AU109">
        <v>4</v>
      </c>
      <c r="AV109">
        <v>1123719</v>
      </c>
      <c r="AW109">
        <v>13</v>
      </c>
      <c r="AX109">
        <v>400</v>
      </c>
      <c r="AZ109">
        <v>1</v>
      </c>
      <c r="BA109">
        <v>1245673</v>
      </c>
      <c r="BB109">
        <v>187</v>
      </c>
      <c r="BC109">
        <v>400</v>
      </c>
      <c r="BE109">
        <v>3</v>
      </c>
      <c r="BF109">
        <v>1181386</v>
      </c>
      <c r="BG109">
        <v>491</v>
      </c>
      <c r="BH109">
        <v>400</v>
      </c>
      <c r="BJ109">
        <v>3</v>
      </c>
      <c r="BK109">
        <v>1160331</v>
      </c>
      <c r="BL109">
        <v>450</v>
      </c>
      <c r="BM109">
        <v>400</v>
      </c>
      <c r="BZ109">
        <v>5</v>
      </c>
      <c r="CA109">
        <v>666711</v>
      </c>
      <c r="CB109">
        <v>733</v>
      </c>
      <c r="CC109">
        <v>600</v>
      </c>
      <c r="CE109">
        <v>45</v>
      </c>
      <c r="CF109">
        <v>709251</v>
      </c>
      <c r="CG109">
        <v>4271</v>
      </c>
      <c r="CH109">
        <v>600</v>
      </c>
      <c r="CJ109">
        <v>1</v>
      </c>
      <c r="CK109">
        <v>674561</v>
      </c>
      <c r="CL109">
        <v>194</v>
      </c>
      <c r="CM109">
        <v>600</v>
      </c>
      <c r="CO109">
        <v>19</v>
      </c>
      <c r="CP109">
        <v>687377</v>
      </c>
      <c r="CQ109">
        <v>2188</v>
      </c>
      <c r="CR109">
        <v>600</v>
      </c>
      <c r="CT109">
        <v>300</v>
      </c>
      <c r="CU109">
        <v>1</v>
      </c>
      <c r="CV109">
        <v>6358</v>
      </c>
      <c r="CW109">
        <v>600</v>
      </c>
    </row>
    <row r="110" spans="1:101">
      <c r="A110">
        <f t="shared" si="1"/>
        <v>400</v>
      </c>
      <c r="B110">
        <v>1</v>
      </c>
      <c r="C110">
        <v>15108</v>
      </c>
      <c r="D110">
        <v>205</v>
      </c>
      <c r="E110">
        <v>400</v>
      </c>
      <c r="G110">
        <v>1</v>
      </c>
      <c r="H110">
        <v>1141953</v>
      </c>
      <c r="I110">
        <v>168</v>
      </c>
      <c r="J110">
        <v>400</v>
      </c>
      <c r="L110" s="141">
        <v>14</v>
      </c>
      <c r="M110" s="141">
        <v>1114118</v>
      </c>
      <c r="N110" s="141">
        <v>45</v>
      </c>
      <c r="O110" s="141">
        <v>400</v>
      </c>
      <c r="Q110" s="141">
        <v>5</v>
      </c>
      <c r="R110" s="141">
        <v>1184468</v>
      </c>
      <c r="S110" s="141">
        <v>659</v>
      </c>
      <c r="T110" s="141">
        <v>400</v>
      </c>
      <c r="V110">
        <v>1</v>
      </c>
      <c r="W110">
        <v>1241328</v>
      </c>
      <c r="X110">
        <v>2</v>
      </c>
      <c r="Y110">
        <v>400</v>
      </c>
      <c r="AA110">
        <v>3</v>
      </c>
      <c r="AB110">
        <v>1176657</v>
      </c>
      <c r="AC110">
        <v>504</v>
      </c>
      <c r="AD110">
        <v>400</v>
      </c>
      <c r="AF110">
        <v>2</v>
      </c>
      <c r="AG110">
        <v>1172306</v>
      </c>
      <c r="AH110">
        <v>336</v>
      </c>
      <c r="AI110">
        <v>400</v>
      </c>
      <c r="AK110">
        <v>1</v>
      </c>
      <c r="AL110">
        <v>1271387</v>
      </c>
      <c r="AM110">
        <v>178</v>
      </c>
      <c r="AN110">
        <v>400</v>
      </c>
      <c r="AP110">
        <v>4</v>
      </c>
      <c r="AQ110">
        <v>1164215</v>
      </c>
      <c r="AR110">
        <v>609</v>
      </c>
      <c r="AS110">
        <v>400</v>
      </c>
      <c r="AU110">
        <v>7</v>
      </c>
      <c r="AV110">
        <v>1123610</v>
      </c>
      <c r="AW110">
        <v>21</v>
      </c>
      <c r="AX110">
        <v>400</v>
      </c>
      <c r="AZ110">
        <v>1</v>
      </c>
      <c r="BA110">
        <v>1261228</v>
      </c>
      <c r="BB110">
        <v>160</v>
      </c>
      <c r="BC110">
        <v>400</v>
      </c>
      <c r="BE110">
        <v>2</v>
      </c>
      <c r="BF110">
        <v>1196119</v>
      </c>
      <c r="BG110">
        <v>326</v>
      </c>
      <c r="BH110">
        <v>400</v>
      </c>
      <c r="BJ110">
        <v>2</v>
      </c>
      <c r="BK110">
        <v>1174818</v>
      </c>
      <c r="BL110">
        <v>364</v>
      </c>
      <c r="BM110">
        <v>400</v>
      </c>
      <c r="BZ110">
        <v>4</v>
      </c>
      <c r="CA110">
        <v>680008</v>
      </c>
      <c r="CB110">
        <v>608</v>
      </c>
      <c r="CC110">
        <v>600</v>
      </c>
      <c r="CE110">
        <v>27</v>
      </c>
      <c r="CF110">
        <v>711049</v>
      </c>
      <c r="CG110">
        <v>2884</v>
      </c>
      <c r="CH110">
        <v>600</v>
      </c>
      <c r="CJ110">
        <v>6</v>
      </c>
      <c r="CK110">
        <v>686252</v>
      </c>
      <c r="CL110">
        <v>926</v>
      </c>
      <c r="CM110">
        <v>600</v>
      </c>
      <c r="CO110">
        <v>12</v>
      </c>
      <c r="CP110">
        <v>696500</v>
      </c>
      <c r="CQ110">
        <v>1450</v>
      </c>
      <c r="CR110">
        <v>600</v>
      </c>
      <c r="CT110">
        <v>1</v>
      </c>
      <c r="CU110">
        <v>15207</v>
      </c>
      <c r="CV110">
        <v>205</v>
      </c>
      <c r="CW110">
        <v>600</v>
      </c>
    </row>
    <row r="111" spans="1:101">
      <c r="A111">
        <f t="shared" si="1"/>
        <v>405</v>
      </c>
      <c r="B111">
        <v>300</v>
      </c>
      <c r="C111">
        <v>1</v>
      </c>
      <c r="D111">
        <v>6347</v>
      </c>
      <c r="E111">
        <v>400</v>
      </c>
      <c r="G111">
        <v>6</v>
      </c>
      <c r="H111">
        <v>1154065</v>
      </c>
      <c r="I111">
        <v>842</v>
      </c>
      <c r="J111">
        <v>400</v>
      </c>
      <c r="L111" s="141">
        <v>16</v>
      </c>
      <c r="M111" s="141">
        <v>1161824</v>
      </c>
      <c r="N111" s="141">
        <v>99</v>
      </c>
      <c r="O111" s="141">
        <v>400</v>
      </c>
      <c r="Q111" s="141">
        <v>1</v>
      </c>
      <c r="R111" s="141">
        <v>1199922</v>
      </c>
      <c r="S111" s="141">
        <v>174</v>
      </c>
      <c r="T111" s="141">
        <v>400</v>
      </c>
      <c r="V111">
        <v>1</v>
      </c>
      <c r="W111">
        <v>1277433</v>
      </c>
      <c r="X111">
        <v>161</v>
      </c>
      <c r="Y111">
        <v>400</v>
      </c>
      <c r="AA111">
        <v>3</v>
      </c>
      <c r="AB111">
        <v>1190699</v>
      </c>
      <c r="AC111">
        <v>477</v>
      </c>
      <c r="AD111">
        <v>400</v>
      </c>
      <c r="AF111">
        <v>3</v>
      </c>
      <c r="AG111">
        <v>1186130</v>
      </c>
      <c r="AH111">
        <v>487</v>
      </c>
      <c r="AI111">
        <v>400</v>
      </c>
      <c r="AK111">
        <v>1</v>
      </c>
      <c r="AL111">
        <v>1286875</v>
      </c>
      <c r="AM111">
        <v>171</v>
      </c>
      <c r="AN111">
        <v>400</v>
      </c>
      <c r="AP111">
        <v>1</v>
      </c>
      <c r="AQ111">
        <v>1179666</v>
      </c>
      <c r="AR111">
        <v>174</v>
      </c>
      <c r="AS111">
        <v>400</v>
      </c>
      <c r="AU111">
        <v>10</v>
      </c>
      <c r="AV111">
        <v>1182104</v>
      </c>
      <c r="AW111">
        <v>635</v>
      </c>
      <c r="AX111">
        <v>400</v>
      </c>
      <c r="AZ111">
        <v>1</v>
      </c>
      <c r="BA111">
        <v>1276774</v>
      </c>
      <c r="BB111">
        <v>159</v>
      </c>
      <c r="BC111">
        <v>400</v>
      </c>
      <c r="BE111">
        <v>3</v>
      </c>
      <c r="BF111">
        <v>1210252</v>
      </c>
      <c r="BG111">
        <v>468</v>
      </c>
      <c r="BH111">
        <v>400</v>
      </c>
      <c r="BJ111">
        <v>3</v>
      </c>
      <c r="BK111">
        <v>1188872</v>
      </c>
      <c r="BL111">
        <v>451</v>
      </c>
      <c r="BM111">
        <v>400</v>
      </c>
      <c r="BZ111">
        <v>4</v>
      </c>
      <c r="CA111">
        <v>693443</v>
      </c>
      <c r="CB111">
        <v>583</v>
      </c>
      <c r="CC111">
        <v>600</v>
      </c>
      <c r="CE111">
        <v>18</v>
      </c>
      <c r="CF111">
        <v>716452</v>
      </c>
      <c r="CG111">
        <v>2155</v>
      </c>
      <c r="CH111">
        <v>600</v>
      </c>
      <c r="CJ111">
        <v>1</v>
      </c>
      <c r="CK111">
        <v>701531</v>
      </c>
      <c r="CL111">
        <v>213</v>
      </c>
      <c r="CM111">
        <v>600</v>
      </c>
      <c r="CO111">
        <v>9</v>
      </c>
      <c r="CP111">
        <v>706724</v>
      </c>
      <c r="CQ111">
        <v>1247</v>
      </c>
      <c r="CR111">
        <v>600</v>
      </c>
      <c r="CT111">
        <v>300</v>
      </c>
      <c r="CU111">
        <v>0</v>
      </c>
      <c r="CV111">
        <v>6365</v>
      </c>
      <c r="CW111">
        <v>600</v>
      </c>
    </row>
    <row r="112" spans="1:101">
      <c r="A112">
        <f t="shared" si="1"/>
        <v>410</v>
      </c>
      <c r="B112">
        <v>1</v>
      </c>
      <c r="C112">
        <v>15172</v>
      </c>
      <c r="D112">
        <v>203</v>
      </c>
      <c r="E112">
        <v>400</v>
      </c>
      <c r="G112">
        <v>1</v>
      </c>
      <c r="H112">
        <v>1169511</v>
      </c>
      <c r="I112">
        <v>189</v>
      </c>
      <c r="J112">
        <v>400</v>
      </c>
      <c r="L112" s="141">
        <v>18</v>
      </c>
      <c r="M112" s="141">
        <v>1220597</v>
      </c>
      <c r="N112" s="141">
        <v>994</v>
      </c>
      <c r="O112" s="141">
        <v>400</v>
      </c>
      <c r="Q112" s="141">
        <v>5</v>
      </c>
      <c r="R112" s="141">
        <v>1212454</v>
      </c>
      <c r="S112" s="141">
        <v>756</v>
      </c>
      <c r="T112" s="141">
        <v>400</v>
      </c>
      <c r="V112">
        <v>1</v>
      </c>
      <c r="W112">
        <v>1292803</v>
      </c>
      <c r="X112">
        <v>167</v>
      </c>
      <c r="Y112">
        <v>400</v>
      </c>
      <c r="AA112">
        <v>3</v>
      </c>
      <c r="AB112">
        <v>1204630</v>
      </c>
      <c r="AC112">
        <v>479</v>
      </c>
      <c r="AD112">
        <v>400</v>
      </c>
      <c r="AF112">
        <v>2</v>
      </c>
      <c r="AG112">
        <v>1200861</v>
      </c>
      <c r="AH112">
        <v>328</v>
      </c>
      <c r="AI112">
        <v>400</v>
      </c>
      <c r="AK112">
        <v>1</v>
      </c>
      <c r="AL112">
        <v>1302307</v>
      </c>
      <c r="AM112">
        <v>192</v>
      </c>
      <c r="AN112">
        <v>400</v>
      </c>
      <c r="AP112">
        <v>4</v>
      </c>
      <c r="AQ112">
        <v>1192459</v>
      </c>
      <c r="AR112">
        <v>708</v>
      </c>
      <c r="AS112">
        <v>400</v>
      </c>
      <c r="AU112">
        <v>7</v>
      </c>
      <c r="AV112">
        <v>1193190</v>
      </c>
      <c r="AW112">
        <v>1049</v>
      </c>
      <c r="AX112">
        <v>400</v>
      </c>
      <c r="AZ112">
        <v>1</v>
      </c>
      <c r="BA112">
        <v>1292341</v>
      </c>
      <c r="BB112">
        <v>159</v>
      </c>
      <c r="BC112">
        <v>400</v>
      </c>
      <c r="BE112">
        <v>2</v>
      </c>
      <c r="BF112">
        <v>1226220</v>
      </c>
      <c r="BG112">
        <v>368</v>
      </c>
      <c r="BH112">
        <v>400</v>
      </c>
      <c r="BJ112">
        <v>2</v>
      </c>
      <c r="BK112">
        <v>1203635</v>
      </c>
      <c r="BL112">
        <v>319</v>
      </c>
      <c r="BM112">
        <v>400</v>
      </c>
      <c r="BZ112">
        <v>4</v>
      </c>
      <c r="CA112">
        <v>708991</v>
      </c>
      <c r="CB112">
        <v>668</v>
      </c>
      <c r="CC112">
        <v>600</v>
      </c>
      <c r="CE112">
        <v>11</v>
      </c>
      <c r="CF112">
        <v>725366</v>
      </c>
      <c r="CG112">
        <v>1497</v>
      </c>
      <c r="CH112">
        <v>600</v>
      </c>
      <c r="CJ112">
        <v>7</v>
      </c>
      <c r="CK112">
        <v>712587</v>
      </c>
      <c r="CL112">
        <v>1051</v>
      </c>
      <c r="CM112">
        <v>600</v>
      </c>
      <c r="CO112">
        <v>6</v>
      </c>
      <c r="CP112">
        <v>718926</v>
      </c>
      <c r="CQ112">
        <v>818</v>
      </c>
      <c r="CR112">
        <v>600</v>
      </c>
      <c r="CT112">
        <v>1</v>
      </c>
      <c r="CU112">
        <v>15199</v>
      </c>
      <c r="CV112">
        <v>205</v>
      </c>
      <c r="CW112">
        <v>600</v>
      </c>
    </row>
    <row r="113" spans="1:101">
      <c r="A113">
        <f t="shared" si="1"/>
        <v>415</v>
      </c>
      <c r="B113">
        <v>300</v>
      </c>
      <c r="C113">
        <v>0</v>
      </c>
      <c r="D113">
        <v>6354</v>
      </c>
      <c r="E113">
        <v>400</v>
      </c>
      <c r="G113">
        <v>6</v>
      </c>
      <c r="H113">
        <v>1183026</v>
      </c>
      <c r="I113">
        <v>810</v>
      </c>
      <c r="J113">
        <v>400</v>
      </c>
      <c r="L113" s="141">
        <v>14</v>
      </c>
      <c r="M113" s="141">
        <v>1228685</v>
      </c>
      <c r="N113" s="141">
        <v>1650</v>
      </c>
      <c r="O113" s="141">
        <v>400</v>
      </c>
      <c r="Q113" s="141">
        <v>1</v>
      </c>
      <c r="R113" s="141">
        <v>1227997</v>
      </c>
      <c r="S113" s="141">
        <v>171</v>
      </c>
      <c r="T113" s="141">
        <v>400</v>
      </c>
      <c r="V113">
        <v>1</v>
      </c>
      <c r="W113">
        <v>1308302</v>
      </c>
      <c r="X113">
        <v>171</v>
      </c>
      <c r="Y113">
        <v>400</v>
      </c>
      <c r="AA113">
        <v>2</v>
      </c>
      <c r="AB113">
        <v>1219278</v>
      </c>
      <c r="AC113">
        <v>356</v>
      </c>
      <c r="AD113">
        <v>400</v>
      </c>
      <c r="AF113">
        <v>3</v>
      </c>
      <c r="AG113">
        <v>1214590</v>
      </c>
      <c r="AH113">
        <v>518</v>
      </c>
      <c r="AI113">
        <v>400</v>
      </c>
      <c r="AK113">
        <v>1</v>
      </c>
      <c r="AL113">
        <v>1317751</v>
      </c>
      <c r="AM113">
        <v>175</v>
      </c>
      <c r="AN113">
        <v>400</v>
      </c>
      <c r="AP113">
        <v>1</v>
      </c>
      <c r="AQ113">
        <v>1207939</v>
      </c>
      <c r="AR113">
        <v>175</v>
      </c>
      <c r="AS113">
        <v>400</v>
      </c>
      <c r="AU113">
        <v>2</v>
      </c>
      <c r="AV113">
        <v>1207662</v>
      </c>
      <c r="AW113">
        <v>364</v>
      </c>
      <c r="AX113">
        <v>400</v>
      </c>
      <c r="AZ113">
        <v>1</v>
      </c>
      <c r="BA113">
        <v>1307939</v>
      </c>
      <c r="BB113">
        <v>161</v>
      </c>
      <c r="BC113">
        <v>400</v>
      </c>
      <c r="BE113">
        <v>2</v>
      </c>
      <c r="BF113">
        <v>1239798</v>
      </c>
      <c r="BG113">
        <v>271</v>
      </c>
      <c r="BH113">
        <v>400</v>
      </c>
      <c r="BJ113">
        <v>3</v>
      </c>
      <c r="BK113">
        <v>1217760</v>
      </c>
      <c r="BL113">
        <v>439</v>
      </c>
      <c r="BM113">
        <v>400</v>
      </c>
      <c r="BZ113">
        <v>4</v>
      </c>
      <c r="CA113">
        <v>719922</v>
      </c>
      <c r="CB113">
        <v>584</v>
      </c>
      <c r="CC113">
        <v>600</v>
      </c>
      <c r="CE113">
        <v>8</v>
      </c>
      <c r="CF113">
        <v>736003</v>
      </c>
      <c r="CG113">
        <v>1140</v>
      </c>
      <c r="CH113">
        <v>600</v>
      </c>
      <c r="CJ113">
        <v>1</v>
      </c>
      <c r="CK113">
        <v>727989</v>
      </c>
      <c r="CL113">
        <v>185</v>
      </c>
      <c r="CM113">
        <v>600</v>
      </c>
      <c r="CO113">
        <v>5</v>
      </c>
      <c r="CP113">
        <v>731267</v>
      </c>
      <c r="CQ113">
        <v>798</v>
      </c>
      <c r="CR113">
        <v>600</v>
      </c>
      <c r="CT113">
        <v>300</v>
      </c>
      <c r="CU113">
        <v>11</v>
      </c>
      <c r="CV113">
        <v>6373</v>
      </c>
      <c r="CW113">
        <v>600</v>
      </c>
    </row>
    <row r="114" spans="1:101">
      <c r="A114">
        <f t="shared" si="1"/>
        <v>420</v>
      </c>
      <c r="B114">
        <v>1</v>
      </c>
      <c r="C114">
        <v>15228</v>
      </c>
      <c r="D114">
        <v>198</v>
      </c>
      <c r="E114">
        <v>400</v>
      </c>
      <c r="G114">
        <v>1</v>
      </c>
      <c r="H114">
        <v>1197729</v>
      </c>
      <c r="I114">
        <v>109</v>
      </c>
      <c r="J114">
        <v>400</v>
      </c>
      <c r="L114" s="141">
        <v>5</v>
      </c>
      <c r="M114" s="141">
        <v>1242596</v>
      </c>
      <c r="N114" s="141">
        <v>502</v>
      </c>
      <c r="O114" s="141">
        <v>400</v>
      </c>
      <c r="Q114" s="141">
        <v>4</v>
      </c>
      <c r="R114" s="141">
        <v>1241313</v>
      </c>
      <c r="S114" s="141">
        <v>612</v>
      </c>
      <c r="T114" s="141">
        <v>400</v>
      </c>
      <c r="V114">
        <v>1</v>
      </c>
      <c r="W114">
        <v>1323865</v>
      </c>
      <c r="X114">
        <v>163</v>
      </c>
      <c r="Y114">
        <v>400</v>
      </c>
      <c r="AA114">
        <v>3</v>
      </c>
      <c r="AB114">
        <v>1233254</v>
      </c>
      <c r="AC114">
        <v>476</v>
      </c>
      <c r="AD114">
        <v>400</v>
      </c>
      <c r="AF114">
        <v>2</v>
      </c>
      <c r="AG114">
        <v>1229300</v>
      </c>
      <c r="AH114">
        <v>323</v>
      </c>
      <c r="AI114">
        <v>400</v>
      </c>
      <c r="AK114">
        <v>1</v>
      </c>
      <c r="AL114">
        <v>1333207</v>
      </c>
      <c r="AM114">
        <v>180</v>
      </c>
      <c r="AN114">
        <v>400</v>
      </c>
      <c r="AP114">
        <v>3</v>
      </c>
      <c r="AQ114">
        <v>1221747</v>
      </c>
      <c r="AR114">
        <v>505</v>
      </c>
      <c r="AS114">
        <v>400</v>
      </c>
      <c r="AU114">
        <v>4</v>
      </c>
      <c r="AV114">
        <v>1220630</v>
      </c>
      <c r="AW114">
        <v>676</v>
      </c>
      <c r="AX114">
        <v>400</v>
      </c>
      <c r="AZ114">
        <v>1</v>
      </c>
      <c r="BA114">
        <v>1323375</v>
      </c>
      <c r="BB114">
        <v>185</v>
      </c>
      <c r="BC114">
        <v>400</v>
      </c>
      <c r="BE114">
        <v>3</v>
      </c>
      <c r="BF114">
        <v>1253829</v>
      </c>
      <c r="BG114">
        <v>463</v>
      </c>
      <c r="BH114">
        <v>400</v>
      </c>
      <c r="BJ114">
        <v>3</v>
      </c>
      <c r="BK114">
        <v>1231832</v>
      </c>
      <c r="BL114">
        <v>418</v>
      </c>
      <c r="BM114">
        <v>400</v>
      </c>
      <c r="BZ114">
        <v>4</v>
      </c>
      <c r="CA114">
        <v>733323</v>
      </c>
      <c r="CB114">
        <v>601</v>
      </c>
      <c r="CC114">
        <v>600</v>
      </c>
      <c r="CE114">
        <v>5</v>
      </c>
      <c r="CF114">
        <v>748383</v>
      </c>
      <c r="CG114">
        <v>782</v>
      </c>
      <c r="CH114">
        <v>600</v>
      </c>
      <c r="CJ114">
        <v>6</v>
      </c>
      <c r="CK114">
        <v>739170</v>
      </c>
      <c r="CL114">
        <v>1039</v>
      </c>
      <c r="CM114">
        <v>600</v>
      </c>
      <c r="CO114">
        <v>4</v>
      </c>
      <c r="CP114">
        <v>745323</v>
      </c>
      <c r="CQ114">
        <v>630</v>
      </c>
      <c r="CR114">
        <v>600</v>
      </c>
      <c r="CT114">
        <v>1</v>
      </c>
      <c r="CU114">
        <v>15219</v>
      </c>
      <c r="CV114">
        <v>204</v>
      </c>
      <c r="CW114">
        <v>600</v>
      </c>
    </row>
    <row r="115" spans="1:101">
      <c r="A115">
        <f t="shared" si="1"/>
        <v>425</v>
      </c>
      <c r="B115">
        <v>300</v>
      </c>
      <c r="C115">
        <v>0</v>
      </c>
      <c r="D115">
        <v>6370</v>
      </c>
      <c r="E115">
        <v>400</v>
      </c>
      <c r="G115">
        <v>8</v>
      </c>
      <c r="H115">
        <v>1208883</v>
      </c>
      <c r="I115">
        <v>989</v>
      </c>
      <c r="J115">
        <v>400</v>
      </c>
      <c r="L115" s="141">
        <v>4</v>
      </c>
      <c r="M115" s="141">
        <v>1255898</v>
      </c>
      <c r="N115" s="141">
        <v>597</v>
      </c>
      <c r="O115" s="141">
        <v>400</v>
      </c>
      <c r="Q115" s="141">
        <v>1</v>
      </c>
      <c r="R115" s="141">
        <v>1256844</v>
      </c>
      <c r="S115" s="141">
        <v>168</v>
      </c>
      <c r="T115" s="141">
        <v>400</v>
      </c>
      <c r="V115">
        <v>1</v>
      </c>
      <c r="W115">
        <v>1339372</v>
      </c>
      <c r="X115">
        <v>166</v>
      </c>
      <c r="Y115">
        <v>400</v>
      </c>
      <c r="AA115">
        <v>2</v>
      </c>
      <c r="AB115">
        <v>1247922</v>
      </c>
      <c r="AC115">
        <v>339</v>
      </c>
      <c r="AD115">
        <v>400</v>
      </c>
      <c r="AF115">
        <v>2</v>
      </c>
      <c r="AG115">
        <v>1244059</v>
      </c>
      <c r="AH115">
        <v>317</v>
      </c>
      <c r="AI115">
        <v>400</v>
      </c>
      <c r="AK115">
        <v>1</v>
      </c>
      <c r="AL115">
        <v>1348573</v>
      </c>
      <c r="AM115">
        <v>179</v>
      </c>
      <c r="AN115">
        <v>400</v>
      </c>
      <c r="AP115">
        <v>2</v>
      </c>
      <c r="AQ115">
        <v>1236313</v>
      </c>
      <c r="AR115">
        <v>346</v>
      </c>
      <c r="AS115">
        <v>400</v>
      </c>
      <c r="AU115">
        <v>1</v>
      </c>
      <c r="AV115">
        <v>1236155</v>
      </c>
      <c r="AW115">
        <v>171</v>
      </c>
      <c r="AX115">
        <v>400</v>
      </c>
      <c r="AZ115">
        <v>1</v>
      </c>
      <c r="BA115">
        <v>1338942</v>
      </c>
      <c r="BB115">
        <v>156</v>
      </c>
      <c r="BC115">
        <v>400</v>
      </c>
      <c r="BE115">
        <v>3</v>
      </c>
      <c r="BF115">
        <v>1267782</v>
      </c>
      <c r="BG115">
        <v>489</v>
      </c>
      <c r="BH115">
        <v>400</v>
      </c>
      <c r="BJ115">
        <v>2</v>
      </c>
      <c r="BK115">
        <v>1246292</v>
      </c>
      <c r="BL115">
        <v>371</v>
      </c>
      <c r="BM115">
        <v>400</v>
      </c>
      <c r="BZ115">
        <v>4</v>
      </c>
      <c r="CA115">
        <v>746897</v>
      </c>
      <c r="CB115">
        <v>574</v>
      </c>
      <c r="CC115">
        <v>600</v>
      </c>
      <c r="CE115">
        <v>5</v>
      </c>
      <c r="CF115">
        <v>760877</v>
      </c>
      <c r="CG115">
        <v>771</v>
      </c>
      <c r="CH115">
        <v>600</v>
      </c>
      <c r="CJ115">
        <v>1</v>
      </c>
      <c r="CK115">
        <v>754606</v>
      </c>
      <c r="CL115">
        <v>179</v>
      </c>
      <c r="CM115">
        <v>600</v>
      </c>
      <c r="CO115">
        <v>4</v>
      </c>
      <c r="CP115">
        <v>757943</v>
      </c>
      <c r="CQ115">
        <v>582</v>
      </c>
      <c r="CR115">
        <v>600</v>
      </c>
      <c r="CT115">
        <v>300</v>
      </c>
      <c r="CU115">
        <v>7</v>
      </c>
      <c r="CV115">
        <v>6354</v>
      </c>
      <c r="CW115">
        <v>600</v>
      </c>
    </row>
    <row r="116" spans="1:101">
      <c r="A116">
        <f t="shared" si="1"/>
        <v>430</v>
      </c>
      <c r="B116">
        <v>1</v>
      </c>
      <c r="C116">
        <v>15123</v>
      </c>
      <c r="D116">
        <v>205</v>
      </c>
      <c r="E116">
        <v>400</v>
      </c>
      <c r="G116">
        <v>1</v>
      </c>
      <c r="H116">
        <v>1224421</v>
      </c>
      <c r="I116">
        <v>164</v>
      </c>
      <c r="J116">
        <v>400</v>
      </c>
      <c r="L116" s="141">
        <v>3</v>
      </c>
      <c r="M116" s="141">
        <v>1270002</v>
      </c>
      <c r="N116" s="141">
        <v>453</v>
      </c>
      <c r="O116" s="141">
        <v>400</v>
      </c>
      <c r="Q116" s="141">
        <v>4</v>
      </c>
      <c r="R116" s="141">
        <v>1270218</v>
      </c>
      <c r="S116" s="141">
        <v>612</v>
      </c>
      <c r="T116" s="141">
        <v>400</v>
      </c>
      <c r="V116">
        <v>1</v>
      </c>
      <c r="W116">
        <v>1354862</v>
      </c>
      <c r="X116">
        <v>173</v>
      </c>
      <c r="Y116">
        <v>400</v>
      </c>
      <c r="AA116">
        <v>3</v>
      </c>
      <c r="AB116">
        <v>1261916</v>
      </c>
      <c r="AC116">
        <v>472</v>
      </c>
      <c r="AD116">
        <v>400</v>
      </c>
      <c r="AF116">
        <v>3</v>
      </c>
      <c r="AG116">
        <v>1257387</v>
      </c>
      <c r="AH116">
        <v>434</v>
      </c>
      <c r="AI116">
        <v>400</v>
      </c>
      <c r="AK116">
        <v>1</v>
      </c>
      <c r="AL116">
        <v>1364107</v>
      </c>
      <c r="AM116">
        <v>177</v>
      </c>
      <c r="AN116">
        <v>400</v>
      </c>
      <c r="AP116">
        <v>3</v>
      </c>
      <c r="AQ116">
        <v>1239404</v>
      </c>
      <c r="AR116">
        <v>138</v>
      </c>
      <c r="AS116">
        <v>400</v>
      </c>
      <c r="AU116">
        <v>3</v>
      </c>
      <c r="AV116">
        <v>1250684</v>
      </c>
      <c r="AW116">
        <v>492</v>
      </c>
      <c r="AX116">
        <v>400</v>
      </c>
      <c r="AZ116">
        <v>1</v>
      </c>
      <c r="BA116">
        <v>1356187</v>
      </c>
      <c r="BB116">
        <v>182</v>
      </c>
      <c r="BC116">
        <v>400</v>
      </c>
      <c r="BE116">
        <v>2</v>
      </c>
      <c r="BF116">
        <v>1282411</v>
      </c>
      <c r="BG116">
        <v>332</v>
      </c>
      <c r="BH116">
        <v>400</v>
      </c>
      <c r="BJ116">
        <v>3</v>
      </c>
      <c r="BK116">
        <v>1260312</v>
      </c>
      <c r="BL116">
        <v>452</v>
      </c>
      <c r="BM116">
        <v>400</v>
      </c>
      <c r="BZ116">
        <v>4</v>
      </c>
      <c r="CA116">
        <v>749219</v>
      </c>
      <c r="CB116">
        <v>147</v>
      </c>
      <c r="CC116">
        <v>600</v>
      </c>
      <c r="CE116">
        <v>4</v>
      </c>
      <c r="CF116">
        <v>773979</v>
      </c>
      <c r="CG116">
        <v>639</v>
      </c>
      <c r="CH116">
        <v>600</v>
      </c>
      <c r="CJ116">
        <v>6</v>
      </c>
      <c r="CK116">
        <v>766357</v>
      </c>
      <c r="CL116">
        <v>911</v>
      </c>
      <c r="CM116">
        <v>600</v>
      </c>
      <c r="CO116">
        <v>4</v>
      </c>
      <c r="CP116">
        <v>772200</v>
      </c>
      <c r="CQ116">
        <v>610</v>
      </c>
      <c r="CR116">
        <v>600</v>
      </c>
      <c r="CT116">
        <v>1</v>
      </c>
      <c r="CU116">
        <v>15191</v>
      </c>
      <c r="CV116">
        <v>204</v>
      </c>
      <c r="CW116">
        <v>600</v>
      </c>
    </row>
    <row r="117" spans="1:101">
      <c r="A117">
        <f t="shared" si="1"/>
        <v>435</v>
      </c>
      <c r="B117">
        <v>300</v>
      </c>
      <c r="C117">
        <v>0</v>
      </c>
      <c r="D117">
        <v>6344</v>
      </c>
      <c r="E117">
        <v>400</v>
      </c>
      <c r="G117">
        <v>7</v>
      </c>
      <c r="H117">
        <v>1236033</v>
      </c>
      <c r="I117">
        <v>937</v>
      </c>
      <c r="J117">
        <v>400</v>
      </c>
      <c r="L117" s="141">
        <v>2</v>
      </c>
      <c r="M117" s="141">
        <v>1284728</v>
      </c>
      <c r="N117" s="141">
        <v>320</v>
      </c>
      <c r="O117" s="141">
        <v>400</v>
      </c>
      <c r="Q117" s="141">
        <v>1</v>
      </c>
      <c r="R117" s="141">
        <v>1285804</v>
      </c>
      <c r="S117" s="141">
        <v>173</v>
      </c>
      <c r="T117" s="141">
        <v>400</v>
      </c>
      <c r="V117">
        <v>1</v>
      </c>
      <c r="W117">
        <v>1370386</v>
      </c>
      <c r="X117">
        <v>166</v>
      </c>
      <c r="Y117">
        <v>400</v>
      </c>
      <c r="AA117">
        <v>2</v>
      </c>
      <c r="AB117">
        <v>1276553</v>
      </c>
      <c r="AC117">
        <v>342</v>
      </c>
      <c r="AD117">
        <v>400</v>
      </c>
      <c r="AF117">
        <v>3</v>
      </c>
      <c r="AG117">
        <v>1257338</v>
      </c>
      <c r="AH117">
        <v>9</v>
      </c>
      <c r="AI117">
        <v>400</v>
      </c>
      <c r="AK117">
        <v>1</v>
      </c>
      <c r="AL117">
        <v>1379572</v>
      </c>
      <c r="AM117">
        <v>172</v>
      </c>
      <c r="AN117">
        <v>400</v>
      </c>
      <c r="AP117">
        <v>6</v>
      </c>
      <c r="AQ117">
        <v>1239316</v>
      </c>
      <c r="AR117">
        <v>17</v>
      </c>
      <c r="AS117">
        <v>400</v>
      </c>
      <c r="AU117">
        <v>2</v>
      </c>
      <c r="AV117">
        <v>1264572</v>
      </c>
      <c r="AW117">
        <v>372</v>
      </c>
      <c r="AX117">
        <v>400</v>
      </c>
      <c r="AZ117">
        <v>1</v>
      </c>
      <c r="BA117">
        <v>1361305</v>
      </c>
      <c r="BB117">
        <v>64</v>
      </c>
      <c r="BC117">
        <v>400</v>
      </c>
      <c r="BE117">
        <v>3</v>
      </c>
      <c r="BF117">
        <v>1296167</v>
      </c>
      <c r="BG117">
        <v>528</v>
      </c>
      <c r="BH117">
        <v>400</v>
      </c>
      <c r="BJ117">
        <v>2</v>
      </c>
      <c r="BK117">
        <v>1274752</v>
      </c>
      <c r="BL117">
        <v>368</v>
      </c>
      <c r="BM117">
        <v>400</v>
      </c>
      <c r="BZ117">
        <v>7</v>
      </c>
      <c r="CA117">
        <v>749089</v>
      </c>
      <c r="CB117">
        <v>25</v>
      </c>
      <c r="CC117">
        <v>600</v>
      </c>
      <c r="CE117">
        <v>4</v>
      </c>
      <c r="CF117">
        <v>787097</v>
      </c>
      <c r="CG117">
        <v>640</v>
      </c>
      <c r="CH117">
        <v>600</v>
      </c>
      <c r="CJ117">
        <v>2</v>
      </c>
      <c r="CK117">
        <v>780965</v>
      </c>
      <c r="CL117">
        <v>349</v>
      </c>
      <c r="CM117">
        <v>600</v>
      </c>
      <c r="CO117">
        <v>4</v>
      </c>
      <c r="CP117">
        <v>784638</v>
      </c>
      <c r="CQ117">
        <v>615</v>
      </c>
      <c r="CR117">
        <v>600</v>
      </c>
      <c r="CT117">
        <v>300</v>
      </c>
      <c r="CU117">
        <v>0</v>
      </c>
      <c r="CV117">
        <v>6365</v>
      </c>
      <c r="CW117">
        <v>600</v>
      </c>
    </row>
    <row r="118" spans="1:101">
      <c r="A118">
        <f t="shared" si="1"/>
        <v>440</v>
      </c>
      <c r="B118">
        <v>1</v>
      </c>
      <c r="C118">
        <v>15175</v>
      </c>
      <c r="D118">
        <v>203</v>
      </c>
      <c r="E118">
        <v>400</v>
      </c>
      <c r="G118">
        <v>1</v>
      </c>
      <c r="H118">
        <v>1251527</v>
      </c>
      <c r="I118">
        <v>164</v>
      </c>
      <c r="J118">
        <v>400</v>
      </c>
      <c r="L118" s="141">
        <v>3</v>
      </c>
      <c r="M118" s="141">
        <v>1298579</v>
      </c>
      <c r="N118" s="141">
        <v>484</v>
      </c>
      <c r="O118" s="141">
        <v>400</v>
      </c>
      <c r="Q118" s="141">
        <v>4</v>
      </c>
      <c r="R118" s="141">
        <v>1298888</v>
      </c>
      <c r="S118" s="141">
        <v>670</v>
      </c>
      <c r="T118" s="141">
        <v>400</v>
      </c>
      <c r="V118">
        <v>1</v>
      </c>
      <c r="W118">
        <v>1385800</v>
      </c>
      <c r="X118">
        <v>190</v>
      </c>
      <c r="Y118">
        <v>400</v>
      </c>
      <c r="AA118">
        <v>3</v>
      </c>
      <c r="AB118">
        <v>1290590</v>
      </c>
      <c r="AC118">
        <v>469</v>
      </c>
      <c r="AD118">
        <v>400</v>
      </c>
      <c r="AF118">
        <v>5</v>
      </c>
      <c r="AG118">
        <v>1257265</v>
      </c>
      <c r="AH118">
        <v>14</v>
      </c>
      <c r="AI118">
        <v>400</v>
      </c>
      <c r="AK118">
        <v>1</v>
      </c>
      <c r="AL118">
        <v>1395010</v>
      </c>
      <c r="AM118">
        <v>177</v>
      </c>
      <c r="AN118">
        <v>400</v>
      </c>
      <c r="AP118">
        <v>11</v>
      </c>
      <c r="AQ118">
        <v>1239144</v>
      </c>
      <c r="AR118">
        <v>33</v>
      </c>
      <c r="AS118">
        <v>400</v>
      </c>
      <c r="AU118">
        <v>3</v>
      </c>
      <c r="AV118">
        <v>1278620</v>
      </c>
      <c r="AW118">
        <v>460</v>
      </c>
      <c r="AX118">
        <v>400</v>
      </c>
      <c r="AZ118">
        <v>1</v>
      </c>
      <c r="BA118">
        <v>1361291</v>
      </c>
      <c r="BB118">
        <v>2</v>
      </c>
      <c r="BC118">
        <v>400</v>
      </c>
      <c r="BE118">
        <v>2</v>
      </c>
      <c r="BF118">
        <v>1310895</v>
      </c>
      <c r="BG118">
        <v>324</v>
      </c>
      <c r="BH118">
        <v>400</v>
      </c>
      <c r="BJ118">
        <v>3</v>
      </c>
      <c r="BK118">
        <v>1285680</v>
      </c>
      <c r="BL118">
        <v>303</v>
      </c>
      <c r="BM118">
        <v>400</v>
      </c>
      <c r="BZ118">
        <v>12</v>
      </c>
      <c r="CA118">
        <v>748915</v>
      </c>
      <c r="CB118">
        <v>33</v>
      </c>
      <c r="CC118">
        <v>1800</v>
      </c>
      <c r="CE118">
        <v>4</v>
      </c>
      <c r="CF118">
        <v>800175</v>
      </c>
      <c r="CG118">
        <v>634</v>
      </c>
      <c r="CH118">
        <v>1800</v>
      </c>
      <c r="CJ118">
        <v>5</v>
      </c>
      <c r="CK118">
        <v>793544</v>
      </c>
      <c r="CL118">
        <v>811</v>
      </c>
      <c r="CM118">
        <v>1800</v>
      </c>
      <c r="CO118">
        <v>4</v>
      </c>
      <c r="CP118">
        <v>798838</v>
      </c>
      <c r="CQ118">
        <v>404</v>
      </c>
      <c r="CR118">
        <v>1800</v>
      </c>
      <c r="CT118">
        <v>1</v>
      </c>
      <c r="CU118">
        <v>15278</v>
      </c>
      <c r="CV118">
        <v>189</v>
      </c>
      <c r="CW118">
        <v>1800</v>
      </c>
    </row>
    <row r="119" spans="1:101">
      <c r="A119">
        <f t="shared" si="1"/>
        <v>445</v>
      </c>
      <c r="B119">
        <v>300</v>
      </c>
      <c r="C119">
        <v>26</v>
      </c>
      <c r="D119">
        <v>6343</v>
      </c>
      <c r="E119">
        <v>400</v>
      </c>
      <c r="G119">
        <v>7</v>
      </c>
      <c r="H119">
        <v>1263820</v>
      </c>
      <c r="I119">
        <v>972</v>
      </c>
      <c r="J119">
        <v>400</v>
      </c>
      <c r="L119" s="141">
        <v>2</v>
      </c>
      <c r="M119" s="141">
        <v>1313269</v>
      </c>
      <c r="N119" s="141">
        <v>335</v>
      </c>
      <c r="O119" s="141">
        <v>400</v>
      </c>
      <c r="Q119" s="141">
        <v>1</v>
      </c>
      <c r="R119" s="141">
        <v>1314239</v>
      </c>
      <c r="S119" s="141">
        <v>170</v>
      </c>
      <c r="T119" s="141">
        <v>400</v>
      </c>
      <c r="V119">
        <v>1</v>
      </c>
      <c r="W119">
        <v>1401299</v>
      </c>
      <c r="X119">
        <v>167</v>
      </c>
      <c r="Y119">
        <v>400</v>
      </c>
      <c r="AA119">
        <v>2</v>
      </c>
      <c r="AB119">
        <v>1305292</v>
      </c>
      <c r="AC119">
        <v>328</v>
      </c>
      <c r="AD119">
        <v>400</v>
      </c>
      <c r="AF119">
        <v>7</v>
      </c>
      <c r="AG119">
        <v>1257171</v>
      </c>
      <c r="AH119">
        <v>18</v>
      </c>
      <c r="AI119">
        <v>400</v>
      </c>
      <c r="AK119">
        <v>1</v>
      </c>
      <c r="AL119">
        <v>1410406</v>
      </c>
      <c r="AM119">
        <v>194</v>
      </c>
      <c r="AN119">
        <v>400</v>
      </c>
      <c r="AP119">
        <v>15</v>
      </c>
      <c r="AQ119">
        <v>1295345</v>
      </c>
      <c r="AR119">
        <v>939</v>
      </c>
      <c r="AS119">
        <v>400</v>
      </c>
      <c r="AU119">
        <v>2</v>
      </c>
      <c r="AV119">
        <v>1293235</v>
      </c>
      <c r="AW119">
        <v>360</v>
      </c>
      <c r="AX119">
        <v>400</v>
      </c>
      <c r="AZ119">
        <v>1</v>
      </c>
      <c r="BA119">
        <v>1361278</v>
      </c>
      <c r="BB119">
        <v>2</v>
      </c>
      <c r="BC119">
        <v>400</v>
      </c>
      <c r="BE119">
        <v>2</v>
      </c>
      <c r="BF119">
        <v>1324681</v>
      </c>
      <c r="BG119">
        <v>309</v>
      </c>
      <c r="BH119">
        <v>400</v>
      </c>
      <c r="BJ119">
        <v>3</v>
      </c>
      <c r="BK119">
        <v>1285637</v>
      </c>
      <c r="BL119">
        <v>8</v>
      </c>
      <c r="BM119">
        <v>400</v>
      </c>
      <c r="BZ119">
        <v>25</v>
      </c>
      <c r="CA119">
        <v>748526</v>
      </c>
      <c r="CB119">
        <v>75</v>
      </c>
      <c r="CC119">
        <v>1800</v>
      </c>
      <c r="CE119">
        <v>10</v>
      </c>
      <c r="CF119">
        <v>810028</v>
      </c>
      <c r="CG119">
        <v>1284</v>
      </c>
      <c r="CH119">
        <v>1800</v>
      </c>
      <c r="CJ119">
        <v>18</v>
      </c>
      <c r="CK119">
        <v>798645</v>
      </c>
      <c r="CL119">
        <v>2177</v>
      </c>
      <c r="CM119">
        <v>1800</v>
      </c>
      <c r="CO119">
        <v>11</v>
      </c>
      <c r="CP119">
        <v>808851</v>
      </c>
      <c r="CQ119">
        <v>1270</v>
      </c>
      <c r="CR119">
        <v>1800</v>
      </c>
      <c r="CT119">
        <v>300</v>
      </c>
      <c r="CU119">
        <v>0</v>
      </c>
      <c r="CV119">
        <v>6385</v>
      </c>
      <c r="CW119">
        <v>1800</v>
      </c>
    </row>
    <row r="120" spans="1:101">
      <c r="A120">
        <f t="shared" si="1"/>
        <v>450</v>
      </c>
      <c r="B120">
        <v>1</v>
      </c>
      <c r="C120">
        <v>15084</v>
      </c>
      <c r="D120">
        <v>203</v>
      </c>
      <c r="E120">
        <v>400</v>
      </c>
      <c r="G120">
        <v>1</v>
      </c>
      <c r="H120">
        <v>1278501</v>
      </c>
      <c r="I120">
        <v>178</v>
      </c>
      <c r="J120">
        <v>400</v>
      </c>
      <c r="L120" s="141">
        <v>3</v>
      </c>
      <c r="M120" s="141">
        <v>1327201</v>
      </c>
      <c r="N120" s="141">
        <v>490</v>
      </c>
      <c r="O120" s="141">
        <v>400</v>
      </c>
      <c r="Q120" s="141">
        <v>4</v>
      </c>
      <c r="R120" s="141">
        <v>1327525</v>
      </c>
      <c r="S120" s="141">
        <v>607</v>
      </c>
      <c r="T120" s="141">
        <v>400</v>
      </c>
      <c r="V120">
        <v>1</v>
      </c>
      <c r="W120">
        <v>1416869</v>
      </c>
      <c r="X120">
        <v>161</v>
      </c>
      <c r="Y120">
        <v>400</v>
      </c>
      <c r="AA120">
        <v>3</v>
      </c>
      <c r="AB120">
        <v>1318960</v>
      </c>
      <c r="AC120">
        <v>536</v>
      </c>
      <c r="AD120">
        <v>400</v>
      </c>
      <c r="AF120">
        <v>8</v>
      </c>
      <c r="AG120">
        <v>1318850</v>
      </c>
      <c r="AH120">
        <v>759</v>
      </c>
      <c r="AI120">
        <v>400</v>
      </c>
      <c r="AK120">
        <v>1</v>
      </c>
      <c r="AL120">
        <v>1425885</v>
      </c>
      <c r="AM120">
        <v>174</v>
      </c>
      <c r="AN120">
        <v>400</v>
      </c>
      <c r="AP120">
        <v>7</v>
      </c>
      <c r="AQ120">
        <v>1306506</v>
      </c>
      <c r="AR120">
        <v>1065</v>
      </c>
      <c r="AS120">
        <v>400</v>
      </c>
      <c r="AU120">
        <v>3</v>
      </c>
      <c r="AV120">
        <v>1307007</v>
      </c>
      <c r="AW120">
        <v>520</v>
      </c>
      <c r="AX120">
        <v>400</v>
      </c>
      <c r="AZ120">
        <v>1</v>
      </c>
      <c r="BA120">
        <v>1361261</v>
      </c>
      <c r="BB120">
        <v>3</v>
      </c>
      <c r="BC120">
        <v>400</v>
      </c>
      <c r="BE120">
        <v>3</v>
      </c>
      <c r="BF120">
        <v>1324640</v>
      </c>
      <c r="BG120">
        <v>8</v>
      </c>
      <c r="BH120">
        <v>400</v>
      </c>
      <c r="BJ120">
        <v>5</v>
      </c>
      <c r="BK120">
        <v>1285564</v>
      </c>
      <c r="BL120">
        <v>14</v>
      </c>
      <c r="BM120">
        <v>400</v>
      </c>
      <c r="BZ120">
        <v>37</v>
      </c>
      <c r="CA120">
        <v>748032</v>
      </c>
      <c r="CB120">
        <v>96</v>
      </c>
      <c r="CC120">
        <v>1800</v>
      </c>
      <c r="CE120">
        <v>12</v>
      </c>
      <c r="CF120">
        <v>819183</v>
      </c>
      <c r="CG120">
        <v>1488</v>
      </c>
      <c r="CH120">
        <v>1800</v>
      </c>
      <c r="CJ120">
        <v>12</v>
      </c>
      <c r="CK120">
        <v>806928</v>
      </c>
      <c r="CL120">
        <v>1606</v>
      </c>
      <c r="CM120">
        <v>1800</v>
      </c>
      <c r="CO120">
        <v>13</v>
      </c>
      <c r="CP120">
        <v>817033</v>
      </c>
      <c r="CQ120">
        <v>1640</v>
      </c>
      <c r="CR120">
        <v>1800</v>
      </c>
      <c r="CT120">
        <v>1</v>
      </c>
      <c r="CU120">
        <v>15144</v>
      </c>
      <c r="CV120">
        <v>201</v>
      </c>
      <c r="CW120">
        <v>1800</v>
      </c>
    </row>
    <row r="121" spans="1:101">
      <c r="A121">
        <f t="shared" si="1"/>
        <v>455</v>
      </c>
      <c r="B121">
        <v>300</v>
      </c>
      <c r="C121">
        <v>0</v>
      </c>
      <c r="D121">
        <v>6338</v>
      </c>
      <c r="E121">
        <v>400</v>
      </c>
      <c r="G121">
        <v>6</v>
      </c>
      <c r="H121">
        <v>1290774</v>
      </c>
      <c r="I121">
        <v>810</v>
      </c>
      <c r="J121">
        <v>400</v>
      </c>
      <c r="L121" s="141">
        <v>2</v>
      </c>
      <c r="M121" s="141">
        <v>1341865</v>
      </c>
      <c r="N121" s="141">
        <v>325</v>
      </c>
      <c r="O121" s="141">
        <v>400</v>
      </c>
      <c r="Q121" s="141">
        <v>1</v>
      </c>
      <c r="R121" s="141">
        <v>1343043</v>
      </c>
      <c r="S121" s="141">
        <v>161</v>
      </c>
      <c r="T121" s="141">
        <v>400</v>
      </c>
      <c r="V121">
        <v>1</v>
      </c>
      <c r="W121">
        <v>1432228</v>
      </c>
      <c r="X121">
        <v>192</v>
      </c>
      <c r="Y121">
        <v>400</v>
      </c>
      <c r="AA121">
        <v>2</v>
      </c>
      <c r="AB121">
        <v>1333772</v>
      </c>
      <c r="AC121">
        <v>317</v>
      </c>
      <c r="AD121">
        <v>400</v>
      </c>
      <c r="AF121">
        <v>6</v>
      </c>
      <c r="AG121">
        <v>1330990</v>
      </c>
      <c r="AH121">
        <v>841</v>
      </c>
      <c r="AI121">
        <v>400</v>
      </c>
      <c r="AK121">
        <v>1</v>
      </c>
      <c r="AL121">
        <v>1441337</v>
      </c>
      <c r="AM121">
        <v>174</v>
      </c>
      <c r="AN121">
        <v>400</v>
      </c>
      <c r="AP121">
        <v>1</v>
      </c>
      <c r="AQ121">
        <v>1321805</v>
      </c>
      <c r="AR121">
        <v>187</v>
      </c>
      <c r="AS121">
        <v>400</v>
      </c>
      <c r="AU121">
        <v>2</v>
      </c>
      <c r="AV121">
        <v>1321533</v>
      </c>
      <c r="AW121">
        <v>361</v>
      </c>
      <c r="AX121">
        <v>400</v>
      </c>
      <c r="AZ121">
        <v>1</v>
      </c>
      <c r="BA121">
        <v>1361242</v>
      </c>
      <c r="BB121">
        <v>3</v>
      </c>
      <c r="BC121">
        <v>400</v>
      </c>
      <c r="BE121">
        <v>3</v>
      </c>
      <c r="BF121">
        <v>1324600</v>
      </c>
      <c r="BG121">
        <v>8</v>
      </c>
      <c r="BH121">
        <v>400</v>
      </c>
      <c r="BJ121">
        <v>7</v>
      </c>
      <c r="BK121">
        <v>1305756</v>
      </c>
      <c r="BL121">
        <v>21</v>
      </c>
      <c r="BM121">
        <v>400</v>
      </c>
      <c r="BZ121">
        <v>50</v>
      </c>
      <c r="CA121">
        <v>831364</v>
      </c>
      <c r="CB121">
        <v>2074</v>
      </c>
      <c r="CC121">
        <v>1800</v>
      </c>
      <c r="CE121">
        <v>13</v>
      </c>
      <c r="CF121">
        <v>827078</v>
      </c>
      <c r="CG121">
        <v>1625</v>
      </c>
      <c r="CH121">
        <v>1800</v>
      </c>
      <c r="CJ121">
        <v>15</v>
      </c>
      <c r="CK121">
        <v>814369</v>
      </c>
      <c r="CL121">
        <v>2083</v>
      </c>
      <c r="CM121">
        <v>1800</v>
      </c>
      <c r="CO121">
        <v>14</v>
      </c>
      <c r="CP121">
        <v>824943</v>
      </c>
      <c r="CQ121">
        <v>1689</v>
      </c>
      <c r="CR121">
        <v>1800</v>
      </c>
      <c r="CT121">
        <v>300</v>
      </c>
      <c r="CU121">
        <v>0</v>
      </c>
      <c r="CV121">
        <v>6352</v>
      </c>
      <c r="CW121">
        <v>1800</v>
      </c>
    </row>
    <row r="122" spans="1:101">
      <c r="A122">
        <f t="shared" si="1"/>
        <v>460</v>
      </c>
      <c r="B122">
        <v>1</v>
      </c>
      <c r="C122">
        <v>15209</v>
      </c>
      <c r="D122">
        <v>197</v>
      </c>
      <c r="E122">
        <v>400</v>
      </c>
      <c r="G122">
        <v>1</v>
      </c>
      <c r="H122">
        <v>1306335</v>
      </c>
      <c r="I122">
        <v>157</v>
      </c>
      <c r="J122">
        <v>400</v>
      </c>
      <c r="L122" s="141">
        <v>3</v>
      </c>
      <c r="M122" s="141">
        <v>1355921</v>
      </c>
      <c r="N122" s="141">
        <v>463</v>
      </c>
      <c r="O122" s="141">
        <v>400</v>
      </c>
      <c r="Q122" s="141">
        <v>4</v>
      </c>
      <c r="R122" s="141">
        <v>1356440</v>
      </c>
      <c r="S122" s="141">
        <v>593</v>
      </c>
      <c r="T122" s="141">
        <v>400</v>
      </c>
      <c r="V122">
        <v>1</v>
      </c>
      <c r="W122">
        <v>1447844</v>
      </c>
      <c r="X122">
        <v>169</v>
      </c>
      <c r="Y122">
        <v>400</v>
      </c>
      <c r="AA122">
        <v>2</v>
      </c>
      <c r="AB122">
        <v>1348444</v>
      </c>
      <c r="AC122">
        <v>347</v>
      </c>
      <c r="AD122">
        <v>400</v>
      </c>
      <c r="AF122">
        <v>4</v>
      </c>
      <c r="AG122">
        <v>1344805</v>
      </c>
      <c r="AH122">
        <v>624</v>
      </c>
      <c r="AI122">
        <v>400</v>
      </c>
      <c r="AK122">
        <v>1</v>
      </c>
      <c r="AL122">
        <v>1456840</v>
      </c>
      <c r="AM122">
        <v>174</v>
      </c>
      <c r="AN122">
        <v>400</v>
      </c>
      <c r="AP122">
        <v>3</v>
      </c>
      <c r="AQ122">
        <v>1335824</v>
      </c>
      <c r="AR122">
        <v>482</v>
      </c>
      <c r="AS122">
        <v>400</v>
      </c>
      <c r="AU122">
        <v>2</v>
      </c>
      <c r="AV122">
        <v>1336257</v>
      </c>
      <c r="AW122">
        <v>322</v>
      </c>
      <c r="AX122">
        <v>400</v>
      </c>
      <c r="AZ122">
        <v>1</v>
      </c>
      <c r="BA122">
        <v>1439177</v>
      </c>
      <c r="BB122">
        <v>10</v>
      </c>
      <c r="BC122">
        <v>400</v>
      </c>
      <c r="BE122">
        <v>3</v>
      </c>
      <c r="BF122">
        <v>1371913</v>
      </c>
      <c r="BG122">
        <v>451</v>
      </c>
      <c r="BH122">
        <v>400</v>
      </c>
      <c r="BJ122">
        <v>9</v>
      </c>
      <c r="BK122">
        <v>1349730</v>
      </c>
      <c r="BL122">
        <v>830</v>
      </c>
      <c r="BM122">
        <v>400</v>
      </c>
      <c r="BZ122">
        <v>48</v>
      </c>
      <c r="CA122">
        <v>825709</v>
      </c>
      <c r="CB122">
        <v>4398</v>
      </c>
      <c r="CC122">
        <v>1800</v>
      </c>
      <c r="CE122">
        <v>14</v>
      </c>
      <c r="CF122">
        <v>834493</v>
      </c>
      <c r="CG122">
        <v>1778</v>
      </c>
      <c r="CH122">
        <v>1800</v>
      </c>
      <c r="CJ122">
        <v>11</v>
      </c>
      <c r="CK122">
        <v>823194</v>
      </c>
      <c r="CL122">
        <v>1445</v>
      </c>
      <c r="CM122">
        <v>1800</v>
      </c>
      <c r="CO122">
        <v>14</v>
      </c>
      <c r="CP122">
        <v>832890</v>
      </c>
      <c r="CQ122">
        <v>1673</v>
      </c>
      <c r="CR122">
        <v>1800</v>
      </c>
      <c r="CT122">
        <v>1</v>
      </c>
      <c r="CU122">
        <v>15114</v>
      </c>
      <c r="CV122">
        <v>198</v>
      </c>
      <c r="CW122">
        <v>1800</v>
      </c>
    </row>
    <row r="123" spans="1:101">
      <c r="A123">
        <f t="shared" si="1"/>
        <v>465</v>
      </c>
      <c r="B123">
        <v>300</v>
      </c>
      <c r="C123">
        <v>0</v>
      </c>
      <c r="D123">
        <v>6357</v>
      </c>
      <c r="E123">
        <v>400</v>
      </c>
      <c r="G123">
        <v>7</v>
      </c>
      <c r="H123">
        <v>1317902</v>
      </c>
      <c r="I123">
        <v>971</v>
      </c>
      <c r="J123">
        <v>400</v>
      </c>
      <c r="L123" s="141">
        <v>2</v>
      </c>
      <c r="M123" s="141">
        <v>1370630</v>
      </c>
      <c r="N123" s="141">
        <v>334</v>
      </c>
      <c r="O123" s="141">
        <v>400</v>
      </c>
      <c r="Q123" s="141">
        <v>1</v>
      </c>
      <c r="R123" s="141">
        <v>1371847</v>
      </c>
      <c r="S123" s="141">
        <v>168</v>
      </c>
      <c r="T123" s="141">
        <v>400</v>
      </c>
      <c r="V123">
        <v>1</v>
      </c>
      <c r="W123">
        <v>1463489</v>
      </c>
      <c r="X123">
        <v>169</v>
      </c>
      <c r="Y123">
        <v>400</v>
      </c>
      <c r="AA123">
        <v>3</v>
      </c>
      <c r="AB123">
        <v>1362895</v>
      </c>
      <c r="AC123">
        <v>484</v>
      </c>
      <c r="AD123">
        <v>400</v>
      </c>
      <c r="AF123">
        <v>3</v>
      </c>
      <c r="AG123">
        <v>1358127</v>
      </c>
      <c r="AH123">
        <v>493</v>
      </c>
      <c r="AI123">
        <v>400</v>
      </c>
      <c r="AK123">
        <v>1</v>
      </c>
      <c r="AL123">
        <v>1472300</v>
      </c>
      <c r="AM123">
        <v>176</v>
      </c>
      <c r="AN123">
        <v>400</v>
      </c>
      <c r="AP123">
        <v>2</v>
      </c>
      <c r="AQ123">
        <v>1350242</v>
      </c>
      <c r="AR123">
        <v>357</v>
      </c>
      <c r="AS123">
        <v>400</v>
      </c>
      <c r="AU123">
        <v>3</v>
      </c>
      <c r="AV123">
        <v>1350058</v>
      </c>
      <c r="AW123">
        <v>503</v>
      </c>
      <c r="AX123">
        <v>400</v>
      </c>
      <c r="AZ123">
        <v>1</v>
      </c>
      <c r="BA123">
        <v>1466417</v>
      </c>
      <c r="BB123">
        <v>172</v>
      </c>
      <c r="BC123">
        <v>400</v>
      </c>
      <c r="BE123">
        <v>3</v>
      </c>
      <c r="BF123">
        <v>1387038</v>
      </c>
      <c r="BG123">
        <v>450</v>
      </c>
      <c r="BH123">
        <v>400</v>
      </c>
      <c r="BJ123">
        <v>6</v>
      </c>
      <c r="BK123">
        <v>1361311</v>
      </c>
      <c r="BL123">
        <v>966</v>
      </c>
      <c r="BM123">
        <v>400</v>
      </c>
      <c r="BZ123">
        <v>29</v>
      </c>
      <c r="CA123">
        <v>826272</v>
      </c>
      <c r="CB123">
        <v>3169</v>
      </c>
      <c r="CC123">
        <v>1800</v>
      </c>
      <c r="CE123">
        <v>14</v>
      </c>
      <c r="CF123">
        <v>841959</v>
      </c>
      <c r="CG123">
        <v>1761</v>
      </c>
      <c r="CH123">
        <v>1800</v>
      </c>
      <c r="CJ123">
        <v>16</v>
      </c>
      <c r="CK123">
        <v>827599</v>
      </c>
      <c r="CL123">
        <v>2136</v>
      </c>
      <c r="CM123">
        <v>1800</v>
      </c>
      <c r="CO123">
        <v>15</v>
      </c>
      <c r="CP123">
        <v>840362</v>
      </c>
      <c r="CQ123">
        <v>1767</v>
      </c>
      <c r="CR123">
        <v>1800</v>
      </c>
      <c r="CT123">
        <v>300</v>
      </c>
      <c r="CU123">
        <v>16</v>
      </c>
      <c r="CV123">
        <v>6343</v>
      </c>
      <c r="CW123">
        <v>1800</v>
      </c>
    </row>
    <row r="124" spans="1:101">
      <c r="A124">
        <f t="shared" si="1"/>
        <v>470</v>
      </c>
      <c r="B124">
        <v>1</v>
      </c>
      <c r="C124">
        <v>15154</v>
      </c>
      <c r="D124">
        <v>201</v>
      </c>
      <c r="E124">
        <v>400</v>
      </c>
      <c r="G124">
        <v>1</v>
      </c>
      <c r="H124">
        <v>1333324</v>
      </c>
      <c r="I124">
        <v>192</v>
      </c>
      <c r="J124">
        <v>400</v>
      </c>
      <c r="L124" s="141">
        <v>3</v>
      </c>
      <c r="M124" s="141">
        <v>1384918</v>
      </c>
      <c r="N124" s="141">
        <v>469</v>
      </c>
      <c r="O124" s="141">
        <v>400</v>
      </c>
      <c r="Q124" s="141">
        <v>4</v>
      </c>
      <c r="R124" s="141">
        <v>1385250</v>
      </c>
      <c r="S124" s="141">
        <v>593</v>
      </c>
      <c r="T124" s="141">
        <v>400</v>
      </c>
      <c r="V124">
        <v>1</v>
      </c>
      <c r="W124">
        <v>1478911</v>
      </c>
      <c r="X124">
        <v>168</v>
      </c>
      <c r="Y124">
        <v>400</v>
      </c>
      <c r="AA124">
        <v>2</v>
      </c>
      <c r="AB124">
        <v>1376968</v>
      </c>
      <c r="AC124">
        <v>335</v>
      </c>
      <c r="AD124">
        <v>400</v>
      </c>
      <c r="AF124">
        <v>3</v>
      </c>
      <c r="AG124">
        <v>1372174</v>
      </c>
      <c r="AH124">
        <v>473</v>
      </c>
      <c r="AI124">
        <v>400</v>
      </c>
      <c r="AK124">
        <v>1</v>
      </c>
      <c r="AL124">
        <v>1487806</v>
      </c>
      <c r="AM124">
        <v>180</v>
      </c>
      <c r="AN124">
        <v>400</v>
      </c>
      <c r="AP124">
        <v>2</v>
      </c>
      <c r="AQ124">
        <v>1364957</v>
      </c>
      <c r="AR124">
        <v>334</v>
      </c>
      <c r="AS124">
        <v>400</v>
      </c>
      <c r="AU124">
        <v>2</v>
      </c>
      <c r="AV124">
        <v>1365290</v>
      </c>
      <c r="AW124">
        <v>375</v>
      </c>
      <c r="AX124">
        <v>400</v>
      </c>
      <c r="AZ124">
        <v>1</v>
      </c>
      <c r="BA124">
        <v>1481856</v>
      </c>
      <c r="BB124">
        <v>178</v>
      </c>
      <c r="BC124">
        <v>400</v>
      </c>
      <c r="BE124">
        <v>3</v>
      </c>
      <c r="BF124">
        <v>1400013</v>
      </c>
      <c r="BG124">
        <v>495</v>
      </c>
      <c r="BH124">
        <v>400</v>
      </c>
      <c r="BJ124">
        <v>3</v>
      </c>
      <c r="BK124">
        <v>1375331</v>
      </c>
      <c r="BL124">
        <v>461</v>
      </c>
      <c r="BM124">
        <v>400</v>
      </c>
      <c r="BZ124">
        <v>19</v>
      </c>
      <c r="CA124">
        <v>831269</v>
      </c>
      <c r="CB124">
        <v>2251</v>
      </c>
      <c r="CC124">
        <v>1800</v>
      </c>
      <c r="CE124">
        <v>14</v>
      </c>
      <c r="CF124">
        <v>849967</v>
      </c>
      <c r="CG124">
        <v>1658</v>
      </c>
      <c r="CH124">
        <v>1800</v>
      </c>
      <c r="CJ124">
        <v>11</v>
      </c>
      <c r="CK124">
        <v>836821</v>
      </c>
      <c r="CL124">
        <v>1403</v>
      </c>
      <c r="CM124">
        <v>1800</v>
      </c>
      <c r="CO124">
        <v>15</v>
      </c>
      <c r="CP124">
        <v>848221</v>
      </c>
      <c r="CQ124">
        <v>1903</v>
      </c>
      <c r="CR124">
        <v>1800</v>
      </c>
      <c r="CT124">
        <v>1</v>
      </c>
      <c r="CU124">
        <v>15178</v>
      </c>
      <c r="CV124">
        <v>202</v>
      </c>
      <c r="CW124">
        <v>1800</v>
      </c>
    </row>
    <row r="125" spans="1:101">
      <c r="A125">
        <f t="shared" si="1"/>
        <v>475</v>
      </c>
      <c r="B125">
        <v>300</v>
      </c>
      <c r="C125">
        <v>0</v>
      </c>
      <c r="D125">
        <v>6351</v>
      </c>
      <c r="E125">
        <v>400</v>
      </c>
      <c r="G125">
        <v>6</v>
      </c>
      <c r="H125">
        <v>1345583</v>
      </c>
      <c r="I125">
        <v>824</v>
      </c>
      <c r="J125">
        <v>400</v>
      </c>
      <c r="L125" s="141">
        <v>2</v>
      </c>
      <c r="M125" s="141">
        <v>1399282</v>
      </c>
      <c r="N125" s="141">
        <v>343</v>
      </c>
      <c r="O125" s="141">
        <v>400</v>
      </c>
      <c r="Q125" s="141">
        <v>1</v>
      </c>
      <c r="R125" s="141">
        <v>1400682</v>
      </c>
      <c r="S125" s="141">
        <v>194</v>
      </c>
      <c r="T125" s="141">
        <v>400</v>
      </c>
      <c r="V125">
        <v>1</v>
      </c>
      <c r="W125">
        <v>1494509</v>
      </c>
      <c r="X125">
        <v>163</v>
      </c>
      <c r="Y125">
        <v>400</v>
      </c>
      <c r="AA125">
        <v>3</v>
      </c>
      <c r="AB125">
        <v>1390900</v>
      </c>
      <c r="AC125">
        <v>481</v>
      </c>
      <c r="AD125">
        <v>400</v>
      </c>
      <c r="AF125">
        <v>2</v>
      </c>
      <c r="AG125">
        <v>1386871</v>
      </c>
      <c r="AH125">
        <v>311</v>
      </c>
      <c r="AI125">
        <v>400</v>
      </c>
      <c r="AK125">
        <v>1</v>
      </c>
      <c r="AL125">
        <v>1503254</v>
      </c>
      <c r="AM125">
        <v>177</v>
      </c>
      <c r="AN125">
        <v>400</v>
      </c>
      <c r="AP125">
        <v>3</v>
      </c>
      <c r="AQ125">
        <v>1379490</v>
      </c>
      <c r="AR125">
        <v>326</v>
      </c>
      <c r="AS125">
        <v>400</v>
      </c>
      <c r="AU125">
        <v>2</v>
      </c>
      <c r="AV125">
        <v>1379294</v>
      </c>
      <c r="AW125">
        <v>330</v>
      </c>
      <c r="AX125">
        <v>400</v>
      </c>
      <c r="AZ125">
        <v>1</v>
      </c>
      <c r="BA125">
        <v>1497334</v>
      </c>
      <c r="BB125">
        <v>179</v>
      </c>
      <c r="BC125">
        <v>400</v>
      </c>
      <c r="BE125">
        <v>3</v>
      </c>
      <c r="BF125">
        <v>1413943</v>
      </c>
      <c r="BG125">
        <v>465</v>
      </c>
      <c r="BH125">
        <v>400</v>
      </c>
      <c r="BJ125">
        <v>3</v>
      </c>
      <c r="BK125">
        <v>1389389</v>
      </c>
      <c r="BL125">
        <v>453</v>
      </c>
      <c r="BM125">
        <v>400</v>
      </c>
      <c r="BZ125">
        <v>15</v>
      </c>
      <c r="CA125">
        <v>838859</v>
      </c>
      <c r="CB125">
        <v>1814</v>
      </c>
      <c r="CC125">
        <v>1800</v>
      </c>
      <c r="CE125">
        <v>15</v>
      </c>
      <c r="CF125">
        <v>857399</v>
      </c>
      <c r="CG125">
        <v>1772</v>
      </c>
      <c r="CH125">
        <v>1800</v>
      </c>
      <c r="CJ125">
        <v>17</v>
      </c>
      <c r="CK125">
        <v>842738</v>
      </c>
      <c r="CL125">
        <v>2085</v>
      </c>
      <c r="CM125">
        <v>1800</v>
      </c>
      <c r="CO125">
        <v>14</v>
      </c>
      <c r="CP125">
        <v>855083</v>
      </c>
      <c r="CQ125">
        <v>1699</v>
      </c>
      <c r="CR125">
        <v>1800</v>
      </c>
      <c r="CT125">
        <v>300</v>
      </c>
      <c r="CU125">
        <v>0</v>
      </c>
      <c r="CV125">
        <v>6361</v>
      </c>
      <c r="CW125">
        <v>1800</v>
      </c>
    </row>
    <row r="126" spans="1:101">
      <c r="A126">
        <f t="shared" si="1"/>
        <v>480</v>
      </c>
      <c r="B126">
        <v>1</v>
      </c>
      <c r="C126">
        <v>15159</v>
      </c>
      <c r="D126">
        <v>198</v>
      </c>
      <c r="E126">
        <v>400</v>
      </c>
      <c r="G126">
        <v>1</v>
      </c>
      <c r="H126">
        <v>1361071</v>
      </c>
      <c r="I126">
        <v>161</v>
      </c>
      <c r="J126">
        <v>400</v>
      </c>
      <c r="L126" s="141">
        <v>2</v>
      </c>
      <c r="M126" s="141">
        <v>1413969</v>
      </c>
      <c r="N126" s="141">
        <v>340</v>
      </c>
      <c r="O126" s="141">
        <v>400</v>
      </c>
      <c r="Q126" s="141">
        <v>4</v>
      </c>
      <c r="R126" s="141">
        <v>1415196</v>
      </c>
      <c r="S126" s="141">
        <v>642</v>
      </c>
      <c r="T126" s="141">
        <v>400</v>
      </c>
      <c r="V126">
        <v>1</v>
      </c>
      <c r="W126">
        <v>1510121</v>
      </c>
      <c r="X126">
        <v>157</v>
      </c>
      <c r="Y126">
        <v>400</v>
      </c>
      <c r="AA126">
        <v>2</v>
      </c>
      <c r="AB126">
        <v>1405835</v>
      </c>
      <c r="AC126">
        <v>271</v>
      </c>
      <c r="AD126">
        <v>400</v>
      </c>
      <c r="AF126">
        <v>3</v>
      </c>
      <c r="AG126">
        <v>1400788</v>
      </c>
      <c r="AH126">
        <v>486</v>
      </c>
      <c r="AI126">
        <v>400</v>
      </c>
      <c r="AK126">
        <v>1</v>
      </c>
      <c r="AL126">
        <v>1518607</v>
      </c>
      <c r="AM126">
        <v>195</v>
      </c>
      <c r="AN126">
        <v>400</v>
      </c>
      <c r="AP126">
        <v>4</v>
      </c>
      <c r="AQ126">
        <v>1392681</v>
      </c>
      <c r="AR126">
        <v>637</v>
      </c>
      <c r="AS126">
        <v>400</v>
      </c>
      <c r="AU126">
        <v>3</v>
      </c>
      <c r="AV126">
        <v>1393015</v>
      </c>
      <c r="AW126">
        <v>514</v>
      </c>
      <c r="AX126">
        <v>400</v>
      </c>
      <c r="AZ126">
        <v>1</v>
      </c>
      <c r="BA126">
        <v>1512818</v>
      </c>
      <c r="BB126">
        <v>176</v>
      </c>
      <c r="BC126">
        <v>400</v>
      </c>
      <c r="BE126">
        <v>3</v>
      </c>
      <c r="BF126">
        <v>1414673</v>
      </c>
      <c r="BG126">
        <v>30</v>
      </c>
      <c r="BH126">
        <v>400</v>
      </c>
      <c r="BJ126">
        <v>3</v>
      </c>
      <c r="BK126">
        <v>1403347</v>
      </c>
      <c r="BL126">
        <v>460</v>
      </c>
      <c r="BM126">
        <v>400</v>
      </c>
      <c r="BZ126">
        <v>15</v>
      </c>
      <c r="CA126">
        <v>845769</v>
      </c>
      <c r="CB126">
        <v>1834</v>
      </c>
      <c r="CC126">
        <v>1800</v>
      </c>
      <c r="CE126">
        <v>15</v>
      </c>
      <c r="CF126">
        <v>864346</v>
      </c>
      <c r="CG126">
        <v>1874</v>
      </c>
      <c r="CH126">
        <v>1800</v>
      </c>
      <c r="CJ126">
        <v>12</v>
      </c>
      <c r="CK126">
        <v>851375</v>
      </c>
      <c r="CL126">
        <v>1530</v>
      </c>
      <c r="CM126">
        <v>1800</v>
      </c>
      <c r="CO126">
        <v>15</v>
      </c>
      <c r="CP126">
        <v>862332</v>
      </c>
      <c r="CQ126">
        <v>1824</v>
      </c>
      <c r="CR126">
        <v>1800</v>
      </c>
      <c r="CT126">
        <v>1</v>
      </c>
      <c r="CU126">
        <v>15312</v>
      </c>
      <c r="CV126">
        <v>180</v>
      </c>
      <c r="CW126">
        <v>1800</v>
      </c>
    </row>
    <row r="127" spans="1:101">
      <c r="A127">
        <f t="shared" si="1"/>
        <v>485</v>
      </c>
      <c r="B127">
        <v>300</v>
      </c>
      <c r="C127">
        <v>0</v>
      </c>
      <c r="D127">
        <v>6348</v>
      </c>
      <c r="E127">
        <v>400</v>
      </c>
      <c r="G127">
        <v>7</v>
      </c>
      <c r="H127">
        <v>1372835</v>
      </c>
      <c r="I127">
        <v>919</v>
      </c>
      <c r="J127">
        <v>400</v>
      </c>
      <c r="L127" s="141">
        <v>3</v>
      </c>
      <c r="M127" s="141">
        <v>1427981</v>
      </c>
      <c r="N127" s="141">
        <v>464</v>
      </c>
      <c r="O127" s="141">
        <v>400</v>
      </c>
      <c r="Q127" s="141">
        <v>1</v>
      </c>
      <c r="R127" s="141">
        <v>1429427</v>
      </c>
      <c r="S127" s="141">
        <v>172</v>
      </c>
      <c r="T127" s="141">
        <v>400</v>
      </c>
      <c r="V127">
        <v>1</v>
      </c>
      <c r="W127">
        <v>1525623</v>
      </c>
      <c r="X127">
        <v>149</v>
      </c>
      <c r="Y127">
        <v>400</v>
      </c>
      <c r="AA127">
        <v>3</v>
      </c>
      <c r="AB127">
        <v>1419701</v>
      </c>
      <c r="AC127">
        <v>493</v>
      </c>
      <c r="AD127">
        <v>400</v>
      </c>
      <c r="AF127">
        <v>2</v>
      </c>
      <c r="AG127">
        <v>1415436</v>
      </c>
      <c r="AH127">
        <v>335</v>
      </c>
      <c r="AI127">
        <v>400</v>
      </c>
      <c r="AK127">
        <v>1</v>
      </c>
      <c r="AL127">
        <v>1534174</v>
      </c>
      <c r="AM127">
        <v>168</v>
      </c>
      <c r="AN127">
        <v>400</v>
      </c>
      <c r="AP127">
        <v>1</v>
      </c>
      <c r="AQ127">
        <v>1408211</v>
      </c>
      <c r="AR127">
        <v>166</v>
      </c>
      <c r="AS127">
        <v>400</v>
      </c>
      <c r="AU127">
        <v>2</v>
      </c>
      <c r="AV127">
        <v>1407646</v>
      </c>
      <c r="AW127">
        <v>340</v>
      </c>
      <c r="AX127">
        <v>400</v>
      </c>
      <c r="AZ127">
        <v>1</v>
      </c>
      <c r="BA127">
        <v>1528290</v>
      </c>
      <c r="BB127">
        <v>176</v>
      </c>
      <c r="BC127">
        <v>400</v>
      </c>
      <c r="BE127">
        <v>3</v>
      </c>
      <c r="BF127">
        <v>1414630</v>
      </c>
      <c r="BG127">
        <v>8</v>
      </c>
      <c r="BH127">
        <v>400</v>
      </c>
      <c r="BJ127">
        <v>3</v>
      </c>
      <c r="BK127">
        <v>1417336</v>
      </c>
      <c r="BL127">
        <v>453</v>
      </c>
      <c r="BM127">
        <v>400</v>
      </c>
      <c r="BZ127">
        <v>15</v>
      </c>
      <c r="CA127">
        <v>853248</v>
      </c>
      <c r="CB127">
        <v>1772</v>
      </c>
      <c r="CC127">
        <v>1800</v>
      </c>
      <c r="CE127">
        <v>15</v>
      </c>
      <c r="CF127">
        <v>871177</v>
      </c>
      <c r="CG127">
        <v>1893</v>
      </c>
      <c r="CH127">
        <v>1800</v>
      </c>
      <c r="CJ127">
        <v>16</v>
      </c>
      <c r="CK127">
        <v>857836</v>
      </c>
      <c r="CL127">
        <v>1968</v>
      </c>
      <c r="CM127">
        <v>1800</v>
      </c>
      <c r="CO127">
        <v>15</v>
      </c>
      <c r="CP127">
        <v>869372</v>
      </c>
      <c r="CQ127">
        <v>1865</v>
      </c>
      <c r="CR127">
        <v>1800</v>
      </c>
      <c r="CT127">
        <v>300</v>
      </c>
      <c r="CU127">
        <v>9</v>
      </c>
      <c r="CV127">
        <v>6376</v>
      </c>
      <c r="CW127">
        <v>1800</v>
      </c>
    </row>
    <row r="128" spans="1:101">
      <c r="A128">
        <f t="shared" si="1"/>
        <v>490</v>
      </c>
      <c r="B128">
        <v>1</v>
      </c>
      <c r="C128">
        <v>15178</v>
      </c>
      <c r="D128">
        <v>202</v>
      </c>
      <c r="E128">
        <v>400</v>
      </c>
      <c r="G128">
        <v>1</v>
      </c>
      <c r="H128">
        <v>1388407</v>
      </c>
      <c r="I128">
        <v>158</v>
      </c>
      <c r="J128">
        <v>400</v>
      </c>
      <c r="L128" s="141">
        <v>2</v>
      </c>
      <c r="M128" s="141">
        <v>1443064</v>
      </c>
      <c r="N128" s="141">
        <v>330</v>
      </c>
      <c r="O128" s="141">
        <v>400</v>
      </c>
      <c r="Q128" s="141">
        <v>4</v>
      </c>
      <c r="R128" s="141">
        <v>1442669</v>
      </c>
      <c r="S128" s="141">
        <v>612</v>
      </c>
      <c r="T128" s="141">
        <v>400</v>
      </c>
      <c r="V128">
        <v>1</v>
      </c>
      <c r="W128">
        <v>1541092</v>
      </c>
      <c r="X128">
        <v>169</v>
      </c>
      <c r="Y128">
        <v>400</v>
      </c>
      <c r="AA128">
        <v>2</v>
      </c>
      <c r="AB128">
        <v>1434354</v>
      </c>
      <c r="AC128">
        <v>347</v>
      </c>
      <c r="AD128">
        <v>400</v>
      </c>
      <c r="AF128">
        <v>3</v>
      </c>
      <c r="AG128">
        <v>1429596</v>
      </c>
      <c r="AH128">
        <v>433</v>
      </c>
      <c r="AI128">
        <v>400</v>
      </c>
      <c r="AK128">
        <v>1</v>
      </c>
      <c r="AL128">
        <v>1549509</v>
      </c>
      <c r="AM128">
        <v>197</v>
      </c>
      <c r="AN128">
        <v>400</v>
      </c>
      <c r="AP128">
        <v>4</v>
      </c>
      <c r="AQ128">
        <v>1421430</v>
      </c>
      <c r="AR128">
        <v>645</v>
      </c>
      <c r="AS128">
        <v>400</v>
      </c>
      <c r="AU128">
        <v>2</v>
      </c>
      <c r="AV128">
        <v>1422162</v>
      </c>
      <c r="AW128">
        <v>362</v>
      </c>
      <c r="AX128">
        <v>400</v>
      </c>
      <c r="AZ128">
        <v>1</v>
      </c>
      <c r="BA128">
        <v>1543799</v>
      </c>
      <c r="BB128">
        <v>174</v>
      </c>
      <c r="BC128">
        <v>400</v>
      </c>
      <c r="BE128">
        <v>3</v>
      </c>
      <c r="BF128">
        <v>1461459</v>
      </c>
      <c r="BG128">
        <v>291</v>
      </c>
      <c r="BH128">
        <v>400</v>
      </c>
      <c r="BJ128">
        <v>3</v>
      </c>
      <c r="BK128">
        <v>1431060</v>
      </c>
      <c r="BL128">
        <v>525</v>
      </c>
      <c r="BM128">
        <v>400</v>
      </c>
      <c r="BZ128">
        <v>15</v>
      </c>
      <c r="CA128">
        <v>864188</v>
      </c>
      <c r="CB128">
        <v>1061</v>
      </c>
      <c r="CC128">
        <v>1800</v>
      </c>
      <c r="CE128">
        <v>14</v>
      </c>
      <c r="CF128">
        <v>878873</v>
      </c>
      <c r="CG128">
        <v>1716</v>
      </c>
      <c r="CH128">
        <v>1800</v>
      </c>
      <c r="CJ128">
        <v>14</v>
      </c>
      <c r="CK128">
        <v>866096</v>
      </c>
      <c r="CL128">
        <v>1930</v>
      </c>
      <c r="CM128">
        <v>1800</v>
      </c>
      <c r="CO128">
        <v>14</v>
      </c>
      <c r="CP128">
        <v>878276</v>
      </c>
      <c r="CQ128">
        <v>1533</v>
      </c>
      <c r="CR128">
        <v>1800</v>
      </c>
      <c r="CT128">
        <v>1</v>
      </c>
      <c r="CU128">
        <v>15225</v>
      </c>
      <c r="CV128">
        <v>198</v>
      </c>
      <c r="CW128">
        <v>1800</v>
      </c>
    </row>
    <row r="129" spans="1:101">
      <c r="A129">
        <f t="shared" si="1"/>
        <v>495</v>
      </c>
      <c r="B129">
        <v>300</v>
      </c>
      <c r="C129">
        <v>26</v>
      </c>
      <c r="D129">
        <v>6347</v>
      </c>
      <c r="E129">
        <v>400</v>
      </c>
      <c r="G129">
        <v>7</v>
      </c>
      <c r="H129">
        <v>1399955</v>
      </c>
      <c r="I129">
        <v>963</v>
      </c>
      <c r="J129">
        <v>400</v>
      </c>
      <c r="L129" s="141">
        <v>3</v>
      </c>
      <c r="M129" s="141">
        <v>1457142</v>
      </c>
      <c r="N129" s="141">
        <v>472</v>
      </c>
      <c r="O129" s="141">
        <v>400</v>
      </c>
      <c r="Q129" s="141">
        <v>1</v>
      </c>
      <c r="R129" s="141">
        <v>1458068</v>
      </c>
      <c r="S129" s="141">
        <v>191</v>
      </c>
      <c r="T129" s="141">
        <v>400</v>
      </c>
      <c r="V129">
        <v>1</v>
      </c>
      <c r="W129">
        <v>1542682</v>
      </c>
      <c r="X129">
        <v>21</v>
      </c>
      <c r="Y129">
        <v>400</v>
      </c>
      <c r="AA129">
        <v>3</v>
      </c>
      <c r="AB129">
        <v>1448255</v>
      </c>
      <c r="AC129">
        <v>487</v>
      </c>
      <c r="AD129">
        <v>400</v>
      </c>
      <c r="AF129">
        <v>3</v>
      </c>
      <c r="AG129">
        <v>1444024</v>
      </c>
      <c r="AH129">
        <v>494</v>
      </c>
      <c r="AI129">
        <v>400</v>
      </c>
      <c r="AK129">
        <v>1</v>
      </c>
      <c r="AL129">
        <v>1565006</v>
      </c>
      <c r="AM129">
        <v>174</v>
      </c>
      <c r="AN129">
        <v>400</v>
      </c>
      <c r="AP129">
        <v>1</v>
      </c>
      <c r="AQ129">
        <v>1436748</v>
      </c>
      <c r="AR129">
        <v>177</v>
      </c>
      <c r="AS129">
        <v>400</v>
      </c>
      <c r="AU129">
        <v>3</v>
      </c>
      <c r="AV129">
        <v>1436171</v>
      </c>
      <c r="AW129">
        <v>453</v>
      </c>
      <c r="AX129">
        <v>400</v>
      </c>
      <c r="AZ129">
        <v>1</v>
      </c>
      <c r="BA129">
        <v>1559718</v>
      </c>
      <c r="BB129">
        <v>180</v>
      </c>
      <c r="BC129">
        <v>400</v>
      </c>
      <c r="BE129">
        <v>3</v>
      </c>
      <c r="BF129">
        <v>1474841</v>
      </c>
      <c r="BG129">
        <v>467</v>
      </c>
      <c r="BH129">
        <v>400</v>
      </c>
      <c r="BJ129">
        <v>2</v>
      </c>
      <c r="BK129">
        <v>1445763</v>
      </c>
      <c r="BL129">
        <v>319</v>
      </c>
      <c r="BM129">
        <v>400</v>
      </c>
      <c r="BZ129">
        <v>21</v>
      </c>
      <c r="CA129">
        <v>868592</v>
      </c>
      <c r="CB129">
        <v>2363</v>
      </c>
      <c r="CC129">
        <v>200</v>
      </c>
      <c r="CE129">
        <v>15</v>
      </c>
      <c r="CF129">
        <v>886433</v>
      </c>
      <c r="CG129">
        <v>1753</v>
      </c>
      <c r="CH129">
        <v>200</v>
      </c>
      <c r="CJ129">
        <v>12</v>
      </c>
      <c r="CK129">
        <v>874496</v>
      </c>
      <c r="CL129">
        <v>1522</v>
      </c>
      <c r="CM129">
        <v>200</v>
      </c>
      <c r="CO129">
        <v>16</v>
      </c>
      <c r="CP129">
        <v>884814</v>
      </c>
      <c r="CQ129">
        <v>1927</v>
      </c>
      <c r="CR129">
        <v>200</v>
      </c>
      <c r="CT129">
        <v>300</v>
      </c>
      <c r="CU129">
        <v>0</v>
      </c>
      <c r="CV129">
        <v>6362</v>
      </c>
      <c r="CW129">
        <v>200</v>
      </c>
    </row>
    <row r="130" spans="1:101">
      <c r="A130">
        <f t="shared" si="1"/>
        <v>500</v>
      </c>
      <c r="B130">
        <v>1</v>
      </c>
      <c r="C130">
        <v>15148</v>
      </c>
      <c r="D130">
        <v>206</v>
      </c>
      <c r="E130">
        <v>400</v>
      </c>
      <c r="G130">
        <v>1</v>
      </c>
      <c r="H130">
        <v>1415097</v>
      </c>
      <c r="I130">
        <v>150</v>
      </c>
      <c r="J130">
        <v>400</v>
      </c>
      <c r="L130" s="141">
        <v>2</v>
      </c>
      <c r="M130" s="141">
        <v>1471286</v>
      </c>
      <c r="N130" s="141">
        <v>332</v>
      </c>
      <c r="O130" s="141">
        <v>400</v>
      </c>
      <c r="Q130" s="141">
        <v>4</v>
      </c>
      <c r="R130" s="141">
        <v>1471662</v>
      </c>
      <c r="S130" s="141">
        <v>572</v>
      </c>
      <c r="T130" s="141">
        <v>400</v>
      </c>
      <c r="V130">
        <v>1</v>
      </c>
      <c r="W130">
        <v>1542667</v>
      </c>
      <c r="X130">
        <v>3</v>
      </c>
      <c r="Y130">
        <v>400</v>
      </c>
      <c r="AA130">
        <v>2</v>
      </c>
      <c r="AB130">
        <v>1462906</v>
      </c>
      <c r="AC130">
        <v>335</v>
      </c>
      <c r="AD130">
        <v>400</v>
      </c>
      <c r="AF130">
        <v>2</v>
      </c>
      <c r="AG130">
        <v>1458190</v>
      </c>
      <c r="AH130">
        <v>313</v>
      </c>
      <c r="AI130">
        <v>400</v>
      </c>
      <c r="AK130">
        <v>1</v>
      </c>
      <c r="AL130">
        <v>1580433</v>
      </c>
      <c r="AM130">
        <v>171</v>
      </c>
      <c r="AN130">
        <v>400</v>
      </c>
      <c r="AP130">
        <v>4</v>
      </c>
      <c r="AQ130">
        <v>1450231</v>
      </c>
      <c r="AR130">
        <v>579</v>
      </c>
      <c r="AS130">
        <v>400</v>
      </c>
      <c r="AU130">
        <v>2</v>
      </c>
      <c r="AV130">
        <v>1450763</v>
      </c>
      <c r="AW130">
        <v>352</v>
      </c>
      <c r="AX130">
        <v>400</v>
      </c>
      <c r="AZ130">
        <v>1</v>
      </c>
      <c r="BA130">
        <v>1574750</v>
      </c>
      <c r="BB130">
        <v>168</v>
      </c>
      <c r="BC130">
        <v>400</v>
      </c>
      <c r="BE130">
        <v>3</v>
      </c>
      <c r="BF130">
        <v>1488826</v>
      </c>
      <c r="BG130">
        <v>471</v>
      </c>
      <c r="BH130">
        <v>400</v>
      </c>
      <c r="BJ130">
        <v>3</v>
      </c>
      <c r="BK130">
        <v>1459825</v>
      </c>
      <c r="BL130">
        <v>446</v>
      </c>
      <c r="BM130">
        <v>400</v>
      </c>
      <c r="BZ130">
        <v>5</v>
      </c>
      <c r="CA130">
        <v>875227</v>
      </c>
      <c r="CB130">
        <v>442</v>
      </c>
      <c r="CC130">
        <v>200</v>
      </c>
      <c r="CE130">
        <v>6</v>
      </c>
      <c r="CF130">
        <v>898098</v>
      </c>
      <c r="CG130">
        <v>924</v>
      </c>
      <c r="CH130">
        <v>200</v>
      </c>
      <c r="CJ130">
        <v>1</v>
      </c>
      <c r="CK130">
        <v>888666</v>
      </c>
      <c r="CL130">
        <v>186</v>
      </c>
      <c r="CM130">
        <v>200</v>
      </c>
      <c r="CO130">
        <v>7</v>
      </c>
      <c r="CP130">
        <v>896191</v>
      </c>
      <c r="CQ130">
        <v>1009</v>
      </c>
      <c r="CR130">
        <v>200</v>
      </c>
      <c r="CT130">
        <v>1</v>
      </c>
      <c r="CU130">
        <v>15251</v>
      </c>
      <c r="CV130">
        <v>197</v>
      </c>
      <c r="CW130">
        <v>200</v>
      </c>
    </row>
    <row r="131" spans="1:101">
      <c r="A131">
        <f t="shared" si="1"/>
        <v>505</v>
      </c>
      <c r="B131">
        <v>300</v>
      </c>
      <c r="C131">
        <v>0</v>
      </c>
      <c r="D131">
        <v>6360</v>
      </c>
      <c r="E131">
        <v>400</v>
      </c>
      <c r="G131">
        <v>7</v>
      </c>
      <c r="H131">
        <v>1421512</v>
      </c>
      <c r="I131">
        <v>21</v>
      </c>
      <c r="J131">
        <v>400</v>
      </c>
      <c r="L131" s="141">
        <v>3</v>
      </c>
      <c r="M131" s="141">
        <v>1485272</v>
      </c>
      <c r="N131" s="141">
        <v>486</v>
      </c>
      <c r="O131" s="141">
        <v>400</v>
      </c>
      <c r="Q131" s="141">
        <v>1</v>
      </c>
      <c r="R131" s="141">
        <v>1487019</v>
      </c>
      <c r="S131" s="141">
        <v>170</v>
      </c>
      <c r="T131" s="141">
        <v>400</v>
      </c>
      <c r="V131">
        <v>1</v>
      </c>
      <c r="W131">
        <v>1542653</v>
      </c>
      <c r="X131">
        <v>2</v>
      </c>
      <c r="Y131">
        <v>400</v>
      </c>
      <c r="AA131">
        <v>2</v>
      </c>
      <c r="AB131">
        <v>1477493</v>
      </c>
      <c r="AC131">
        <v>375</v>
      </c>
      <c r="AD131">
        <v>400</v>
      </c>
      <c r="AF131">
        <v>3</v>
      </c>
      <c r="AG131">
        <v>1472062</v>
      </c>
      <c r="AH131">
        <v>485</v>
      </c>
      <c r="AI131">
        <v>400</v>
      </c>
      <c r="AK131">
        <v>1</v>
      </c>
      <c r="AL131">
        <v>1595849</v>
      </c>
      <c r="AM131">
        <v>192</v>
      </c>
      <c r="AN131">
        <v>400</v>
      </c>
      <c r="AP131">
        <v>1</v>
      </c>
      <c r="AQ131">
        <v>1465686</v>
      </c>
      <c r="AR131">
        <v>188</v>
      </c>
      <c r="AS131">
        <v>400</v>
      </c>
      <c r="AU131">
        <v>2</v>
      </c>
      <c r="AV131">
        <v>1465271</v>
      </c>
      <c r="AW131">
        <v>373</v>
      </c>
      <c r="AX131">
        <v>400</v>
      </c>
      <c r="AZ131">
        <v>1</v>
      </c>
      <c r="BA131">
        <v>1590195</v>
      </c>
      <c r="BB131">
        <v>174</v>
      </c>
      <c r="BC131">
        <v>400</v>
      </c>
      <c r="BE131">
        <v>3</v>
      </c>
      <c r="BF131">
        <v>1502928</v>
      </c>
      <c r="BG131">
        <v>463</v>
      </c>
      <c r="BH131">
        <v>400</v>
      </c>
      <c r="BJ131">
        <v>2</v>
      </c>
      <c r="BK131">
        <v>1474553</v>
      </c>
      <c r="BL131">
        <v>313</v>
      </c>
      <c r="BM131">
        <v>400</v>
      </c>
      <c r="BZ131">
        <v>3</v>
      </c>
      <c r="CA131">
        <v>897893</v>
      </c>
      <c r="CB131">
        <v>184</v>
      </c>
      <c r="CC131">
        <v>200</v>
      </c>
      <c r="CE131">
        <v>3</v>
      </c>
      <c r="CF131">
        <v>912077</v>
      </c>
      <c r="CG131">
        <v>465</v>
      </c>
      <c r="CH131">
        <v>200</v>
      </c>
      <c r="CJ131">
        <v>1</v>
      </c>
      <c r="CK131">
        <v>904076</v>
      </c>
      <c r="CL131">
        <v>195</v>
      </c>
      <c r="CM131">
        <v>200</v>
      </c>
      <c r="CO131">
        <v>4</v>
      </c>
      <c r="CP131">
        <v>909858</v>
      </c>
      <c r="CQ131">
        <v>628</v>
      </c>
      <c r="CR131">
        <v>200</v>
      </c>
      <c r="CT131">
        <v>300</v>
      </c>
      <c r="CU131">
        <v>0</v>
      </c>
      <c r="CV131">
        <v>6361</v>
      </c>
      <c r="CW131">
        <v>200</v>
      </c>
    </row>
    <row r="132" spans="1:101">
      <c r="A132">
        <f t="shared" si="1"/>
        <v>510</v>
      </c>
      <c r="B132">
        <v>1</v>
      </c>
      <c r="C132">
        <v>15441</v>
      </c>
      <c r="D132">
        <v>125</v>
      </c>
      <c r="E132">
        <v>400</v>
      </c>
      <c r="G132">
        <v>11</v>
      </c>
      <c r="H132">
        <v>1441626</v>
      </c>
      <c r="I132">
        <v>1250</v>
      </c>
      <c r="J132">
        <v>400</v>
      </c>
      <c r="L132" s="141">
        <v>2</v>
      </c>
      <c r="M132" s="141">
        <v>1499986</v>
      </c>
      <c r="N132" s="141">
        <v>338</v>
      </c>
      <c r="O132" s="141">
        <v>400</v>
      </c>
      <c r="Q132" s="141">
        <v>4</v>
      </c>
      <c r="R132" s="141">
        <v>1501011</v>
      </c>
      <c r="S132" s="141">
        <v>463</v>
      </c>
      <c r="T132" s="141">
        <v>400</v>
      </c>
      <c r="V132">
        <v>1</v>
      </c>
      <c r="W132">
        <v>1542637</v>
      </c>
      <c r="X132">
        <v>3</v>
      </c>
      <c r="Y132">
        <v>400</v>
      </c>
      <c r="AA132">
        <v>3</v>
      </c>
      <c r="AB132">
        <v>1492590</v>
      </c>
      <c r="AC132">
        <v>453</v>
      </c>
      <c r="AD132">
        <v>400</v>
      </c>
      <c r="AF132">
        <v>2</v>
      </c>
      <c r="AG132">
        <v>1486736</v>
      </c>
      <c r="AH132">
        <v>323</v>
      </c>
      <c r="AI132">
        <v>400</v>
      </c>
      <c r="AK132">
        <v>1</v>
      </c>
      <c r="AL132">
        <v>1611327</v>
      </c>
      <c r="AM132">
        <v>168</v>
      </c>
      <c r="AN132">
        <v>400</v>
      </c>
      <c r="AP132">
        <v>4</v>
      </c>
      <c r="AQ132">
        <v>1478856</v>
      </c>
      <c r="AR132">
        <v>631</v>
      </c>
      <c r="AS132">
        <v>400</v>
      </c>
      <c r="AU132">
        <v>3</v>
      </c>
      <c r="AV132">
        <v>1479212</v>
      </c>
      <c r="AW132">
        <v>478</v>
      </c>
      <c r="AX132">
        <v>400</v>
      </c>
      <c r="AZ132">
        <v>1</v>
      </c>
      <c r="BA132">
        <v>1605640</v>
      </c>
      <c r="BB132">
        <v>177</v>
      </c>
      <c r="BC132">
        <v>400</v>
      </c>
      <c r="BE132">
        <v>3</v>
      </c>
      <c r="BF132">
        <v>1517078</v>
      </c>
      <c r="BG132">
        <v>434</v>
      </c>
      <c r="BH132">
        <v>400</v>
      </c>
      <c r="BJ132">
        <v>3</v>
      </c>
      <c r="BK132">
        <v>1488584</v>
      </c>
      <c r="BL132">
        <v>463</v>
      </c>
      <c r="BM132">
        <v>400</v>
      </c>
      <c r="BZ132">
        <v>3</v>
      </c>
      <c r="CA132">
        <v>911724</v>
      </c>
      <c r="CB132">
        <v>508</v>
      </c>
      <c r="CC132">
        <v>200</v>
      </c>
      <c r="CE132">
        <v>3</v>
      </c>
      <c r="CF132">
        <v>925725</v>
      </c>
      <c r="CG132">
        <v>520</v>
      </c>
      <c r="CH132">
        <v>200</v>
      </c>
      <c r="CJ132">
        <v>1</v>
      </c>
      <c r="CK132">
        <v>919483</v>
      </c>
      <c r="CL132">
        <v>165</v>
      </c>
      <c r="CM132">
        <v>200</v>
      </c>
      <c r="CO132">
        <v>2</v>
      </c>
      <c r="CP132">
        <v>925495</v>
      </c>
      <c r="CQ132">
        <v>361</v>
      </c>
      <c r="CR132">
        <v>200</v>
      </c>
      <c r="CT132">
        <v>1</v>
      </c>
      <c r="CU132">
        <v>15213</v>
      </c>
      <c r="CV132">
        <v>199</v>
      </c>
      <c r="CW132">
        <v>200</v>
      </c>
    </row>
    <row r="133" spans="1:101">
      <c r="A133">
        <f t="shared" si="1"/>
        <v>515</v>
      </c>
      <c r="B133">
        <v>300</v>
      </c>
      <c r="C133">
        <v>0</v>
      </c>
      <c r="D133">
        <v>6402</v>
      </c>
      <c r="E133">
        <v>400</v>
      </c>
      <c r="G133">
        <v>1</v>
      </c>
      <c r="H133">
        <v>1460005</v>
      </c>
      <c r="I133">
        <v>188</v>
      </c>
      <c r="J133">
        <v>400</v>
      </c>
      <c r="L133" s="141">
        <v>3</v>
      </c>
      <c r="M133" s="141">
        <v>1514171</v>
      </c>
      <c r="N133" s="141">
        <v>431</v>
      </c>
      <c r="O133" s="141">
        <v>400</v>
      </c>
      <c r="Q133" s="141">
        <v>1</v>
      </c>
      <c r="R133" s="141">
        <v>1516508</v>
      </c>
      <c r="S133" s="141">
        <v>161</v>
      </c>
      <c r="T133" s="141">
        <v>400</v>
      </c>
      <c r="V133">
        <v>1</v>
      </c>
      <c r="W133">
        <v>1621290</v>
      </c>
      <c r="X133">
        <v>111</v>
      </c>
      <c r="Y133">
        <v>400</v>
      </c>
      <c r="AA133">
        <v>2</v>
      </c>
      <c r="AB133">
        <v>1506258</v>
      </c>
      <c r="AC133">
        <v>340</v>
      </c>
      <c r="AD133">
        <v>400</v>
      </c>
      <c r="AF133">
        <v>3</v>
      </c>
      <c r="AG133">
        <v>1500876</v>
      </c>
      <c r="AH133">
        <v>453</v>
      </c>
      <c r="AI133">
        <v>400</v>
      </c>
      <c r="AK133">
        <v>1</v>
      </c>
      <c r="AL133">
        <v>1623225</v>
      </c>
      <c r="AM133">
        <v>134</v>
      </c>
      <c r="AN133">
        <v>400</v>
      </c>
      <c r="AP133">
        <v>1</v>
      </c>
      <c r="AQ133">
        <v>1494260</v>
      </c>
      <c r="AR133">
        <v>181</v>
      </c>
      <c r="AS133">
        <v>400</v>
      </c>
      <c r="AU133">
        <v>2</v>
      </c>
      <c r="AV133">
        <v>1493821</v>
      </c>
      <c r="AW133">
        <v>346</v>
      </c>
      <c r="AX133">
        <v>400</v>
      </c>
      <c r="AZ133">
        <v>1</v>
      </c>
      <c r="BA133">
        <v>1621112</v>
      </c>
      <c r="BB133">
        <v>164</v>
      </c>
      <c r="BC133">
        <v>400</v>
      </c>
      <c r="BE133">
        <v>3</v>
      </c>
      <c r="BF133">
        <v>1530910</v>
      </c>
      <c r="BG133">
        <v>498</v>
      </c>
      <c r="BH133">
        <v>400</v>
      </c>
      <c r="BJ133">
        <v>2</v>
      </c>
      <c r="BK133">
        <v>1503363</v>
      </c>
      <c r="BL133">
        <v>296</v>
      </c>
      <c r="BM133">
        <v>400</v>
      </c>
      <c r="BZ133">
        <v>1</v>
      </c>
      <c r="CA133">
        <v>927148</v>
      </c>
      <c r="CB133">
        <v>182</v>
      </c>
      <c r="CC133">
        <v>200</v>
      </c>
      <c r="CE133">
        <v>1</v>
      </c>
      <c r="CF133">
        <v>941170</v>
      </c>
      <c r="CG133">
        <v>174</v>
      </c>
      <c r="CH133">
        <v>200</v>
      </c>
      <c r="CJ133">
        <v>1</v>
      </c>
      <c r="CK133">
        <v>936980</v>
      </c>
      <c r="CL133">
        <v>201</v>
      </c>
      <c r="CM133">
        <v>200</v>
      </c>
      <c r="CO133">
        <v>1</v>
      </c>
      <c r="CP133">
        <v>939601</v>
      </c>
      <c r="CQ133">
        <v>178</v>
      </c>
      <c r="CR133">
        <v>200</v>
      </c>
      <c r="CT133">
        <v>300</v>
      </c>
      <c r="CU133">
        <v>2</v>
      </c>
      <c r="CV133">
        <v>6362</v>
      </c>
      <c r="CW133">
        <v>200</v>
      </c>
    </row>
    <row r="134" spans="1:101">
      <c r="A134">
        <f t="shared" si="1"/>
        <v>520</v>
      </c>
      <c r="B134">
        <v>1</v>
      </c>
      <c r="C134">
        <v>15109</v>
      </c>
      <c r="D134">
        <v>203</v>
      </c>
      <c r="E134">
        <v>400</v>
      </c>
      <c r="G134">
        <v>6</v>
      </c>
      <c r="H134">
        <v>1469446</v>
      </c>
      <c r="I134">
        <v>801</v>
      </c>
      <c r="J134">
        <v>400</v>
      </c>
      <c r="L134" s="141">
        <v>3</v>
      </c>
      <c r="M134" s="141">
        <v>1528309</v>
      </c>
      <c r="N134" s="141">
        <v>454</v>
      </c>
      <c r="O134" s="141">
        <v>400</v>
      </c>
      <c r="Q134" s="141">
        <v>6</v>
      </c>
      <c r="R134" s="141">
        <v>1530077</v>
      </c>
      <c r="S134" s="141">
        <v>805</v>
      </c>
      <c r="T134" s="141">
        <v>400</v>
      </c>
      <c r="V134">
        <v>1</v>
      </c>
      <c r="W134">
        <v>1636731</v>
      </c>
      <c r="X134">
        <v>185</v>
      </c>
      <c r="Y134">
        <v>400</v>
      </c>
      <c r="AA134">
        <v>3</v>
      </c>
      <c r="AB134">
        <v>1520222</v>
      </c>
      <c r="AC134">
        <v>488</v>
      </c>
      <c r="AD134">
        <v>400</v>
      </c>
      <c r="AF134">
        <v>2</v>
      </c>
      <c r="AG134">
        <v>1515664</v>
      </c>
      <c r="AH134">
        <v>310</v>
      </c>
      <c r="AI134">
        <v>400</v>
      </c>
      <c r="AK134">
        <v>1</v>
      </c>
      <c r="AL134">
        <v>1623209</v>
      </c>
      <c r="AM134">
        <v>3</v>
      </c>
      <c r="AN134">
        <v>400</v>
      </c>
      <c r="AP134">
        <v>4</v>
      </c>
      <c r="AQ134">
        <v>1507718</v>
      </c>
      <c r="AR134">
        <v>575</v>
      </c>
      <c r="AS134">
        <v>400</v>
      </c>
      <c r="AU134">
        <v>3</v>
      </c>
      <c r="AV134">
        <v>1507654</v>
      </c>
      <c r="AW134">
        <v>505</v>
      </c>
      <c r="AX134">
        <v>400</v>
      </c>
      <c r="AZ134">
        <v>1</v>
      </c>
      <c r="BA134">
        <v>1636670</v>
      </c>
      <c r="BB134">
        <v>172</v>
      </c>
      <c r="BC134">
        <v>400</v>
      </c>
      <c r="BE134">
        <v>3</v>
      </c>
      <c r="BF134">
        <v>1545969</v>
      </c>
      <c r="BG134">
        <v>243</v>
      </c>
      <c r="BH134">
        <v>400</v>
      </c>
      <c r="BJ134">
        <v>3</v>
      </c>
      <c r="BK134">
        <v>1517632</v>
      </c>
      <c r="BL134">
        <v>404</v>
      </c>
      <c r="BM134">
        <v>400</v>
      </c>
      <c r="BZ134">
        <v>1</v>
      </c>
      <c r="CA134">
        <v>942712</v>
      </c>
      <c r="CB134">
        <v>180</v>
      </c>
      <c r="CC134">
        <v>200</v>
      </c>
      <c r="CE134">
        <v>2</v>
      </c>
      <c r="CF134">
        <v>955606</v>
      </c>
      <c r="CG134">
        <v>385</v>
      </c>
      <c r="CH134">
        <v>200</v>
      </c>
      <c r="CJ134">
        <v>1</v>
      </c>
      <c r="CK134">
        <v>950250</v>
      </c>
      <c r="CL134">
        <v>173</v>
      </c>
      <c r="CM134">
        <v>200</v>
      </c>
      <c r="CO134">
        <v>1</v>
      </c>
      <c r="CP134">
        <v>955173</v>
      </c>
      <c r="CQ134">
        <v>171</v>
      </c>
      <c r="CR134">
        <v>200</v>
      </c>
      <c r="CT134">
        <v>1</v>
      </c>
      <c r="CU134">
        <v>15489</v>
      </c>
      <c r="CV134">
        <v>206</v>
      </c>
      <c r="CW134">
        <v>200</v>
      </c>
    </row>
    <row r="135" spans="1:101">
      <c r="A135">
        <f t="shared" si="1"/>
        <v>525</v>
      </c>
      <c r="B135">
        <v>300</v>
      </c>
      <c r="C135">
        <v>37</v>
      </c>
      <c r="D135">
        <v>6337</v>
      </c>
      <c r="E135">
        <v>400</v>
      </c>
      <c r="G135">
        <v>1</v>
      </c>
      <c r="H135">
        <v>1485023</v>
      </c>
      <c r="I135">
        <v>161</v>
      </c>
      <c r="J135">
        <v>400</v>
      </c>
      <c r="L135" s="141">
        <v>2</v>
      </c>
      <c r="M135" s="141">
        <v>1542949</v>
      </c>
      <c r="N135" s="141">
        <v>330</v>
      </c>
      <c r="O135" s="141">
        <v>400</v>
      </c>
      <c r="Q135" s="141">
        <v>1</v>
      </c>
      <c r="R135" s="141">
        <v>1544167</v>
      </c>
      <c r="S135" s="141">
        <v>177</v>
      </c>
      <c r="T135" s="141">
        <v>400</v>
      </c>
      <c r="V135">
        <v>1</v>
      </c>
      <c r="W135">
        <v>1652185</v>
      </c>
      <c r="X135">
        <v>182</v>
      </c>
      <c r="Y135">
        <v>400</v>
      </c>
      <c r="AA135">
        <v>2</v>
      </c>
      <c r="AB135">
        <v>1534906</v>
      </c>
      <c r="AC135">
        <v>333</v>
      </c>
      <c r="AD135">
        <v>400</v>
      </c>
      <c r="AF135">
        <v>3</v>
      </c>
      <c r="AG135">
        <v>1530203</v>
      </c>
      <c r="AH135">
        <v>487</v>
      </c>
      <c r="AI135">
        <v>400</v>
      </c>
      <c r="AK135">
        <v>1</v>
      </c>
      <c r="AL135">
        <v>1623193</v>
      </c>
      <c r="AM135">
        <v>3</v>
      </c>
      <c r="AN135">
        <v>400</v>
      </c>
      <c r="AP135">
        <v>2</v>
      </c>
      <c r="AQ135">
        <v>1522270</v>
      </c>
      <c r="AR135">
        <v>350</v>
      </c>
      <c r="AS135">
        <v>400</v>
      </c>
      <c r="AU135">
        <v>2</v>
      </c>
      <c r="AV135">
        <v>1522851</v>
      </c>
      <c r="AW135">
        <v>234</v>
      </c>
      <c r="AX135">
        <v>400</v>
      </c>
      <c r="AZ135">
        <v>1</v>
      </c>
      <c r="BA135">
        <v>1652208</v>
      </c>
      <c r="BB135">
        <v>167</v>
      </c>
      <c r="BC135">
        <v>400</v>
      </c>
      <c r="BE135">
        <v>3</v>
      </c>
      <c r="BF135">
        <v>1560099</v>
      </c>
      <c r="BG135">
        <v>477</v>
      </c>
      <c r="BH135">
        <v>400</v>
      </c>
      <c r="BJ135">
        <v>3</v>
      </c>
      <c r="BK135">
        <v>1531582</v>
      </c>
      <c r="BL135">
        <v>457</v>
      </c>
      <c r="BM135">
        <v>400</v>
      </c>
      <c r="BZ135">
        <v>1</v>
      </c>
      <c r="CA135">
        <v>958163</v>
      </c>
      <c r="CB135">
        <v>182</v>
      </c>
      <c r="CC135">
        <v>200</v>
      </c>
      <c r="CE135">
        <v>1</v>
      </c>
      <c r="CF135">
        <v>971044</v>
      </c>
      <c r="CG135">
        <v>175</v>
      </c>
      <c r="CH135">
        <v>200</v>
      </c>
      <c r="CJ135">
        <v>1</v>
      </c>
      <c r="CK135">
        <v>966263</v>
      </c>
      <c r="CL135">
        <v>180</v>
      </c>
      <c r="CM135">
        <v>200</v>
      </c>
      <c r="CO135">
        <v>1</v>
      </c>
      <c r="CP135">
        <v>970620</v>
      </c>
      <c r="CQ135">
        <v>175</v>
      </c>
      <c r="CR135">
        <v>200</v>
      </c>
      <c r="CT135">
        <v>1</v>
      </c>
      <c r="CU135">
        <v>30676</v>
      </c>
      <c r="CV135">
        <v>186</v>
      </c>
      <c r="CW135">
        <v>200</v>
      </c>
    </row>
    <row r="136" spans="1:101">
      <c r="A136">
        <f t="shared" si="1"/>
        <v>530</v>
      </c>
      <c r="B136">
        <v>1</v>
      </c>
      <c r="C136">
        <v>15127</v>
      </c>
      <c r="D136">
        <v>196</v>
      </c>
      <c r="E136">
        <v>400</v>
      </c>
      <c r="G136">
        <v>7</v>
      </c>
      <c r="H136">
        <v>1495753</v>
      </c>
      <c r="I136">
        <v>1118</v>
      </c>
      <c r="J136">
        <v>400</v>
      </c>
      <c r="L136" s="141">
        <v>3</v>
      </c>
      <c r="M136" s="141">
        <v>1556924</v>
      </c>
      <c r="N136" s="141">
        <v>489</v>
      </c>
      <c r="O136" s="141">
        <v>400</v>
      </c>
      <c r="Q136" s="141">
        <v>5</v>
      </c>
      <c r="R136" s="141">
        <v>1556874</v>
      </c>
      <c r="S136" s="141">
        <v>734</v>
      </c>
      <c r="T136" s="141">
        <v>400</v>
      </c>
      <c r="V136">
        <v>1</v>
      </c>
      <c r="W136">
        <v>1667645</v>
      </c>
      <c r="X136">
        <v>176</v>
      </c>
      <c r="Y136">
        <v>400</v>
      </c>
      <c r="AA136">
        <v>3</v>
      </c>
      <c r="AB136">
        <v>1548800</v>
      </c>
      <c r="AC136">
        <v>488</v>
      </c>
      <c r="AD136">
        <v>400</v>
      </c>
      <c r="AF136">
        <v>2</v>
      </c>
      <c r="AG136">
        <v>1532858</v>
      </c>
      <c r="AH136">
        <v>70</v>
      </c>
      <c r="AI136">
        <v>400</v>
      </c>
      <c r="AK136">
        <v>1</v>
      </c>
      <c r="AL136">
        <v>1623175</v>
      </c>
      <c r="AM136">
        <v>3</v>
      </c>
      <c r="AN136">
        <v>400</v>
      </c>
      <c r="AP136">
        <v>2</v>
      </c>
      <c r="AQ136">
        <v>1536862</v>
      </c>
      <c r="AR136">
        <v>356</v>
      </c>
      <c r="AS136">
        <v>400</v>
      </c>
      <c r="AU136">
        <v>3</v>
      </c>
      <c r="AV136">
        <v>1536673</v>
      </c>
      <c r="AW136">
        <v>494</v>
      </c>
      <c r="AX136">
        <v>400</v>
      </c>
      <c r="AZ136">
        <v>1</v>
      </c>
      <c r="BA136">
        <v>1667931</v>
      </c>
      <c r="BB136">
        <v>97</v>
      </c>
      <c r="BC136">
        <v>400</v>
      </c>
      <c r="BE136">
        <v>3</v>
      </c>
      <c r="BF136">
        <v>1574025</v>
      </c>
      <c r="BG136">
        <v>492</v>
      </c>
      <c r="BH136">
        <v>400</v>
      </c>
      <c r="BJ136">
        <v>3</v>
      </c>
      <c r="BK136">
        <v>1545193</v>
      </c>
      <c r="BL136">
        <v>542</v>
      </c>
      <c r="BM136">
        <v>400</v>
      </c>
      <c r="BZ136">
        <v>1</v>
      </c>
      <c r="CA136">
        <v>973572</v>
      </c>
      <c r="CB136">
        <v>177</v>
      </c>
      <c r="CC136">
        <v>200</v>
      </c>
      <c r="CE136">
        <v>1</v>
      </c>
      <c r="CF136">
        <v>986425</v>
      </c>
      <c r="CG136">
        <v>180</v>
      </c>
      <c r="CH136">
        <v>200</v>
      </c>
      <c r="CJ136">
        <v>1</v>
      </c>
      <c r="CK136">
        <v>981066</v>
      </c>
      <c r="CL136">
        <v>190</v>
      </c>
      <c r="CM136">
        <v>200</v>
      </c>
      <c r="CO136">
        <v>2</v>
      </c>
      <c r="CP136">
        <v>985255</v>
      </c>
      <c r="CQ136">
        <v>335</v>
      </c>
      <c r="CR136">
        <v>200</v>
      </c>
      <c r="CT136">
        <v>300</v>
      </c>
      <c r="CU136">
        <v>4</v>
      </c>
      <c r="CV136">
        <v>9471</v>
      </c>
      <c r="CW136">
        <v>200</v>
      </c>
    </row>
    <row r="137" spans="1:101">
      <c r="A137">
        <f t="shared" si="1"/>
        <v>535</v>
      </c>
      <c r="B137">
        <v>300</v>
      </c>
      <c r="C137">
        <v>0</v>
      </c>
      <c r="D137">
        <v>6349</v>
      </c>
      <c r="E137">
        <v>400</v>
      </c>
      <c r="G137">
        <v>1</v>
      </c>
      <c r="H137">
        <v>1511395</v>
      </c>
      <c r="I137">
        <v>159</v>
      </c>
      <c r="J137">
        <v>400</v>
      </c>
      <c r="L137" s="141">
        <v>2</v>
      </c>
      <c r="M137" s="141">
        <v>1571556</v>
      </c>
      <c r="N137" s="141">
        <v>337</v>
      </c>
      <c r="O137" s="141">
        <v>400</v>
      </c>
      <c r="Q137" s="141">
        <v>1</v>
      </c>
      <c r="R137" s="141">
        <v>1572251</v>
      </c>
      <c r="S137" s="141">
        <v>191</v>
      </c>
      <c r="T137" s="141">
        <v>400</v>
      </c>
      <c r="V137">
        <v>1</v>
      </c>
      <c r="W137">
        <v>1683160</v>
      </c>
      <c r="X137">
        <v>160</v>
      </c>
      <c r="Y137">
        <v>400</v>
      </c>
      <c r="AA137">
        <v>2</v>
      </c>
      <c r="AB137">
        <v>1563498</v>
      </c>
      <c r="AC137">
        <v>340</v>
      </c>
      <c r="AD137">
        <v>400</v>
      </c>
      <c r="AF137">
        <v>4</v>
      </c>
      <c r="AG137">
        <v>1532803</v>
      </c>
      <c r="AH137">
        <v>10</v>
      </c>
      <c r="AI137">
        <v>400</v>
      </c>
      <c r="AK137">
        <v>1</v>
      </c>
      <c r="AL137">
        <v>1623159</v>
      </c>
      <c r="AM137">
        <v>3</v>
      </c>
      <c r="AN137">
        <v>400</v>
      </c>
      <c r="AP137">
        <v>3</v>
      </c>
      <c r="AQ137">
        <v>1550714</v>
      </c>
      <c r="AR137">
        <v>498</v>
      </c>
      <c r="AS137">
        <v>400</v>
      </c>
      <c r="AU137">
        <v>2</v>
      </c>
      <c r="AV137">
        <v>1551431</v>
      </c>
      <c r="AW137">
        <v>333</v>
      </c>
      <c r="AX137">
        <v>400</v>
      </c>
      <c r="AZ137">
        <v>1</v>
      </c>
      <c r="BA137">
        <v>1683396</v>
      </c>
      <c r="BB137">
        <v>174</v>
      </c>
      <c r="BC137">
        <v>400</v>
      </c>
      <c r="BE137">
        <v>3</v>
      </c>
      <c r="BF137">
        <v>1588100</v>
      </c>
      <c r="BG137">
        <v>466</v>
      </c>
      <c r="BH137">
        <v>400</v>
      </c>
      <c r="BJ137">
        <v>2</v>
      </c>
      <c r="BK137">
        <v>1559921</v>
      </c>
      <c r="BL137">
        <v>327</v>
      </c>
      <c r="BM137">
        <v>400</v>
      </c>
      <c r="BZ137">
        <v>1</v>
      </c>
      <c r="CA137">
        <v>989079</v>
      </c>
      <c r="CB137">
        <v>177</v>
      </c>
      <c r="CC137">
        <v>200</v>
      </c>
      <c r="CE137">
        <v>1</v>
      </c>
      <c r="CF137">
        <v>1001797</v>
      </c>
      <c r="CG137">
        <v>181</v>
      </c>
      <c r="CH137">
        <v>200</v>
      </c>
      <c r="CJ137">
        <v>1</v>
      </c>
      <c r="CK137">
        <v>992571</v>
      </c>
      <c r="CL137">
        <v>127</v>
      </c>
      <c r="CM137">
        <v>200</v>
      </c>
      <c r="CO137">
        <v>1</v>
      </c>
      <c r="CP137">
        <v>1000724</v>
      </c>
      <c r="CQ137">
        <v>170</v>
      </c>
      <c r="CR137">
        <v>200</v>
      </c>
      <c r="CT137">
        <v>1</v>
      </c>
      <c r="CU137">
        <v>15476</v>
      </c>
      <c r="CV137">
        <v>206</v>
      </c>
      <c r="CW137">
        <v>200</v>
      </c>
    </row>
    <row r="138" spans="1:101">
      <c r="A138">
        <f t="shared" si="1"/>
        <v>540</v>
      </c>
      <c r="B138">
        <v>1</v>
      </c>
      <c r="C138">
        <v>15128</v>
      </c>
      <c r="D138">
        <v>204</v>
      </c>
      <c r="E138">
        <v>400</v>
      </c>
      <c r="G138">
        <v>7</v>
      </c>
      <c r="H138">
        <v>1523712</v>
      </c>
      <c r="I138">
        <v>1021</v>
      </c>
      <c r="J138">
        <v>400</v>
      </c>
      <c r="L138" s="141">
        <v>2</v>
      </c>
      <c r="M138" s="141">
        <v>1587621</v>
      </c>
      <c r="N138" s="141">
        <v>325</v>
      </c>
      <c r="O138" s="141">
        <v>400</v>
      </c>
      <c r="Q138" s="141">
        <v>4</v>
      </c>
      <c r="R138" s="141">
        <v>1585686</v>
      </c>
      <c r="S138" s="141">
        <v>588</v>
      </c>
      <c r="T138" s="141">
        <v>400</v>
      </c>
      <c r="V138">
        <v>1</v>
      </c>
      <c r="W138">
        <v>1698659</v>
      </c>
      <c r="X138">
        <v>175</v>
      </c>
      <c r="Y138">
        <v>400</v>
      </c>
      <c r="AA138">
        <v>2</v>
      </c>
      <c r="AB138">
        <v>1578151</v>
      </c>
      <c r="AC138">
        <v>334</v>
      </c>
      <c r="AD138">
        <v>400</v>
      </c>
      <c r="AF138">
        <v>6</v>
      </c>
      <c r="AG138">
        <v>1575245</v>
      </c>
      <c r="AH138">
        <v>522</v>
      </c>
      <c r="AI138">
        <v>400</v>
      </c>
      <c r="AK138">
        <v>1</v>
      </c>
      <c r="AL138">
        <v>1623139</v>
      </c>
      <c r="AM138">
        <v>4</v>
      </c>
      <c r="AN138">
        <v>400</v>
      </c>
      <c r="AP138">
        <v>2</v>
      </c>
      <c r="AQ138">
        <v>1565343</v>
      </c>
      <c r="AR138">
        <v>341</v>
      </c>
      <c r="AS138">
        <v>400</v>
      </c>
      <c r="AU138">
        <v>3</v>
      </c>
      <c r="AV138">
        <v>1565263</v>
      </c>
      <c r="AW138">
        <v>509</v>
      </c>
      <c r="AX138">
        <v>400</v>
      </c>
      <c r="AZ138">
        <v>1</v>
      </c>
      <c r="BA138">
        <v>1698965</v>
      </c>
      <c r="BB138">
        <v>168</v>
      </c>
      <c r="BC138">
        <v>400</v>
      </c>
      <c r="BE138">
        <v>3</v>
      </c>
      <c r="BF138">
        <v>1602555</v>
      </c>
      <c r="BG138">
        <v>436</v>
      </c>
      <c r="BH138">
        <v>400</v>
      </c>
      <c r="BJ138">
        <v>2</v>
      </c>
      <c r="BK138">
        <v>1574647</v>
      </c>
      <c r="BL138">
        <v>304</v>
      </c>
      <c r="BM138">
        <v>400</v>
      </c>
      <c r="BZ138">
        <v>1</v>
      </c>
      <c r="CA138">
        <v>1004596</v>
      </c>
      <c r="CB138">
        <v>175</v>
      </c>
      <c r="CC138">
        <v>200</v>
      </c>
      <c r="CE138">
        <v>1</v>
      </c>
      <c r="CF138">
        <v>1017198</v>
      </c>
      <c r="CG138">
        <v>181</v>
      </c>
      <c r="CH138">
        <v>200</v>
      </c>
      <c r="CJ138">
        <v>1</v>
      </c>
      <c r="CK138">
        <v>992544</v>
      </c>
      <c r="CL138">
        <v>5</v>
      </c>
      <c r="CM138">
        <v>200</v>
      </c>
      <c r="CO138">
        <v>1</v>
      </c>
      <c r="CP138">
        <v>1016143</v>
      </c>
      <c r="CQ138">
        <v>193</v>
      </c>
      <c r="CR138">
        <v>200</v>
      </c>
      <c r="CT138">
        <v>1</v>
      </c>
      <c r="CU138">
        <v>30637</v>
      </c>
      <c r="CV138">
        <v>191</v>
      </c>
      <c r="CW138">
        <v>200</v>
      </c>
    </row>
    <row r="139" spans="1:101">
      <c r="A139">
        <f t="shared" si="1"/>
        <v>545</v>
      </c>
      <c r="B139">
        <v>300</v>
      </c>
      <c r="C139">
        <v>0</v>
      </c>
      <c r="D139">
        <v>6352</v>
      </c>
      <c r="E139">
        <v>400</v>
      </c>
      <c r="G139">
        <v>1</v>
      </c>
      <c r="H139">
        <v>1537997</v>
      </c>
      <c r="I139">
        <v>178</v>
      </c>
      <c r="J139">
        <v>400</v>
      </c>
      <c r="L139" s="141">
        <v>3</v>
      </c>
      <c r="M139" s="141">
        <v>1600456</v>
      </c>
      <c r="N139" s="141">
        <v>439</v>
      </c>
      <c r="O139" s="141">
        <v>400</v>
      </c>
      <c r="Q139" s="141">
        <v>1</v>
      </c>
      <c r="R139" s="141">
        <v>1588133</v>
      </c>
      <c r="S139" s="141">
        <v>35</v>
      </c>
      <c r="T139" s="141">
        <v>400</v>
      </c>
      <c r="V139">
        <v>1</v>
      </c>
      <c r="W139">
        <v>1714128</v>
      </c>
      <c r="X139">
        <v>172</v>
      </c>
      <c r="Y139">
        <v>400</v>
      </c>
      <c r="AA139">
        <v>3</v>
      </c>
      <c r="AB139">
        <v>1592120</v>
      </c>
      <c r="AC139">
        <v>466</v>
      </c>
      <c r="AD139">
        <v>400</v>
      </c>
      <c r="AF139">
        <v>5</v>
      </c>
      <c r="AG139">
        <v>1587899</v>
      </c>
      <c r="AH139">
        <v>747</v>
      </c>
      <c r="AI139">
        <v>400</v>
      </c>
      <c r="AK139">
        <v>1</v>
      </c>
      <c r="AL139">
        <v>1723554</v>
      </c>
      <c r="AM139">
        <v>51</v>
      </c>
      <c r="AN139">
        <v>400</v>
      </c>
      <c r="AP139">
        <v>3</v>
      </c>
      <c r="AQ139">
        <v>1579210</v>
      </c>
      <c r="AR139">
        <v>509</v>
      </c>
      <c r="AS139">
        <v>400</v>
      </c>
      <c r="AU139">
        <v>2</v>
      </c>
      <c r="AV139">
        <v>1572358</v>
      </c>
      <c r="AW139">
        <v>190</v>
      </c>
      <c r="AX139">
        <v>400</v>
      </c>
      <c r="AZ139">
        <v>1</v>
      </c>
      <c r="BA139">
        <v>1714453</v>
      </c>
      <c r="BB139">
        <v>182</v>
      </c>
      <c r="BC139">
        <v>400</v>
      </c>
      <c r="BE139">
        <v>3</v>
      </c>
      <c r="BF139">
        <v>1616194</v>
      </c>
      <c r="BG139">
        <v>447</v>
      </c>
      <c r="BH139">
        <v>400</v>
      </c>
      <c r="BJ139">
        <v>3</v>
      </c>
      <c r="BK139">
        <v>1589962</v>
      </c>
      <c r="BL139">
        <v>511</v>
      </c>
      <c r="BM139">
        <v>400</v>
      </c>
      <c r="BZ139">
        <v>2</v>
      </c>
      <c r="CA139">
        <v>1019435</v>
      </c>
      <c r="CB139">
        <v>318</v>
      </c>
      <c r="CC139">
        <v>200</v>
      </c>
      <c r="CE139">
        <v>1</v>
      </c>
      <c r="CF139">
        <v>1032562</v>
      </c>
      <c r="CG139">
        <v>172</v>
      </c>
      <c r="CH139">
        <v>200</v>
      </c>
      <c r="CJ139">
        <v>1</v>
      </c>
      <c r="CK139">
        <v>992526</v>
      </c>
      <c r="CL139">
        <v>3</v>
      </c>
      <c r="CM139">
        <v>200</v>
      </c>
      <c r="CO139">
        <v>1</v>
      </c>
      <c r="CP139">
        <v>1032057</v>
      </c>
      <c r="CQ139">
        <v>176</v>
      </c>
      <c r="CR139">
        <v>200</v>
      </c>
      <c r="CT139">
        <v>300</v>
      </c>
      <c r="CU139">
        <v>1</v>
      </c>
      <c r="CV139">
        <v>9460</v>
      </c>
      <c r="CW139">
        <v>200</v>
      </c>
    </row>
    <row r="140" spans="1:101">
      <c r="A140">
        <f t="shared" si="1"/>
        <v>550</v>
      </c>
      <c r="B140">
        <v>1</v>
      </c>
      <c r="C140">
        <v>15081</v>
      </c>
      <c r="D140">
        <v>206</v>
      </c>
      <c r="E140">
        <v>400</v>
      </c>
      <c r="G140">
        <v>6</v>
      </c>
      <c r="H140">
        <v>1549617</v>
      </c>
      <c r="I140">
        <v>943</v>
      </c>
      <c r="J140">
        <v>400</v>
      </c>
      <c r="L140" s="141">
        <v>3</v>
      </c>
      <c r="M140" s="141">
        <v>1614481</v>
      </c>
      <c r="N140" s="141">
        <v>463</v>
      </c>
      <c r="O140" s="141">
        <v>400</v>
      </c>
      <c r="Q140" s="141">
        <v>6</v>
      </c>
      <c r="R140" s="141">
        <v>1588037</v>
      </c>
      <c r="S140" s="141">
        <v>18</v>
      </c>
      <c r="T140" s="141">
        <v>400</v>
      </c>
      <c r="V140">
        <v>1</v>
      </c>
      <c r="W140">
        <v>1729552</v>
      </c>
      <c r="X140">
        <v>173</v>
      </c>
      <c r="Y140">
        <v>400</v>
      </c>
      <c r="AA140">
        <v>2</v>
      </c>
      <c r="AB140">
        <v>1607629</v>
      </c>
      <c r="AC140">
        <v>341</v>
      </c>
      <c r="AD140">
        <v>400</v>
      </c>
      <c r="AF140">
        <v>3</v>
      </c>
      <c r="AG140">
        <v>1602037</v>
      </c>
      <c r="AH140">
        <v>433</v>
      </c>
      <c r="AI140">
        <v>400</v>
      </c>
      <c r="AK140">
        <v>1</v>
      </c>
      <c r="AL140">
        <v>1739020</v>
      </c>
      <c r="AM140">
        <v>152</v>
      </c>
      <c r="AN140">
        <v>400</v>
      </c>
      <c r="AP140">
        <v>1</v>
      </c>
      <c r="AQ140">
        <v>1594601</v>
      </c>
      <c r="AR140">
        <v>197</v>
      </c>
      <c r="AS140">
        <v>400</v>
      </c>
      <c r="AU140">
        <v>4</v>
      </c>
      <c r="AV140">
        <v>1572299</v>
      </c>
      <c r="AW140">
        <v>11</v>
      </c>
      <c r="AX140">
        <v>400</v>
      </c>
      <c r="AZ140">
        <v>1</v>
      </c>
      <c r="BA140">
        <v>1729937</v>
      </c>
      <c r="BB140">
        <v>171</v>
      </c>
      <c r="BC140">
        <v>400</v>
      </c>
      <c r="BE140">
        <v>3</v>
      </c>
      <c r="BF140">
        <v>1630035</v>
      </c>
      <c r="BG140">
        <v>516</v>
      </c>
      <c r="BH140">
        <v>400</v>
      </c>
      <c r="BJ140">
        <v>2</v>
      </c>
      <c r="BK140">
        <v>1603074</v>
      </c>
      <c r="BL140">
        <v>332</v>
      </c>
      <c r="BM140">
        <v>400</v>
      </c>
      <c r="BZ140">
        <v>1</v>
      </c>
      <c r="CA140">
        <v>1034784</v>
      </c>
      <c r="CB140">
        <v>173</v>
      </c>
      <c r="CC140">
        <v>1800</v>
      </c>
      <c r="CE140">
        <v>1</v>
      </c>
      <c r="CF140">
        <v>1047919</v>
      </c>
      <c r="CG140">
        <v>175</v>
      </c>
      <c r="CH140">
        <v>1800</v>
      </c>
      <c r="CJ140">
        <v>4</v>
      </c>
      <c r="CK140">
        <v>992446</v>
      </c>
      <c r="CL140">
        <v>15</v>
      </c>
      <c r="CM140">
        <v>1800</v>
      </c>
      <c r="CO140">
        <v>1</v>
      </c>
      <c r="CP140">
        <v>1047121</v>
      </c>
      <c r="CQ140">
        <v>187</v>
      </c>
      <c r="CR140">
        <v>1800</v>
      </c>
      <c r="CT140">
        <v>1</v>
      </c>
      <c r="CU140">
        <v>15163</v>
      </c>
      <c r="CV140">
        <v>203</v>
      </c>
      <c r="CW140">
        <v>1800</v>
      </c>
    </row>
    <row r="141" spans="1:101">
      <c r="A141">
        <f t="shared" si="1"/>
        <v>555</v>
      </c>
      <c r="B141">
        <v>300</v>
      </c>
      <c r="C141">
        <v>0</v>
      </c>
      <c r="D141">
        <v>6330</v>
      </c>
      <c r="E141">
        <v>400</v>
      </c>
      <c r="G141">
        <v>1</v>
      </c>
      <c r="H141">
        <v>1565178</v>
      </c>
      <c r="I141">
        <v>163</v>
      </c>
      <c r="J141">
        <v>400</v>
      </c>
      <c r="L141" s="141">
        <v>2</v>
      </c>
      <c r="M141" s="141">
        <v>1629080</v>
      </c>
      <c r="N141" s="141">
        <v>364</v>
      </c>
      <c r="O141" s="141">
        <v>400</v>
      </c>
      <c r="Q141" s="141">
        <v>7</v>
      </c>
      <c r="R141" s="141">
        <v>1587930</v>
      </c>
      <c r="S141" s="141">
        <v>21</v>
      </c>
      <c r="T141" s="141">
        <v>400</v>
      </c>
      <c r="V141">
        <v>1</v>
      </c>
      <c r="W141">
        <v>1745078</v>
      </c>
      <c r="X141">
        <v>175</v>
      </c>
      <c r="Y141">
        <v>400</v>
      </c>
      <c r="AA141">
        <v>3</v>
      </c>
      <c r="AB141">
        <v>1622452</v>
      </c>
      <c r="AC141">
        <v>514</v>
      </c>
      <c r="AD141">
        <v>400</v>
      </c>
      <c r="AF141">
        <v>3</v>
      </c>
      <c r="AG141">
        <v>1616121</v>
      </c>
      <c r="AH141">
        <v>473</v>
      </c>
      <c r="AI141">
        <v>400</v>
      </c>
      <c r="AK141">
        <v>1</v>
      </c>
      <c r="AL141">
        <v>1754442</v>
      </c>
      <c r="AM141">
        <v>180</v>
      </c>
      <c r="AN141">
        <v>400</v>
      </c>
      <c r="AP141">
        <v>4</v>
      </c>
      <c r="AQ141">
        <v>1609450</v>
      </c>
      <c r="AR141">
        <v>600</v>
      </c>
      <c r="AS141">
        <v>400</v>
      </c>
      <c r="AU141">
        <v>6</v>
      </c>
      <c r="AV141">
        <v>1612425</v>
      </c>
      <c r="AW141">
        <v>90</v>
      </c>
      <c r="AX141">
        <v>400</v>
      </c>
      <c r="AZ141">
        <v>1</v>
      </c>
      <c r="BA141">
        <v>1745471</v>
      </c>
      <c r="BB141">
        <v>161</v>
      </c>
      <c r="BC141">
        <v>400</v>
      </c>
      <c r="BE141">
        <v>3</v>
      </c>
      <c r="BF141">
        <v>1643991</v>
      </c>
      <c r="BG141">
        <v>481</v>
      </c>
      <c r="BH141">
        <v>400</v>
      </c>
      <c r="BJ141">
        <v>3</v>
      </c>
      <c r="BK141">
        <v>1617109</v>
      </c>
      <c r="BL141">
        <v>444</v>
      </c>
      <c r="BM141">
        <v>400</v>
      </c>
      <c r="BZ141">
        <v>13</v>
      </c>
      <c r="CA141">
        <v>1043104</v>
      </c>
      <c r="CB141">
        <v>1596</v>
      </c>
      <c r="CC141">
        <v>1800</v>
      </c>
      <c r="CE141">
        <v>10</v>
      </c>
      <c r="CF141">
        <v>1057711</v>
      </c>
      <c r="CG141">
        <v>1302</v>
      </c>
      <c r="CH141">
        <v>1800</v>
      </c>
      <c r="CJ141">
        <v>27</v>
      </c>
      <c r="CK141">
        <v>991990</v>
      </c>
      <c r="CL141">
        <v>86</v>
      </c>
      <c r="CM141">
        <v>1800</v>
      </c>
      <c r="CO141">
        <v>9</v>
      </c>
      <c r="CP141">
        <v>1055687</v>
      </c>
      <c r="CQ141">
        <v>962</v>
      </c>
      <c r="CR141">
        <v>1800</v>
      </c>
      <c r="CT141">
        <v>300</v>
      </c>
      <c r="CU141">
        <v>1</v>
      </c>
      <c r="CV141">
        <v>6350</v>
      </c>
      <c r="CW141">
        <v>1800</v>
      </c>
    </row>
    <row r="142" spans="1:101">
      <c r="A142">
        <f t="shared" si="1"/>
        <v>560</v>
      </c>
      <c r="B142">
        <v>1</v>
      </c>
      <c r="C142">
        <v>15140</v>
      </c>
      <c r="D142">
        <v>203</v>
      </c>
      <c r="E142">
        <v>400</v>
      </c>
      <c r="G142">
        <v>7</v>
      </c>
      <c r="H142">
        <v>1577511</v>
      </c>
      <c r="I142">
        <v>789</v>
      </c>
      <c r="J142">
        <v>400</v>
      </c>
      <c r="L142" s="141">
        <v>3</v>
      </c>
      <c r="M142" s="141">
        <v>1643385</v>
      </c>
      <c r="N142" s="141">
        <v>387</v>
      </c>
      <c r="O142" s="141">
        <v>400</v>
      </c>
      <c r="Q142" s="141">
        <v>10</v>
      </c>
      <c r="R142" s="141">
        <v>1587766</v>
      </c>
      <c r="S142" s="141">
        <v>32</v>
      </c>
      <c r="T142" s="141">
        <v>400</v>
      </c>
      <c r="V142">
        <v>1</v>
      </c>
      <c r="W142">
        <v>1760580</v>
      </c>
      <c r="X142">
        <v>154</v>
      </c>
      <c r="Y142">
        <v>400</v>
      </c>
      <c r="AA142">
        <v>2</v>
      </c>
      <c r="AB142">
        <v>1635310</v>
      </c>
      <c r="AC142">
        <v>326</v>
      </c>
      <c r="AD142">
        <v>400</v>
      </c>
      <c r="AF142">
        <v>3</v>
      </c>
      <c r="AG142">
        <v>1630038</v>
      </c>
      <c r="AH142">
        <v>480</v>
      </c>
      <c r="AI142">
        <v>400</v>
      </c>
      <c r="AK142">
        <v>1</v>
      </c>
      <c r="AL142">
        <v>1769910</v>
      </c>
      <c r="AM142">
        <v>187</v>
      </c>
      <c r="AN142">
        <v>400</v>
      </c>
      <c r="AP142">
        <v>1</v>
      </c>
      <c r="AQ142">
        <v>1623454</v>
      </c>
      <c r="AR142">
        <v>177</v>
      </c>
      <c r="AS142">
        <v>400</v>
      </c>
      <c r="AU142">
        <v>8</v>
      </c>
      <c r="AV142">
        <v>1623523</v>
      </c>
      <c r="AW142">
        <v>1054</v>
      </c>
      <c r="AX142">
        <v>400</v>
      </c>
      <c r="AZ142">
        <v>1</v>
      </c>
      <c r="BA142">
        <v>1760937</v>
      </c>
      <c r="BB142">
        <v>172</v>
      </c>
      <c r="BC142">
        <v>400</v>
      </c>
      <c r="BE142">
        <v>3</v>
      </c>
      <c r="BF142">
        <v>1657963</v>
      </c>
      <c r="BG142">
        <v>471</v>
      </c>
      <c r="BH142">
        <v>400</v>
      </c>
      <c r="BJ142">
        <v>2</v>
      </c>
      <c r="BK142">
        <v>1631652</v>
      </c>
      <c r="BL142">
        <v>361</v>
      </c>
      <c r="BM142">
        <v>400</v>
      </c>
      <c r="BZ142">
        <v>14</v>
      </c>
      <c r="CA142">
        <v>1051557</v>
      </c>
      <c r="CB142">
        <v>1680</v>
      </c>
      <c r="CC142">
        <v>1800</v>
      </c>
      <c r="CE142">
        <v>11</v>
      </c>
      <c r="CF142">
        <v>1067251</v>
      </c>
      <c r="CG142">
        <v>1346</v>
      </c>
      <c r="CH142">
        <v>1800</v>
      </c>
      <c r="CJ142">
        <v>47</v>
      </c>
      <c r="CK142">
        <v>991076</v>
      </c>
      <c r="CL142">
        <v>178</v>
      </c>
      <c r="CM142">
        <v>1800</v>
      </c>
      <c r="CO142">
        <v>13</v>
      </c>
      <c r="CP142">
        <v>1055461</v>
      </c>
      <c r="CQ142">
        <v>44</v>
      </c>
      <c r="CR142">
        <v>1800</v>
      </c>
      <c r="CT142">
        <v>1</v>
      </c>
      <c r="CU142">
        <v>15165</v>
      </c>
      <c r="CV142">
        <v>194</v>
      </c>
      <c r="CW142">
        <v>1800</v>
      </c>
    </row>
    <row r="143" spans="1:101">
      <c r="A143">
        <f t="shared" si="1"/>
        <v>565</v>
      </c>
      <c r="B143">
        <v>300</v>
      </c>
      <c r="C143">
        <v>0</v>
      </c>
      <c r="D143">
        <v>6353</v>
      </c>
      <c r="E143">
        <v>400</v>
      </c>
      <c r="G143">
        <v>1</v>
      </c>
      <c r="H143">
        <v>1592951</v>
      </c>
      <c r="I143">
        <v>193</v>
      </c>
      <c r="J143">
        <v>400</v>
      </c>
      <c r="L143" s="141">
        <v>3</v>
      </c>
      <c r="M143" s="141">
        <v>1657204</v>
      </c>
      <c r="N143" s="141">
        <v>518</v>
      </c>
      <c r="O143" s="141">
        <v>400</v>
      </c>
      <c r="Q143" s="141">
        <v>12</v>
      </c>
      <c r="R143" s="141">
        <v>1587583</v>
      </c>
      <c r="S143" s="141">
        <v>36</v>
      </c>
      <c r="T143" s="141">
        <v>400</v>
      </c>
      <c r="V143">
        <v>1</v>
      </c>
      <c r="W143">
        <v>1776105</v>
      </c>
      <c r="X143">
        <v>174</v>
      </c>
      <c r="Y143">
        <v>400</v>
      </c>
      <c r="AA143">
        <v>3</v>
      </c>
      <c r="AB143">
        <v>1649428</v>
      </c>
      <c r="AC143">
        <v>452</v>
      </c>
      <c r="AD143">
        <v>400</v>
      </c>
      <c r="AF143">
        <v>3</v>
      </c>
      <c r="AG143">
        <v>1644522</v>
      </c>
      <c r="AH143">
        <v>431</v>
      </c>
      <c r="AI143">
        <v>400</v>
      </c>
      <c r="AK143">
        <v>1</v>
      </c>
      <c r="AL143">
        <v>1785344</v>
      </c>
      <c r="AM143">
        <v>178</v>
      </c>
      <c r="AN143">
        <v>400</v>
      </c>
      <c r="AP143">
        <v>4</v>
      </c>
      <c r="AQ143">
        <v>1637577</v>
      </c>
      <c r="AR143">
        <v>605</v>
      </c>
      <c r="AS143">
        <v>400</v>
      </c>
      <c r="AU143">
        <v>3</v>
      </c>
      <c r="AV143">
        <v>1637408</v>
      </c>
      <c r="AW143">
        <v>508</v>
      </c>
      <c r="AX143">
        <v>400</v>
      </c>
      <c r="AZ143">
        <v>1</v>
      </c>
      <c r="BA143">
        <v>1776440</v>
      </c>
      <c r="BB143">
        <v>174</v>
      </c>
      <c r="BC143">
        <v>400</v>
      </c>
      <c r="BE143">
        <v>3</v>
      </c>
      <c r="BF143">
        <v>1671875</v>
      </c>
      <c r="BG143">
        <v>478</v>
      </c>
      <c r="BH143">
        <v>400</v>
      </c>
      <c r="BJ143">
        <v>3</v>
      </c>
      <c r="BK143">
        <v>1645888</v>
      </c>
      <c r="BL143">
        <v>433</v>
      </c>
      <c r="BM143">
        <v>400</v>
      </c>
      <c r="BZ143">
        <v>15</v>
      </c>
      <c r="CA143">
        <v>1058658</v>
      </c>
      <c r="CB143">
        <v>1736</v>
      </c>
      <c r="CC143">
        <v>1800</v>
      </c>
      <c r="CE143">
        <v>14</v>
      </c>
      <c r="CF143">
        <v>1070187</v>
      </c>
      <c r="CG143">
        <v>743</v>
      </c>
      <c r="CH143">
        <v>1800</v>
      </c>
      <c r="CJ143">
        <v>66</v>
      </c>
      <c r="CK143">
        <v>1087346</v>
      </c>
      <c r="CL143">
        <v>893</v>
      </c>
      <c r="CM143">
        <v>1800</v>
      </c>
      <c r="CO143">
        <v>21</v>
      </c>
      <c r="CP143">
        <v>1089815</v>
      </c>
      <c r="CQ143">
        <v>170</v>
      </c>
      <c r="CR143">
        <v>1800</v>
      </c>
      <c r="CT143">
        <v>300</v>
      </c>
      <c r="CU143">
        <v>3057</v>
      </c>
      <c r="CV143">
        <v>5700</v>
      </c>
      <c r="CW143">
        <v>1800</v>
      </c>
    </row>
    <row r="144" spans="1:101">
      <c r="A144">
        <f t="shared" si="1"/>
        <v>570</v>
      </c>
      <c r="B144">
        <v>1</v>
      </c>
      <c r="C144">
        <v>15148</v>
      </c>
      <c r="D144">
        <v>204</v>
      </c>
      <c r="E144">
        <v>400</v>
      </c>
      <c r="G144">
        <v>6</v>
      </c>
      <c r="H144">
        <v>1605542</v>
      </c>
      <c r="I144">
        <v>760</v>
      </c>
      <c r="J144">
        <v>400</v>
      </c>
      <c r="L144" s="141">
        <v>2</v>
      </c>
      <c r="M144" s="141">
        <v>1671926</v>
      </c>
      <c r="N144" s="141">
        <v>333</v>
      </c>
      <c r="O144" s="141">
        <v>400</v>
      </c>
      <c r="Q144" s="141">
        <v>15</v>
      </c>
      <c r="R144" s="141">
        <v>1679154</v>
      </c>
      <c r="S144" s="141">
        <v>500</v>
      </c>
      <c r="T144" s="141">
        <v>400</v>
      </c>
      <c r="V144">
        <v>1</v>
      </c>
      <c r="W144">
        <v>1791592</v>
      </c>
      <c r="X144">
        <v>174</v>
      </c>
      <c r="Y144">
        <v>400</v>
      </c>
      <c r="AA144">
        <v>2</v>
      </c>
      <c r="AB144">
        <v>1650889</v>
      </c>
      <c r="AC144">
        <v>47</v>
      </c>
      <c r="AD144">
        <v>400</v>
      </c>
      <c r="AF144">
        <v>2</v>
      </c>
      <c r="AG144">
        <v>1659627</v>
      </c>
      <c r="AH144">
        <v>179</v>
      </c>
      <c r="AI144">
        <v>400</v>
      </c>
      <c r="AK144">
        <v>1</v>
      </c>
      <c r="AL144">
        <v>1800833</v>
      </c>
      <c r="AM144">
        <v>180</v>
      </c>
      <c r="AN144">
        <v>400</v>
      </c>
      <c r="AP144">
        <v>1</v>
      </c>
      <c r="AQ144">
        <v>1652269</v>
      </c>
      <c r="AR144">
        <v>186</v>
      </c>
      <c r="AS144">
        <v>400</v>
      </c>
      <c r="AU144">
        <v>3</v>
      </c>
      <c r="AV144">
        <v>1651225</v>
      </c>
      <c r="AW144">
        <v>497</v>
      </c>
      <c r="AX144">
        <v>400</v>
      </c>
      <c r="AZ144">
        <v>1</v>
      </c>
      <c r="BA144">
        <v>1791877</v>
      </c>
      <c r="BB144">
        <v>177</v>
      </c>
      <c r="BC144">
        <v>400</v>
      </c>
      <c r="BE144">
        <v>3</v>
      </c>
      <c r="BF144">
        <v>1685920</v>
      </c>
      <c r="BG144">
        <v>471</v>
      </c>
      <c r="BH144">
        <v>400</v>
      </c>
      <c r="BJ144">
        <v>2</v>
      </c>
      <c r="BK144">
        <v>1652206</v>
      </c>
      <c r="BL144">
        <v>169</v>
      </c>
      <c r="BM144">
        <v>400</v>
      </c>
      <c r="BZ144">
        <v>16</v>
      </c>
      <c r="CA144">
        <v>1065545</v>
      </c>
      <c r="CB144">
        <v>1898</v>
      </c>
      <c r="CC144">
        <v>1800</v>
      </c>
      <c r="CE144">
        <v>19</v>
      </c>
      <c r="CF144">
        <v>1069896</v>
      </c>
      <c r="CG144">
        <v>57</v>
      </c>
      <c r="CH144">
        <v>1800</v>
      </c>
      <c r="CJ144">
        <v>76</v>
      </c>
      <c r="CK144">
        <v>1073242</v>
      </c>
      <c r="CL144">
        <v>6068</v>
      </c>
      <c r="CM144">
        <v>1800</v>
      </c>
      <c r="CO144">
        <v>29</v>
      </c>
      <c r="CP144">
        <v>1091955</v>
      </c>
      <c r="CQ144">
        <v>2835</v>
      </c>
      <c r="CR144">
        <v>1800</v>
      </c>
      <c r="CT144">
        <v>1</v>
      </c>
      <c r="CU144">
        <v>18227</v>
      </c>
      <c r="CV144">
        <v>245</v>
      </c>
      <c r="CW144">
        <v>1800</v>
      </c>
    </row>
    <row r="145" spans="1:101">
      <c r="A145">
        <f t="shared" si="1"/>
        <v>575</v>
      </c>
      <c r="B145">
        <v>300</v>
      </c>
      <c r="C145">
        <v>0</v>
      </c>
      <c r="D145">
        <v>6356</v>
      </c>
      <c r="E145">
        <v>400</v>
      </c>
      <c r="G145">
        <v>1</v>
      </c>
      <c r="H145">
        <v>1621007</v>
      </c>
      <c r="I145">
        <v>191</v>
      </c>
      <c r="J145">
        <v>400</v>
      </c>
      <c r="L145" s="141">
        <v>2</v>
      </c>
      <c r="M145" s="141">
        <v>1686798</v>
      </c>
      <c r="N145" s="141">
        <v>310</v>
      </c>
      <c r="O145" s="141">
        <v>400</v>
      </c>
      <c r="Q145" s="141">
        <v>11</v>
      </c>
      <c r="R145" s="141">
        <v>1688427</v>
      </c>
      <c r="S145" s="141">
        <v>1414</v>
      </c>
      <c r="T145" s="141">
        <v>400</v>
      </c>
      <c r="V145">
        <v>1</v>
      </c>
      <c r="W145">
        <v>1807085</v>
      </c>
      <c r="X145">
        <v>173</v>
      </c>
      <c r="Y145">
        <v>400</v>
      </c>
      <c r="AA145">
        <v>3</v>
      </c>
      <c r="AB145">
        <v>1650842</v>
      </c>
      <c r="AC145">
        <v>9</v>
      </c>
      <c r="AD145">
        <v>400</v>
      </c>
      <c r="AF145">
        <v>4</v>
      </c>
      <c r="AG145">
        <v>1673165</v>
      </c>
      <c r="AH145">
        <v>558</v>
      </c>
      <c r="AI145">
        <v>400</v>
      </c>
      <c r="AK145">
        <v>1</v>
      </c>
      <c r="AL145">
        <v>1816362</v>
      </c>
      <c r="AM145">
        <v>178</v>
      </c>
      <c r="AN145">
        <v>400</v>
      </c>
      <c r="AP145">
        <v>4</v>
      </c>
      <c r="AQ145">
        <v>1665545</v>
      </c>
      <c r="AR145">
        <v>626</v>
      </c>
      <c r="AS145">
        <v>400</v>
      </c>
      <c r="AU145">
        <v>2</v>
      </c>
      <c r="AV145">
        <v>1665881</v>
      </c>
      <c r="AW145">
        <v>348</v>
      </c>
      <c r="AX145">
        <v>400</v>
      </c>
      <c r="AZ145">
        <v>1</v>
      </c>
      <c r="BA145">
        <v>1807384</v>
      </c>
      <c r="BB145">
        <v>173</v>
      </c>
      <c r="BC145">
        <v>400</v>
      </c>
      <c r="BE145">
        <v>3</v>
      </c>
      <c r="BF145">
        <v>1699929</v>
      </c>
      <c r="BG145">
        <v>469</v>
      </c>
      <c r="BH145">
        <v>400</v>
      </c>
      <c r="BJ145">
        <v>4</v>
      </c>
      <c r="BK145">
        <v>1652127</v>
      </c>
      <c r="BL145">
        <v>15</v>
      </c>
      <c r="BM145">
        <v>400</v>
      </c>
      <c r="BZ145">
        <v>15</v>
      </c>
      <c r="CA145">
        <v>1073161</v>
      </c>
      <c r="CB145">
        <v>1745</v>
      </c>
      <c r="CC145">
        <v>1800</v>
      </c>
      <c r="CE145">
        <v>28</v>
      </c>
      <c r="CF145">
        <v>1069466</v>
      </c>
      <c r="CG145">
        <v>84</v>
      </c>
      <c r="CH145">
        <v>1800</v>
      </c>
      <c r="CJ145">
        <v>19</v>
      </c>
      <c r="CK145">
        <v>1080455</v>
      </c>
      <c r="CL145">
        <v>1826</v>
      </c>
      <c r="CM145">
        <v>1800</v>
      </c>
      <c r="CO145">
        <v>23</v>
      </c>
      <c r="CP145">
        <v>1095205</v>
      </c>
      <c r="CQ145">
        <v>2449</v>
      </c>
      <c r="CR145">
        <v>1800</v>
      </c>
      <c r="CT145">
        <v>300</v>
      </c>
      <c r="CU145">
        <v>0</v>
      </c>
      <c r="CV145">
        <v>6967</v>
      </c>
      <c r="CW145">
        <v>1800</v>
      </c>
    </row>
    <row r="146" spans="1:101">
      <c r="A146">
        <f t="shared" si="1"/>
        <v>580</v>
      </c>
      <c r="B146">
        <v>1</v>
      </c>
      <c r="C146">
        <v>15219</v>
      </c>
      <c r="D146">
        <v>206</v>
      </c>
      <c r="E146">
        <v>400</v>
      </c>
      <c r="G146">
        <v>6</v>
      </c>
      <c r="H146">
        <v>1625636</v>
      </c>
      <c r="I146">
        <v>175</v>
      </c>
      <c r="J146">
        <v>400</v>
      </c>
      <c r="L146" s="141">
        <v>3</v>
      </c>
      <c r="M146" s="141">
        <v>1700699</v>
      </c>
      <c r="N146" s="141">
        <v>480</v>
      </c>
      <c r="O146" s="141">
        <v>400</v>
      </c>
      <c r="Q146" s="141">
        <v>1</v>
      </c>
      <c r="R146" s="141">
        <v>1703851</v>
      </c>
      <c r="S146" s="141">
        <v>174</v>
      </c>
      <c r="T146" s="141">
        <v>400</v>
      </c>
      <c r="V146">
        <v>1</v>
      </c>
      <c r="W146">
        <v>1822567</v>
      </c>
      <c r="X146">
        <v>169</v>
      </c>
      <c r="Y146">
        <v>400</v>
      </c>
      <c r="AA146">
        <v>4</v>
      </c>
      <c r="AB146">
        <v>1695776</v>
      </c>
      <c r="AC146">
        <v>367</v>
      </c>
      <c r="AD146">
        <v>400</v>
      </c>
      <c r="AF146">
        <v>3</v>
      </c>
      <c r="AG146">
        <v>1687223</v>
      </c>
      <c r="AH146">
        <v>473</v>
      </c>
      <c r="AI146">
        <v>400</v>
      </c>
      <c r="AK146">
        <v>1</v>
      </c>
      <c r="AL146">
        <v>1831754</v>
      </c>
      <c r="AM146">
        <v>175</v>
      </c>
      <c r="AN146">
        <v>400</v>
      </c>
      <c r="AP146">
        <v>1</v>
      </c>
      <c r="AQ146">
        <v>1672963</v>
      </c>
      <c r="AR146">
        <v>94</v>
      </c>
      <c r="AS146">
        <v>400</v>
      </c>
      <c r="AU146">
        <v>3</v>
      </c>
      <c r="AV146">
        <v>1679791</v>
      </c>
      <c r="AW146">
        <v>484</v>
      </c>
      <c r="AX146">
        <v>400</v>
      </c>
      <c r="AZ146">
        <v>1</v>
      </c>
      <c r="BA146">
        <v>1822892</v>
      </c>
      <c r="BB146">
        <v>170</v>
      </c>
      <c r="BC146">
        <v>400</v>
      </c>
      <c r="BE146">
        <v>3</v>
      </c>
      <c r="BF146">
        <v>1714029</v>
      </c>
      <c r="BG146">
        <v>454</v>
      </c>
      <c r="BH146">
        <v>400</v>
      </c>
      <c r="BJ146">
        <v>5</v>
      </c>
      <c r="BK146">
        <v>1652070</v>
      </c>
      <c r="BL146">
        <v>11</v>
      </c>
      <c r="BM146">
        <v>400</v>
      </c>
      <c r="BZ146">
        <v>15</v>
      </c>
      <c r="CA146">
        <v>1080772</v>
      </c>
      <c r="CB146">
        <v>1743</v>
      </c>
      <c r="CC146">
        <v>1800</v>
      </c>
      <c r="CE146">
        <v>36</v>
      </c>
      <c r="CF146">
        <v>1121694</v>
      </c>
      <c r="CG146">
        <v>1130</v>
      </c>
      <c r="CH146">
        <v>1800</v>
      </c>
      <c r="CJ146">
        <v>24</v>
      </c>
      <c r="CK146">
        <v>1088978</v>
      </c>
      <c r="CL146">
        <v>1528</v>
      </c>
      <c r="CM146">
        <v>1800</v>
      </c>
      <c r="CO146">
        <v>20</v>
      </c>
      <c r="CP146">
        <v>1094905</v>
      </c>
      <c r="CQ146">
        <v>60</v>
      </c>
      <c r="CR146">
        <v>1800</v>
      </c>
      <c r="CT146">
        <v>1</v>
      </c>
      <c r="CU146">
        <v>15248</v>
      </c>
      <c r="CV146">
        <v>194</v>
      </c>
      <c r="CW146">
        <v>1800</v>
      </c>
    </row>
    <row r="147" spans="1:101">
      <c r="A147">
        <f t="shared" si="1"/>
        <v>585</v>
      </c>
      <c r="B147">
        <v>300</v>
      </c>
      <c r="C147">
        <v>35</v>
      </c>
      <c r="D147">
        <v>6350</v>
      </c>
      <c r="E147">
        <v>400</v>
      </c>
      <c r="G147">
        <v>6</v>
      </c>
      <c r="H147">
        <v>1625575</v>
      </c>
      <c r="I147">
        <v>12</v>
      </c>
      <c r="J147">
        <v>400</v>
      </c>
      <c r="L147" s="141">
        <v>2</v>
      </c>
      <c r="M147" s="141">
        <v>1715497</v>
      </c>
      <c r="N147" s="141">
        <v>309</v>
      </c>
      <c r="O147" s="141">
        <v>400</v>
      </c>
      <c r="Q147" s="141">
        <v>11</v>
      </c>
      <c r="R147" s="141">
        <v>1713269</v>
      </c>
      <c r="S147" s="141">
        <v>1375</v>
      </c>
      <c r="T147" s="141">
        <v>400</v>
      </c>
      <c r="V147">
        <v>1</v>
      </c>
      <c r="W147">
        <v>1838050</v>
      </c>
      <c r="X147">
        <v>172</v>
      </c>
      <c r="Y147">
        <v>400</v>
      </c>
      <c r="AA147">
        <v>4</v>
      </c>
      <c r="AB147">
        <v>1709313</v>
      </c>
      <c r="AC147">
        <v>573</v>
      </c>
      <c r="AD147">
        <v>400</v>
      </c>
      <c r="AF147">
        <v>2</v>
      </c>
      <c r="AG147">
        <v>1701879</v>
      </c>
      <c r="AH147">
        <v>330</v>
      </c>
      <c r="AI147">
        <v>400</v>
      </c>
      <c r="AK147">
        <v>1</v>
      </c>
      <c r="AL147">
        <v>1847205</v>
      </c>
      <c r="AM147">
        <v>183</v>
      </c>
      <c r="AN147">
        <v>400</v>
      </c>
      <c r="AP147">
        <v>5</v>
      </c>
      <c r="AQ147">
        <v>1672888</v>
      </c>
      <c r="AR147">
        <v>14</v>
      </c>
      <c r="AS147">
        <v>400</v>
      </c>
      <c r="AU147">
        <v>2</v>
      </c>
      <c r="AV147">
        <v>1695420</v>
      </c>
      <c r="AW147">
        <v>357</v>
      </c>
      <c r="AX147">
        <v>400</v>
      </c>
      <c r="AZ147">
        <v>1</v>
      </c>
      <c r="BA147">
        <v>1838446</v>
      </c>
      <c r="BB147">
        <v>168</v>
      </c>
      <c r="BC147">
        <v>400</v>
      </c>
      <c r="BE147">
        <v>3</v>
      </c>
      <c r="BF147">
        <v>1727982</v>
      </c>
      <c r="BG147">
        <v>491</v>
      </c>
      <c r="BH147">
        <v>400</v>
      </c>
      <c r="BJ147">
        <v>7</v>
      </c>
      <c r="BK147">
        <v>1651962</v>
      </c>
      <c r="BL147">
        <v>21</v>
      </c>
      <c r="BM147">
        <v>400</v>
      </c>
      <c r="BZ147">
        <v>16</v>
      </c>
      <c r="CA147">
        <v>1088060</v>
      </c>
      <c r="CB147">
        <v>1811</v>
      </c>
      <c r="CC147">
        <v>1800</v>
      </c>
      <c r="CE147">
        <v>38</v>
      </c>
      <c r="CF147">
        <v>1119658</v>
      </c>
      <c r="CG147">
        <v>3672</v>
      </c>
      <c r="CH147">
        <v>1800</v>
      </c>
      <c r="CJ147">
        <v>28</v>
      </c>
      <c r="CK147">
        <v>1090458</v>
      </c>
      <c r="CL147">
        <v>2969</v>
      </c>
      <c r="CM147">
        <v>1800</v>
      </c>
      <c r="CO147">
        <v>29</v>
      </c>
      <c r="CP147">
        <v>1094460</v>
      </c>
      <c r="CQ147">
        <v>87</v>
      </c>
      <c r="CR147">
        <v>1800</v>
      </c>
      <c r="CT147">
        <v>300</v>
      </c>
      <c r="CU147">
        <v>0</v>
      </c>
      <c r="CV147">
        <v>6369</v>
      </c>
      <c r="CW147">
        <v>1800</v>
      </c>
    </row>
    <row r="148" spans="1:101">
      <c r="A148">
        <f t="shared" si="1"/>
        <v>590</v>
      </c>
      <c r="B148">
        <v>1</v>
      </c>
      <c r="C148">
        <v>15183</v>
      </c>
      <c r="D148">
        <v>203</v>
      </c>
      <c r="E148">
        <v>400</v>
      </c>
      <c r="G148">
        <v>11</v>
      </c>
      <c r="H148">
        <v>1625404</v>
      </c>
      <c r="I148">
        <v>33</v>
      </c>
      <c r="J148">
        <v>400</v>
      </c>
      <c r="L148" s="141">
        <v>3</v>
      </c>
      <c r="M148" s="141">
        <v>1730279</v>
      </c>
      <c r="N148" s="141">
        <v>294</v>
      </c>
      <c r="O148" s="141">
        <v>400</v>
      </c>
      <c r="Q148" s="141">
        <v>1</v>
      </c>
      <c r="R148" s="141">
        <v>1728683</v>
      </c>
      <c r="S148" s="141">
        <v>187</v>
      </c>
      <c r="T148" s="141">
        <v>400</v>
      </c>
      <c r="V148">
        <v>1</v>
      </c>
      <c r="W148">
        <v>1853463</v>
      </c>
      <c r="X148">
        <v>167</v>
      </c>
      <c r="Y148">
        <v>400</v>
      </c>
      <c r="AA148">
        <v>3</v>
      </c>
      <c r="AB148">
        <v>1723390</v>
      </c>
      <c r="AC148">
        <v>453</v>
      </c>
      <c r="AD148">
        <v>400</v>
      </c>
      <c r="AF148">
        <v>3</v>
      </c>
      <c r="AG148">
        <v>1715951</v>
      </c>
      <c r="AH148">
        <v>470</v>
      </c>
      <c r="AI148">
        <v>400</v>
      </c>
      <c r="AK148">
        <v>1</v>
      </c>
      <c r="AL148">
        <v>1862653</v>
      </c>
      <c r="AM148">
        <v>177</v>
      </c>
      <c r="AN148">
        <v>400</v>
      </c>
      <c r="AP148">
        <v>10</v>
      </c>
      <c r="AQ148">
        <v>1672712</v>
      </c>
      <c r="AR148">
        <v>34</v>
      </c>
      <c r="AS148">
        <v>400</v>
      </c>
      <c r="AU148">
        <v>2</v>
      </c>
      <c r="AV148">
        <v>1709555</v>
      </c>
      <c r="AW148">
        <v>316</v>
      </c>
      <c r="AX148">
        <v>400</v>
      </c>
      <c r="AZ148">
        <v>1</v>
      </c>
      <c r="BA148">
        <v>1853985</v>
      </c>
      <c r="BB148">
        <v>167</v>
      </c>
      <c r="BC148">
        <v>400</v>
      </c>
      <c r="BE148">
        <v>3</v>
      </c>
      <c r="BF148">
        <v>1742093</v>
      </c>
      <c r="BG148">
        <v>462</v>
      </c>
      <c r="BH148">
        <v>400</v>
      </c>
      <c r="BJ148">
        <v>9</v>
      </c>
      <c r="BK148">
        <v>1651815</v>
      </c>
      <c r="BL148">
        <v>29</v>
      </c>
      <c r="BM148">
        <v>400</v>
      </c>
      <c r="BZ148">
        <v>16</v>
      </c>
      <c r="CA148">
        <v>1094991</v>
      </c>
      <c r="CB148">
        <v>1893</v>
      </c>
      <c r="CC148">
        <v>1800</v>
      </c>
      <c r="CE148">
        <v>27</v>
      </c>
      <c r="CF148">
        <v>1120461</v>
      </c>
      <c r="CG148">
        <v>1836</v>
      </c>
      <c r="CH148">
        <v>1800</v>
      </c>
      <c r="CJ148">
        <v>12</v>
      </c>
      <c r="CK148">
        <v>1098829</v>
      </c>
      <c r="CL148">
        <v>1577</v>
      </c>
      <c r="CM148">
        <v>1800</v>
      </c>
      <c r="CO148">
        <v>37</v>
      </c>
      <c r="CP148">
        <v>1093822</v>
      </c>
      <c r="CQ148">
        <v>126</v>
      </c>
      <c r="CR148">
        <v>1800</v>
      </c>
      <c r="CT148">
        <v>1</v>
      </c>
      <c r="CU148">
        <v>15159</v>
      </c>
      <c r="CV148">
        <v>207</v>
      </c>
      <c r="CW148">
        <v>1800</v>
      </c>
    </row>
    <row r="149" spans="1:101">
      <c r="A149">
        <f t="shared" si="1"/>
        <v>595</v>
      </c>
      <c r="B149">
        <v>300</v>
      </c>
      <c r="C149">
        <v>0</v>
      </c>
      <c r="D149">
        <v>6356</v>
      </c>
      <c r="E149">
        <v>400</v>
      </c>
      <c r="Q149" s="141">
        <v>5</v>
      </c>
      <c r="R149" s="141">
        <v>1741370</v>
      </c>
      <c r="S149" s="141">
        <v>729</v>
      </c>
      <c r="T149" s="141">
        <v>400</v>
      </c>
      <c r="V149">
        <v>1</v>
      </c>
      <c r="W149">
        <v>1868981</v>
      </c>
      <c r="X149">
        <v>171</v>
      </c>
      <c r="Y149">
        <v>400</v>
      </c>
      <c r="AA149">
        <v>3</v>
      </c>
      <c r="AB149">
        <v>1737470</v>
      </c>
      <c r="AC149">
        <v>462</v>
      </c>
      <c r="AD149">
        <v>400</v>
      </c>
      <c r="AF149">
        <v>2</v>
      </c>
      <c r="AG149">
        <v>1730672</v>
      </c>
      <c r="AH149">
        <v>323</v>
      </c>
      <c r="AI149">
        <v>400</v>
      </c>
      <c r="AK149">
        <v>1</v>
      </c>
      <c r="AL149">
        <v>1878067</v>
      </c>
      <c r="AM149">
        <v>183</v>
      </c>
      <c r="AN149">
        <v>400</v>
      </c>
      <c r="AP149">
        <v>14</v>
      </c>
      <c r="AQ149">
        <v>1672511</v>
      </c>
      <c r="AR149">
        <v>39</v>
      </c>
      <c r="AS149">
        <v>400</v>
      </c>
      <c r="AU149">
        <v>3</v>
      </c>
      <c r="AV149">
        <v>1722992</v>
      </c>
      <c r="AW149">
        <v>520</v>
      </c>
      <c r="AX149">
        <v>400</v>
      </c>
      <c r="AZ149">
        <v>1</v>
      </c>
      <c r="BA149">
        <v>1869468</v>
      </c>
      <c r="BB149">
        <v>173</v>
      </c>
      <c r="BC149">
        <v>400</v>
      </c>
      <c r="BE149">
        <v>3</v>
      </c>
      <c r="BF149">
        <v>1755967</v>
      </c>
      <c r="BG149">
        <v>475</v>
      </c>
      <c r="BH149">
        <v>400</v>
      </c>
      <c r="BJ149">
        <v>11</v>
      </c>
      <c r="BK149">
        <v>1686961</v>
      </c>
      <c r="BL149">
        <v>66</v>
      </c>
      <c r="BM149">
        <v>400</v>
      </c>
      <c r="BZ149">
        <v>15</v>
      </c>
      <c r="CA149">
        <v>1102587</v>
      </c>
      <c r="CB149">
        <v>1745</v>
      </c>
      <c r="CC149">
        <v>1800</v>
      </c>
      <c r="CE149">
        <v>28</v>
      </c>
      <c r="CF149">
        <v>1138763</v>
      </c>
      <c r="CG149">
        <v>810</v>
      </c>
      <c r="CH149">
        <v>1800</v>
      </c>
      <c r="CJ149">
        <v>16</v>
      </c>
      <c r="CK149">
        <v>1105455</v>
      </c>
      <c r="CL149">
        <v>1937</v>
      </c>
      <c r="CM149">
        <v>1800</v>
      </c>
      <c r="CO149">
        <v>45</v>
      </c>
      <c r="CP149">
        <v>1144921</v>
      </c>
      <c r="CQ149">
        <v>491</v>
      </c>
      <c r="CR149">
        <v>1800</v>
      </c>
      <c r="CT149">
        <v>300</v>
      </c>
      <c r="CU149">
        <v>0</v>
      </c>
      <c r="CV149">
        <v>6359</v>
      </c>
      <c r="CW149">
        <v>1800</v>
      </c>
    </row>
    <row r="150" spans="1:101">
      <c r="A150">
        <f t="shared" si="1"/>
        <v>600</v>
      </c>
      <c r="B150">
        <v>1</v>
      </c>
      <c r="C150">
        <v>15192</v>
      </c>
      <c r="D150">
        <v>194</v>
      </c>
      <c r="E150">
        <v>400</v>
      </c>
      <c r="V150">
        <v>1</v>
      </c>
      <c r="W150">
        <v>1884480</v>
      </c>
      <c r="X150">
        <v>165</v>
      </c>
      <c r="Y150">
        <v>400</v>
      </c>
      <c r="AA150">
        <v>3</v>
      </c>
      <c r="AB150">
        <v>1741497</v>
      </c>
      <c r="AC150">
        <v>168</v>
      </c>
      <c r="AD150">
        <v>400</v>
      </c>
      <c r="AF150">
        <v>3</v>
      </c>
      <c r="AG150">
        <v>1744782</v>
      </c>
      <c r="AH150">
        <v>432</v>
      </c>
      <c r="AI150">
        <v>400</v>
      </c>
      <c r="AK150">
        <v>1</v>
      </c>
      <c r="AL150">
        <v>1893409</v>
      </c>
      <c r="AM150">
        <v>155</v>
      </c>
      <c r="AN150">
        <v>400</v>
      </c>
      <c r="AP150">
        <v>19</v>
      </c>
      <c r="AQ150">
        <v>1672182</v>
      </c>
      <c r="AR150">
        <v>64</v>
      </c>
      <c r="AS150">
        <v>400</v>
      </c>
      <c r="AU150">
        <v>2</v>
      </c>
      <c r="AV150">
        <v>1737606</v>
      </c>
      <c r="AW150">
        <v>346</v>
      </c>
      <c r="AX150">
        <v>400</v>
      </c>
      <c r="AZ150">
        <v>1</v>
      </c>
      <c r="BA150">
        <v>1884937</v>
      </c>
      <c r="BB150">
        <v>167</v>
      </c>
      <c r="BC150">
        <v>400</v>
      </c>
      <c r="BE150">
        <v>3</v>
      </c>
      <c r="BF150">
        <v>1762297</v>
      </c>
      <c r="BG150">
        <v>254</v>
      </c>
      <c r="BH150">
        <v>400</v>
      </c>
      <c r="BJ150">
        <v>12</v>
      </c>
      <c r="BK150">
        <v>1751029</v>
      </c>
      <c r="BL150">
        <v>1186</v>
      </c>
      <c r="BM150">
        <v>400</v>
      </c>
      <c r="CT150">
        <v>1</v>
      </c>
      <c r="CU150">
        <v>15238</v>
      </c>
      <c r="CV150">
        <v>193</v>
      </c>
      <c r="CW150">
        <v>1800</v>
      </c>
    </row>
    <row r="151" spans="1:101">
      <c r="AK151">
        <v>1</v>
      </c>
      <c r="AL151">
        <v>1908902</v>
      </c>
      <c r="AM151">
        <v>176</v>
      </c>
      <c r="AN151">
        <v>400</v>
      </c>
      <c r="AP151">
        <v>23</v>
      </c>
      <c r="AQ151">
        <v>1754075</v>
      </c>
      <c r="AR151">
        <v>389</v>
      </c>
      <c r="AS151">
        <v>400</v>
      </c>
      <c r="AU151">
        <v>3</v>
      </c>
      <c r="AV151">
        <v>1751523</v>
      </c>
      <c r="AW151">
        <v>492</v>
      </c>
      <c r="AX151">
        <v>400</v>
      </c>
      <c r="AZ151">
        <v>1</v>
      </c>
      <c r="BA151">
        <v>1900433</v>
      </c>
      <c r="BB151">
        <v>167</v>
      </c>
      <c r="BC151">
        <v>400</v>
      </c>
      <c r="BE151">
        <v>3</v>
      </c>
      <c r="BF151">
        <v>1762254</v>
      </c>
      <c r="BG151">
        <v>8</v>
      </c>
      <c r="BH151">
        <v>400</v>
      </c>
      <c r="BJ151">
        <v>8</v>
      </c>
      <c r="BK151">
        <v>1762544</v>
      </c>
      <c r="BL151">
        <v>1051</v>
      </c>
      <c r="BM151">
        <v>400</v>
      </c>
    </row>
    <row r="152" spans="1:101">
      <c r="AK152">
        <v>1</v>
      </c>
      <c r="AL152">
        <v>1924389</v>
      </c>
      <c r="AM152">
        <v>173</v>
      </c>
      <c r="AN152">
        <v>400</v>
      </c>
      <c r="AP152">
        <v>22</v>
      </c>
      <c r="AQ152">
        <v>1763949</v>
      </c>
      <c r="AR152">
        <v>2327</v>
      </c>
      <c r="AS152">
        <v>400</v>
      </c>
      <c r="AU152">
        <v>2</v>
      </c>
      <c r="AV152">
        <v>1766283</v>
      </c>
      <c r="AW152">
        <v>331</v>
      </c>
      <c r="AX152">
        <v>400</v>
      </c>
      <c r="AZ152">
        <v>1</v>
      </c>
      <c r="BA152">
        <v>1915947</v>
      </c>
      <c r="BB152">
        <v>166</v>
      </c>
      <c r="BC152">
        <v>400</v>
      </c>
      <c r="BJ152">
        <v>5</v>
      </c>
      <c r="BK152">
        <v>1774782</v>
      </c>
      <c r="BL152">
        <v>762</v>
      </c>
      <c r="BM152">
        <v>400</v>
      </c>
    </row>
    <row r="153" spans="1:101">
      <c r="AK153">
        <v>1</v>
      </c>
      <c r="AL153">
        <v>1939829</v>
      </c>
      <c r="AM153">
        <v>186</v>
      </c>
      <c r="AN153">
        <v>400</v>
      </c>
      <c r="AP153">
        <v>1</v>
      </c>
      <c r="AQ153">
        <v>1779382</v>
      </c>
      <c r="AR153">
        <v>193</v>
      </c>
      <c r="AS153">
        <v>400</v>
      </c>
      <c r="AZ153">
        <v>1</v>
      </c>
      <c r="BA153">
        <v>1931428</v>
      </c>
      <c r="BB153">
        <v>171</v>
      </c>
      <c r="BC153">
        <v>400</v>
      </c>
      <c r="BJ153">
        <v>3</v>
      </c>
      <c r="BK153">
        <v>1788431</v>
      </c>
      <c r="BL153">
        <v>493</v>
      </c>
      <c r="BM153">
        <v>400</v>
      </c>
    </row>
    <row r="154" spans="1:101">
      <c r="AK154">
        <v>1</v>
      </c>
      <c r="AL154">
        <v>1955250</v>
      </c>
      <c r="AM154">
        <v>181</v>
      </c>
      <c r="AN154">
        <v>400</v>
      </c>
      <c r="AP154">
        <v>2</v>
      </c>
      <c r="AQ154">
        <v>1794002</v>
      </c>
      <c r="AR154">
        <v>352</v>
      </c>
      <c r="AS154">
        <v>400</v>
      </c>
    </row>
    <row r="155" spans="1:101">
      <c r="AK155">
        <v>1</v>
      </c>
      <c r="AL155">
        <v>1970657</v>
      </c>
      <c r="AM155">
        <v>182</v>
      </c>
      <c r="AN155">
        <v>400</v>
      </c>
      <c r="AP155">
        <v>2</v>
      </c>
      <c r="AQ155">
        <v>1808594</v>
      </c>
      <c r="AR155">
        <v>352</v>
      </c>
      <c r="AS155">
        <v>400</v>
      </c>
    </row>
    <row r="156" spans="1:101">
      <c r="AP156">
        <v>3</v>
      </c>
      <c r="AQ156">
        <v>1822561</v>
      </c>
      <c r="AR156">
        <v>511</v>
      </c>
      <c r="AS156">
        <v>400</v>
      </c>
    </row>
    <row r="157" spans="1:101">
      <c r="AP157">
        <v>1</v>
      </c>
      <c r="AQ157">
        <v>1837804</v>
      </c>
      <c r="AR157">
        <v>185</v>
      </c>
      <c r="AS157">
        <v>400</v>
      </c>
    </row>
    <row r="158" spans="1:101">
      <c r="AP158">
        <v>4</v>
      </c>
      <c r="AQ158">
        <v>1851071</v>
      </c>
      <c r="AR158">
        <v>626</v>
      </c>
      <c r="AS158">
        <v>400</v>
      </c>
    </row>
    <row r="159" spans="1:101">
      <c r="AP159">
        <v>1</v>
      </c>
      <c r="AQ159">
        <v>1867026</v>
      </c>
      <c r="AR159">
        <v>26</v>
      </c>
      <c r="AS159">
        <v>400</v>
      </c>
    </row>
    <row r="160" spans="1:101">
      <c r="AP160">
        <v>6</v>
      </c>
      <c r="AQ160">
        <v>1880121</v>
      </c>
      <c r="AR160">
        <v>649</v>
      </c>
      <c r="AS160">
        <v>400</v>
      </c>
    </row>
    <row r="161" spans="42:45">
      <c r="AP161">
        <v>3</v>
      </c>
      <c r="AQ161">
        <v>1893843</v>
      </c>
      <c r="AR161">
        <v>526</v>
      </c>
      <c r="AS161">
        <v>400</v>
      </c>
    </row>
    <row r="162" spans="42:45">
      <c r="AP162">
        <v>1</v>
      </c>
      <c r="AQ162">
        <v>1909313</v>
      </c>
      <c r="AR162">
        <v>181</v>
      </c>
      <c r="AS162">
        <v>400</v>
      </c>
    </row>
  </sheetData>
  <sortState ref="Z31:Z150">
    <sortCondition ref="Z31:Z150"/>
  </sortState>
  <mergeCells count="23">
    <mergeCell ref="CT29:CW29"/>
    <mergeCell ref="B29:E29"/>
    <mergeCell ref="CJ28:CP28"/>
    <mergeCell ref="Q29:T29"/>
    <mergeCell ref="E1:G1"/>
    <mergeCell ref="B1:D1"/>
    <mergeCell ref="H1:J1"/>
    <mergeCell ref="L29:O29"/>
    <mergeCell ref="G29:J29"/>
    <mergeCell ref="CE29:CH29"/>
    <mergeCell ref="CJ29:CM29"/>
    <mergeCell ref="CO29:CR29"/>
    <mergeCell ref="K1:M1"/>
    <mergeCell ref="V29:Y29"/>
    <mergeCell ref="AA29:AD29"/>
    <mergeCell ref="AF29:AI29"/>
    <mergeCell ref="AK29:AN29"/>
    <mergeCell ref="AP29:AS29"/>
    <mergeCell ref="BZ29:CC29"/>
    <mergeCell ref="AZ29:BC29"/>
    <mergeCell ref="BE29:BH29"/>
    <mergeCell ref="BJ29:BM29"/>
    <mergeCell ref="AU29:AX29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R34:BS4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41"/>
  <sheetViews>
    <sheetView zoomScale="120" zoomScaleNormal="120" workbookViewId="0">
      <selection activeCell="I2" sqref="I2"/>
    </sheetView>
  </sheetViews>
  <sheetFormatPr defaultColWidth="10.6640625" defaultRowHeight="15.5"/>
  <cols>
    <col min="1" max="1" width="4.1640625" style="1" bestFit="1" customWidth="1"/>
    <col min="2" max="2" width="10.33203125" style="1" bestFit="1" customWidth="1"/>
    <col min="3" max="3" width="11" style="1" bestFit="1" customWidth="1"/>
    <col min="4" max="4" width="10.5" customWidth="1"/>
    <col min="5" max="5" width="6" style="1" bestFit="1" customWidth="1"/>
    <col min="6" max="6" width="8.6640625" style="1" bestFit="1" customWidth="1"/>
    <col min="7" max="7" width="17.33203125" bestFit="1" customWidth="1"/>
    <col min="8" max="9" width="18.33203125" bestFit="1" customWidth="1"/>
    <col min="10" max="10" width="18.33203125" style="82" customWidth="1"/>
  </cols>
  <sheetData>
    <row r="1" spans="1:10">
      <c r="A1" s="163" t="s">
        <v>66</v>
      </c>
      <c r="B1" s="163"/>
      <c r="C1" s="163"/>
      <c r="D1" s="23"/>
      <c r="E1" s="188" t="s">
        <v>109</v>
      </c>
      <c r="F1" s="189"/>
      <c r="G1" s="189"/>
      <c r="H1" s="189"/>
      <c r="I1" s="189"/>
      <c r="J1" s="28"/>
    </row>
    <row r="2" spans="1:10">
      <c r="A2" s="71" t="s">
        <v>0</v>
      </c>
      <c r="B2" s="71" t="s">
        <v>52</v>
      </c>
      <c r="C2" s="71" t="s">
        <v>53</v>
      </c>
      <c r="D2" s="72"/>
      <c r="E2" s="71" t="s">
        <v>24</v>
      </c>
      <c r="F2" s="73" t="s">
        <v>35</v>
      </c>
      <c r="G2" s="74" t="s">
        <v>61</v>
      </c>
      <c r="H2" s="74" t="s">
        <v>62</v>
      </c>
      <c r="I2" s="74" t="s">
        <v>60</v>
      </c>
      <c r="J2" s="28"/>
    </row>
    <row r="3" spans="1:10">
      <c r="A3" s="1">
        <v>1</v>
      </c>
      <c r="B3" s="1">
        <v>327254</v>
      </c>
      <c r="C3" s="1">
        <v>307.44</v>
      </c>
      <c r="E3" s="1">
        <v>1</v>
      </c>
      <c r="F3" s="4">
        <f t="shared" ref="F3:F67" si="0">AVERAGEIF($A$3:$A$10001,E3,$C$1:$C$10001)</f>
        <v>184.66339405204465</v>
      </c>
      <c r="G3" s="12"/>
      <c r="H3" s="34"/>
      <c r="I3" s="34"/>
      <c r="J3" s="34"/>
    </row>
    <row r="4" spans="1:10">
      <c r="A4" s="1">
        <v>1</v>
      </c>
      <c r="B4" s="1">
        <v>495613</v>
      </c>
      <c r="C4" s="1">
        <v>130.88999999999999</v>
      </c>
      <c r="E4" s="1">
        <f>E3+1</f>
        <v>2</v>
      </c>
      <c r="F4" s="4">
        <f t="shared" si="0"/>
        <v>342.47702758620699</v>
      </c>
      <c r="G4" s="67" t="e">
        <f ca="1">F3*'Training-data'!$T$9+E3*'Training-data'!$T$10</f>
        <v>#NAME?</v>
      </c>
      <c r="H4" s="70" t="e">
        <f ca="1">F3*'Training-data'!$Z$10+E3*'Training-data'!$Z$11</f>
        <v>#NAME?</v>
      </c>
      <c r="I4" s="70" t="e">
        <f ca="1">F3*'Training-data'!$AF$10+'Test-data'!E3*'Training-data'!$AF$11</f>
        <v>#NAME?</v>
      </c>
      <c r="J4" s="34"/>
    </row>
    <row r="5" spans="1:10">
      <c r="A5" s="1">
        <v>1</v>
      </c>
      <c r="B5" s="1">
        <v>494546</v>
      </c>
      <c r="C5" s="1">
        <v>106.598</v>
      </c>
      <c r="E5" s="1">
        <f t="shared" ref="E5:E68" si="1">E4+1</f>
        <v>3</v>
      </c>
      <c r="F5" s="4">
        <f t="shared" si="0"/>
        <v>486.52464705882363</v>
      </c>
      <c r="G5" s="67" t="e">
        <f ca="1">F4*'Training-data'!$T$9+E4*'Training-data'!$T$10</f>
        <v>#NAME?</v>
      </c>
      <c r="H5" s="70" t="e">
        <f ca="1">F4*'Training-data'!$Z$10+E4*'Training-data'!$Z$11</f>
        <v>#NAME?</v>
      </c>
      <c r="I5" s="70" t="e">
        <f ca="1">F4*'Training-data'!$AF$10+'Test-data'!E4*'Training-data'!$AF$11</f>
        <v>#NAME?</v>
      </c>
      <c r="J5" s="34"/>
    </row>
    <row r="6" spans="1:10">
      <c r="A6" s="1">
        <v>1</v>
      </c>
      <c r="B6" s="1">
        <v>492599</v>
      </c>
      <c r="C6" s="1">
        <v>194.68600000000001</v>
      </c>
      <c r="E6" s="1">
        <f t="shared" si="1"/>
        <v>4</v>
      </c>
      <c r="F6" s="4">
        <f t="shared" si="0"/>
        <v>620.45818749999989</v>
      </c>
      <c r="G6" s="67" t="e">
        <f ca="1">F5*'Training-data'!$T$9+E5*'Training-data'!$T$10</f>
        <v>#NAME?</v>
      </c>
      <c r="H6" s="70" t="e">
        <f ca="1">F5*'Training-data'!$Z$10+E5*'Training-data'!$Z$11</f>
        <v>#NAME?</v>
      </c>
      <c r="I6" s="70" t="e">
        <f ca="1">F5*'Training-data'!$AF$10+'Test-data'!E5*'Training-data'!$AF$11</f>
        <v>#NAME?</v>
      </c>
      <c r="J6" s="34"/>
    </row>
    <row r="7" spans="1:10">
      <c r="A7" s="1">
        <v>1</v>
      </c>
      <c r="B7" s="1">
        <v>490664</v>
      </c>
      <c r="C7" s="1">
        <v>193.39500000000001</v>
      </c>
      <c r="E7" s="1">
        <f t="shared" si="1"/>
        <v>5</v>
      </c>
      <c r="F7" s="4">
        <f t="shared" si="0"/>
        <v>741.81657352941193</v>
      </c>
      <c r="G7" s="67" t="e">
        <f ca="1">F6*'Training-data'!$T$9+E6*'Training-data'!$T$10</f>
        <v>#NAME?</v>
      </c>
      <c r="H7" s="70" t="e">
        <f ca="1">F6*'Training-data'!$Z$10+E6*'Training-data'!$Z$11</f>
        <v>#NAME?</v>
      </c>
      <c r="I7" s="70" t="e">
        <f ca="1">F6*'Training-data'!$AF$10+'Test-data'!E6*'Training-data'!$AF$11</f>
        <v>#NAME?</v>
      </c>
      <c r="J7" s="34"/>
    </row>
    <row r="8" spans="1:10">
      <c r="A8" s="1">
        <v>1</v>
      </c>
      <c r="B8" s="1">
        <v>488735</v>
      </c>
      <c r="C8" s="1">
        <v>192.886</v>
      </c>
      <c r="E8" s="1">
        <f t="shared" si="1"/>
        <v>6</v>
      </c>
      <c r="F8" s="4">
        <f t="shared" si="0"/>
        <v>861.4171754385967</v>
      </c>
      <c r="G8" s="67" t="e">
        <f ca="1">F7*'Training-data'!$T$9+E7*'Training-data'!$T$10</f>
        <v>#NAME?</v>
      </c>
      <c r="H8" s="70" t="e">
        <f ca="1">F7*'Training-data'!$Z$10+E7*'Training-data'!$Z$11</f>
        <v>#NAME?</v>
      </c>
      <c r="I8" s="70" t="e">
        <f ca="1">F7*'Training-data'!$AF$10+'Test-data'!E7*'Training-data'!$AF$11</f>
        <v>#NAME?</v>
      </c>
      <c r="J8" s="34"/>
    </row>
    <row r="9" spans="1:10">
      <c r="A9" s="1">
        <v>1</v>
      </c>
      <c r="B9" s="1">
        <v>486784</v>
      </c>
      <c r="C9" s="1">
        <v>195.08</v>
      </c>
      <c r="E9" s="1">
        <f t="shared" si="1"/>
        <v>7</v>
      </c>
      <c r="F9" s="4">
        <f t="shared" si="0"/>
        <v>976.99400000000003</v>
      </c>
      <c r="G9" s="67" t="e">
        <f ca="1">F8*'Training-data'!$T$9+E8*'Training-data'!$T$10</f>
        <v>#NAME?</v>
      </c>
      <c r="H9" s="70" t="e">
        <f ca="1">F8*'Training-data'!$Z$10+E8*'Training-data'!$Z$11</f>
        <v>#NAME?</v>
      </c>
      <c r="I9" s="70" t="e">
        <f ca="1">F8*'Training-data'!$AF$10+'Test-data'!E8*'Training-data'!$AF$11</f>
        <v>#NAME?</v>
      </c>
      <c r="J9" s="34"/>
    </row>
    <row r="10" spans="1:10">
      <c r="A10" s="1">
        <v>1</v>
      </c>
      <c r="B10" s="1">
        <v>484847</v>
      </c>
      <c r="C10" s="1">
        <v>193.68299999999999</v>
      </c>
      <c r="E10" s="1">
        <f t="shared" si="1"/>
        <v>8</v>
      </c>
      <c r="F10" s="4">
        <f t="shared" si="0"/>
        <v>1066.5791914893616</v>
      </c>
      <c r="G10" s="67" t="e">
        <f ca="1">F9*'Training-data'!$T$9+E9*'Training-data'!$T$10</f>
        <v>#NAME?</v>
      </c>
      <c r="H10" s="70" t="e">
        <f ca="1">F9*'Training-data'!$Z$10+E9*'Training-data'!$Z$11</f>
        <v>#NAME?</v>
      </c>
      <c r="I10" s="70" t="e">
        <f ca="1">F9*'Training-data'!$AF$10+'Test-data'!E9*'Training-data'!$AF$11</f>
        <v>#NAME?</v>
      </c>
      <c r="J10" s="34"/>
    </row>
    <row r="11" spans="1:10">
      <c r="A11" s="1">
        <v>1</v>
      </c>
      <c r="B11" s="1">
        <v>482922</v>
      </c>
      <c r="C11" s="1">
        <v>192.38900000000001</v>
      </c>
      <c r="E11" s="1">
        <f t="shared" si="1"/>
        <v>9</v>
      </c>
      <c r="F11" s="4">
        <f t="shared" si="0"/>
        <v>1163.0281162790698</v>
      </c>
      <c r="G11" s="67" t="e">
        <f ca="1">F10*'Training-data'!$T$9+E10*'Training-data'!$T$10</f>
        <v>#NAME?</v>
      </c>
      <c r="H11" s="70" t="e">
        <f ca="1">F10*'Training-data'!$Z$10+E10*'Training-data'!$Z$11</f>
        <v>#NAME?</v>
      </c>
      <c r="I11" s="70" t="e">
        <f ca="1">F10*'Training-data'!$AF$10+'Test-data'!E10*'Training-data'!$AF$11</f>
        <v>#NAME?</v>
      </c>
      <c r="J11" s="34"/>
    </row>
    <row r="12" spans="1:10">
      <c r="A12" s="1">
        <v>1</v>
      </c>
      <c r="B12" s="1">
        <v>480997</v>
      </c>
      <c r="C12" s="1">
        <v>192.39599999999999</v>
      </c>
      <c r="E12" s="1">
        <f t="shared" si="1"/>
        <v>10</v>
      </c>
      <c r="F12" s="4">
        <f t="shared" si="0"/>
        <v>1263.1424871794873</v>
      </c>
      <c r="G12" s="67" t="e">
        <f ca="1">F11*'Training-data'!$T$9+E11*'Training-data'!$T$10</f>
        <v>#NAME?</v>
      </c>
      <c r="H12" s="70" t="e">
        <f ca="1">F11*'Training-data'!$Z$10+E11*'Training-data'!$Z$11</f>
        <v>#NAME?</v>
      </c>
      <c r="I12" s="70" t="e">
        <f ca="1">F11*'Training-data'!$AF$10+'Test-data'!E11*'Training-data'!$AF$11</f>
        <v>#NAME?</v>
      </c>
      <c r="J12" s="34"/>
    </row>
    <row r="13" spans="1:10">
      <c r="A13" s="1">
        <v>1</v>
      </c>
      <c r="B13" s="1">
        <v>479056</v>
      </c>
      <c r="C13" s="1">
        <v>193.98699999999999</v>
      </c>
      <c r="E13" s="10">
        <f t="shared" si="1"/>
        <v>11</v>
      </c>
      <c r="F13" s="64">
        <f t="shared" si="0"/>
        <v>1356.2824324324324</v>
      </c>
      <c r="G13" s="67" t="e">
        <f ca="1">F12*'Training-data'!$T$9+E12*'Training-data'!$T$10</f>
        <v>#NAME?</v>
      </c>
      <c r="H13" s="70" t="e">
        <f ca="1">F12*'Training-data'!$Z$10+E12*'Training-data'!$Z$11</f>
        <v>#NAME?</v>
      </c>
      <c r="I13" s="70" t="e">
        <f ca="1">F12*'Training-data'!$AF$10+'Test-data'!E12*'Training-data'!$AF$11</f>
        <v>#NAME?</v>
      </c>
      <c r="J13" s="34"/>
    </row>
    <row r="14" spans="1:10">
      <c r="A14" s="1">
        <v>1</v>
      </c>
      <c r="B14" s="1">
        <v>477533</v>
      </c>
      <c r="C14" s="1">
        <v>152.28100000000001</v>
      </c>
      <c r="E14" s="1">
        <f t="shared" si="1"/>
        <v>12</v>
      </c>
      <c r="F14" s="4">
        <f t="shared" si="0"/>
        <v>1442.9269411764706</v>
      </c>
      <c r="G14" s="67" t="e">
        <f ca="1">F13*'Training-data'!$T$9+E13*'Training-data'!$T$10</f>
        <v>#NAME?</v>
      </c>
      <c r="H14" s="70" t="e">
        <f ca="1">F13*'Training-data'!$Z$10+E13*'Training-data'!$Z$11</f>
        <v>#NAME?</v>
      </c>
      <c r="I14" s="70" t="e">
        <f ca="1">F13*'Training-data'!$AF$10+'Test-data'!E13*'Training-data'!$AF$11</f>
        <v>#NAME?</v>
      </c>
      <c r="J14" s="34"/>
    </row>
    <row r="15" spans="1:10">
      <c r="A15" s="1">
        <v>1</v>
      </c>
      <c r="B15" s="1">
        <v>476154</v>
      </c>
      <c r="C15" s="1">
        <v>137.89400000000001</v>
      </c>
      <c r="E15" s="1">
        <f t="shared" si="1"/>
        <v>13</v>
      </c>
      <c r="F15" s="4">
        <f t="shared" si="0"/>
        <v>1533.2489696969697</v>
      </c>
      <c r="G15" s="67" t="e">
        <f ca="1">F14*'Training-data'!$T$9+E14*'Training-data'!$T$10</f>
        <v>#NAME?</v>
      </c>
      <c r="H15" s="70" t="e">
        <f ca="1">F14*'Training-data'!$Z$10+E14*'Training-data'!$Z$11</f>
        <v>#NAME?</v>
      </c>
      <c r="I15" s="70" t="e">
        <f ca="1">F14*'Training-data'!$AF$10+'Test-data'!E14*'Training-data'!$AF$11</f>
        <v>#NAME?</v>
      </c>
      <c r="J15" s="34"/>
    </row>
    <row r="16" spans="1:10">
      <c r="A16" s="1">
        <v>1</v>
      </c>
      <c r="B16" s="1">
        <v>474220</v>
      </c>
      <c r="C16" s="1">
        <v>193.29400000000001</v>
      </c>
      <c r="E16" s="1">
        <f t="shared" si="1"/>
        <v>14</v>
      </c>
      <c r="F16" s="4">
        <f t="shared" si="0"/>
        <v>1617.7217096774193</v>
      </c>
      <c r="G16" s="67" t="e">
        <f ca="1">F15*'Training-data'!$T$9+E15*'Training-data'!$T$10</f>
        <v>#NAME?</v>
      </c>
      <c r="H16" s="70" t="e">
        <f ca="1">F15*'Training-data'!$Z$10+E15*'Training-data'!$Z$11</f>
        <v>#NAME?</v>
      </c>
      <c r="I16" s="70" t="e">
        <f ca="1">F15*'Training-data'!$AF$10+'Test-data'!E15*'Training-data'!$AF$11</f>
        <v>#NAME?</v>
      </c>
      <c r="J16" s="34"/>
    </row>
    <row r="17" spans="1:10">
      <c r="A17" s="1">
        <v>1</v>
      </c>
      <c r="B17" s="1">
        <v>472295</v>
      </c>
      <c r="C17" s="1">
        <v>192.39599999999999</v>
      </c>
      <c r="E17" s="1">
        <f t="shared" si="1"/>
        <v>15</v>
      </c>
      <c r="F17" s="4">
        <f t="shared" si="0"/>
        <v>1657.4221</v>
      </c>
      <c r="G17" s="67" t="e">
        <f ca="1">F16*'Training-data'!$T$9+E16*'Training-data'!$T$10</f>
        <v>#NAME?</v>
      </c>
      <c r="H17" s="70" t="e">
        <f ca="1">F16*'Training-data'!$Z$10+E16*'Training-data'!$Z$11</f>
        <v>#NAME?</v>
      </c>
      <c r="I17" s="70" t="e">
        <f ca="1">F16*'Training-data'!$AF$10+'Test-data'!E16*'Training-data'!$AF$11</f>
        <v>#NAME?</v>
      </c>
      <c r="J17" s="34"/>
    </row>
    <row r="18" spans="1:10">
      <c r="A18" s="1">
        <v>1</v>
      </c>
      <c r="B18" s="1">
        <v>470364</v>
      </c>
      <c r="C18" s="1">
        <v>192.994</v>
      </c>
      <c r="E18" s="1">
        <f t="shared" si="1"/>
        <v>16</v>
      </c>
      <c r="F18" s="4">
        <f t="shared" si="0"/>
        <v>1736.1526071428573</v>
      </c>
      <c r="G18" s="67" t="e">
        <f ca="1">F17*'Training-data'!$T$9+E17*'Training-data'!$T$10</f>
        <v>#NAME?</v>
      </c>
      <c r="H18" s="70" t="e">
        <f ca="1">F17*'Training-data'!$Z$10+E17*'Training-data'!$Z$11</f>
        <v>#NAME?</v>
      </c>
      <c r="I18" s="70" t="e">
        <f ca="1">F17*'Training-data'!$AF$10+'Test-data'!E17*'Training-data'!$AF$11</f>
        <v>#NAME?</v>
      </c>
      <c r="J18" s="34"/>
    </row>
    <row r="19" spans="1:10">
      <c r="A19" s="1">
        <v>1</v>
      </c>
      <c r="B19" s="1">
        <v>468410</v>
      </c>
      <c r="C19" s="1">
        <v>195.28700000000001</v>
      </c>
      <c r="E19" s="1">
        <f t="shared" si="1"/>
        <v>17</v>
      </c>
      <c r="F19" s="4">
        <f t="shared" si="0"/>
        <v>1824.3703928571424</v>
      </c>
      <c r="G19" s="67" t="e">
        <f ca="1">F18*'Training-data'!$T$9+E18*'Training-data'!$T$10</f>
        <v>#NAME?</v>
      </c>
      <c r="H19" s="70" t="e">
        <f ca="1">F18*'Training-data'!$Z$10+E18*'Training-data'!$Z$11</f>
        <v>#NAME?</v>
      </c>
      <c r="I19" s="70" t="e">
        <f ca="1">F18*'Training-data'!$AF$10+'Test-data'!E18*'Training-data'!$AF$11</f>
        <v>#NAME?</v>
      </c>
      <c r="J19" s="34"/>
    </row>
    <row r="20" spans="1:10">
      <c r="A20" s="1">
        <v>1</v>
      </c>
      <c r="B20" s="1">
        <v>466949</v>
      </c>
      <c r="C20" s="1">
        <v>145.98699999999999</v>
      </c>
      <c r="E20" s="1">
        <f t="shared" si="1"/>
        <v>18</v>
      </c>
      <c r="F20" s="4">
        <f t="shared" si="0"/>
        <v>1890.0617307692303</v>
      </c>
      <c r="G20" s="67" t="e">
        <f ca="1">F19*'Training-data'!$T$9+E19*'Training-data'!$T$10</f>
        <v>#NAME?</v>
      </c>
      <c r="H20" s="70" t="e">
        <f ca="1">F19*'Training-data'!$Z$10+E19*'Training-data'!$Z$11</f>
        <v>#NAME?</v>
      </c>
      <c r="I20" s="70" t="e">
        <f ca="1">F19*'Training-data'!$AF$10+'Test-data'!E19*'Training-data'!$AF$11</f>
        <v>#NAME?</v>
      </c>
      <c r="J20" s="34"/>
    </row>
    <row r="21" spans="1:10">
      <c r="A21" s="1">
        <v>1</v>
      </c>
      <c r="B21" s="1">
        <v>465022</v>
      </c>
      <c r="C21" s="1">
        <v>192.68600000000001</v>
      </c>
      <c r="E21" s="1">
        <f t="shared" si="1"/>
        <v>19</v>
      </c>
      <c r="F21" s="4">
        <f t="shared" si="0"/>
        <v>1961.1502692307693</v>
      </c>
      <c r="G21" s="67" t="e">
        <f ca="1">F20*'Training-data'!$T$9+E20*'Training-data'!$T$10</f>
        <v>#NAME?</v>
      </c>
      <c r="H21" s="70" t="e">
        <f ca="1">F20*'Training-data'!$Z$10+E20*'Training-data'!$Z$11</f>
        <v>#NAME?</v>
      </c>
      <c r="I21" s="70" t="e">
        <f ca="1">F20*'Training-data'!$AF$10+'Test-data'!E20*'Training-data'!$AF$11</f>
        <v>#NAME?</v>
      </c>
      <c r="J21" s="34"/>
    </row>
    <row r="22" spans="1:10">
      <c r="A22" s="1">
        <v>1</v>
      </c>
      <c r="B22" s="1">
        <v>463079</v>
      </c>
      <c r="C22" s="1">
        <v>194.39699999999999</v>
      </c>
      <c r="E22" s="1">
        <f t="shared" si="1"/>
        <v>20</v>
      </c>
      <c r="F22" s="4">
        <f t="shared" si="0"/>
        <v>2010.9192799999998</v>
      </c>
      <c r="G22" s="67" t="e">
        <f ca="1">F21*'Training-data'!$T$9+E21*'Training-data'!$T$10</f>
        <v>#NAME?</v>
      </c>
      <c r="H22" s="70" t="e">
        <f ca="1">F21*'Training-data'!$Z$10+E21*'Training-data'!$Z$11</f>
        <v>#NAME?</v>
      </c>
      <c r="I22" s="70" t="e">
        <f ca="1">F21*'Training-data'!$AF$10+'Test-data'!E21*'Training-data'!$AF$11</f>
        <v>#NAME?</v>
      </c>
      <c r="J22" s="34"/>
    </row>
    <row r="23" spans="1:10">
      <c r="A23" s="1">
        <v>1</v>
      </c>
      <c r="B23" s="1">
        <v>461146</v>
      </c>
      <c r="C23" s="1">
        <v>193.196</v>
      </c>
      <c r="E23" s="1">
        <f t="shared" si="1"/>
        <v>21</v>
      </c>
      <c r="F23" s="4">
        <f t="shared" si="0"/>
        <v>2063.75425</v>
      </c>
      <c r="G23" s="67" t="e">
        <f ca="1">F22*'Training-data'!$T$9+E22*'Training-data'!$T$10</f>
        <v>#NAME?</v>
      </c>
      <c r="H23" s="70" t="e">
        <f ca="1">F22*'Training-data'!$Z$10+E22*'Training-data'!$Z$11</f>
        <v>#NAME?</v>
      </c>
      <c r="I23" s="70" t="e">
        <f ca="1">F22*'Training-data'!$AF$10+'Test-data'!E22*'Training-data'!$AF$11</f>
        <v>#NAME?</v>
      </c>
      <c r="J23" s="34"/>
    </row>
    <row r="24" spans="1:10">
      <c r="A24" s="1">
        <v>1</v>
      </c>
      <c r="B24" s="1">
        <v>459206</v>
      </c>
      <c r="C24" s="1">
        <v>193.98599999999999</v>
      </c>
      <c r="E24" s="10">
        <f t="shared" si="1"/>
        <v>22</v>
      </c>
      <c r="F24" s="64">
        <f t="shared" si="0"/>
        <v>2151.7727826086962</v>
      </c>
      <c r="G24" s="67" t="e">
        <f ca="1">F23*'Training-data'!$T$9+E23*'Training-data'!$T$10</f>
        <v>#NAME?</v>
      </c>
      <c r="H24" s="70" t="e">
        <f ca="1">F23*'Training-data'!$Z$10+E23*'Training-data'!$Z$11</f>
        <v>#NAME?</v>
      </c>
      <c r="I24" s="70" t="e">
        <f ca="1">F23*'Training-data'!$AF$10+'Test-data'!E23*'Training-data'!$AF$11</f>
        <v>#NAME?</v>
      </c>
      <c r="J24" s="34"/>
    </row>
    <row r="25" spans="1:10">
      <c r="A25" s="1">
        <v>1</v>
      </c>
      <c r="B25" s="1">
        <v>457273</v>
      </c>
      <c r="C25" s="1">
        <v>193.297</v>
      </c>
      <c r="E25" s="1">
        <f t="shared" si="1"/>
        <v>23</v>
      </c>
      <c r="F25" s="4">
        <f t="shared" si="0"/>
        <v>2215.7144090909092</v>
      </c>
      <c r="G25" s="67" t="e">
        <f ca="1">F24*'Training-data'!$T$9+E24*'Training-data'!$T$10</f>
        <v>#NAME?</v>
      </c>
      <c r="H25" s="70" t="e">
        <f ca="1">F24*'Training-data'!$Z$10+E24*'Training-data'!$Z$11</f>
        <v>#NAME?</v>
      </c>
      <c r="I25" s="70" t="e">
        <f ca="1">F24*'Training-data'!$AF$10+'Test-data'!E24*'Training-data'!$AF$11</f>
        <v>#NAME?</v>
      </c>
      <c r="J25" s="34"/>
    </row>
    <row r="26" spans="1:10">
      <c r="A26" s="1">
        <v>1</v>
      </c>
      <c r="B26" s="1">
        <v>455379</v>
      </c>
      <c r="C26" s="1">
        <v>189.22300000000001</v>
      </c>
      <c r="E26" s="1">
        <f t="shared" si="1"/>
        <v>24</v>
      </c>
      <c r="F26" s="4">
        <f t="shared" si="0"/>
        <v>2257.3463913043479</v>
      </c>
      <c r="G26" s="67" t="e">
        <f ca="1">F25*'Training-data'!$T$9+E25*'Training-data'!$T$10</f>
        <v>#NAME?</v>
      </c>
      <c r="H26" s="70" t="e">
        <f ca="1">F25*'Training-data'!$Z$10+E25*'Training-data'!$Z$11</f>
        <v>#NAME?</v>
      </c>
      <c r="I26" s="70" t="e">
        <f ca="1">F25*'Training-data'!$AF$10+'Test-data'!E25*'Training-data'!$AF$11</f>
        <v>#NAME?</v>
      </c>
      <c r="J26" s="34"/>
    </row>
    <row r="27" spans="1:10">
      <c r="A27" s="1">
        <v>1</v>
      </c>
      <c r="B27" s="1">
        <v>453452</v>
      </c>
      <c r="C27" s="1">
        <v>192.68</v>
      </c>
      <c r="E27" s="1">
        <f t="shared" si="1"/>
        <v>25</v>
      </c>
      <c r="F27" s="4">
        <f t="shared" si="0"/>
        <v>2295.1995714285717</v>
      </c>
      <c r="G27" s="67" t="e">
        <f ca="1">F26*'Training-data'!$T$9+E26*'Training-data'!$T$10</f>
        <v>#NAME?</v>
      </c>
      <c r="H27" s="70" t="e">
        <f ca="1">F26*'Training-data'!$Z$10+E26*'Training-data'!$Z$11</f>
        <v>#NAME?</v>
      </c>
      <c r="I27" s="70" t="e">
        <f ca="1">F26*'Training-data'!$AF$10+'Test-data'!E26*'Training-data'!$AF$11</f>
        <v>#NAME?</v>
      </c>
      <c r="J27" s="34"/>
    </row>
    <row r="28" spans="1:10">
      <c r="A28" s="1">
        <v>1</v>
      </c>
      <c r="B28" s="1">
        <v>451497</v>
      </c>
      <c r="C28" s="1">
        <v>195.39699999999999</v>
      </c>
      <c r="E28" s="1">
        <f t="shared" si="1"/>
        <v>26</v>
      </c>
      <c r="F28" s="4">
        <f t="shared" si="0"/>
        <v>2452.5528095238092</v>
      </c>
      <c r="G28" s="67" t="e">
        <f ca="1">F27*'Training-data'!$T$9+E27*'Training-data'!$T$10</f>
        <v>#NAME?</v>
      </c>
      <c r="H28" s="70" t="e">
        <f ca="1">F27*'Training-data'!$Z$10+E27*'Training-data'!$Z$11</f>
        <v>#NAME?</v>
      </c>
      <c r="I28" s="70" t="e">
        <f ca="1">F27*'Training-data'!$AF$10+'Test-data'!E27*'Training-data'!$AF$11</f>
        <v>#NAME?</v>
      </c>
      <c r="J28" s="34"/>
    </row>
    <row r="29" spans="1:10">
      <c r="A29" s="1">
        <v>1</v>
      </c>
      <c r="B29" s="1">
        <v>449573</v>
      </c>
      <c r="C29" s="1">
        <v>192.39599999999999</v>
      </c>
      <c r="E29" s="1">
        <f t="shared" si="1"/>
        <v>27</v>
      </c>
      <c r="F29" s="4">
        <f t="shared" si="0"/>
        <v>2387.9623499999998</v>
      </c>
      <c r="G29" s="67" t="e">
        <f ca="1">F28*'Training-data'!$T$9+E28*'Training-data'!$T$10</f>
        <v>#NAME?</v>
      </c>
      <c r="H29" s="70" t="e">
        <f ca="1">F28*'Training-data'!$Z$10+E28*'Training-data'!$Z$11</f>
        <v>#NAME?</v>
      </c>
      <c r="I29" s="70" t="e">
        <f ca="1">F28*'Training-data'!$AF$10+'Test-data'!E28*'Training-data'!$AF$11</f>
        <v>#NAME?</v>
      </c>
      <c r="J29" s="34"/>
    </row>
    <row r="30" spans="1:10">
      <c r="A30" s="1">
        <v>1</v>
      </c>
      <c r="B30" s="1">
        <v>447721</v>
      </c>
      <c r="C30" s="1">
        <v>185.19</v>
      </c>
      <c r="E30" s="1">
        <f t="shared" si="1"/>
        <v>28</v>
      </c>
      <c r="F30" s="4">
        <f t="shared" si="0"/>
        <v>2475.3593000000001</v>
      </c>
      <c r="G30" s="67" t="e">
        <f ca="1">F29*'Training-data'!$T$9+E29*'Training-data'!$T$10</f>
        <v>#NAME?</v>
      </c>
      <c r="H30" s="70" t="e">
        <f ca="1">F29*'Training-data'!$Z$10+E29*'Training-data'!$Z$11</f>
        <v>#NAME?</v>
      </c>
      <c r="I30" s="70" t="e">
        <f ca="1">F29*'Training-data'!$AF$10+'Test-data'!E29*'Training-data'!$AF$11</f>
        <v>#NAME?</v>
      </c>
      <c r="J30" s="34"/>
    </row>
    <row r="31" spans="1:10">
      <c r="A31" s="1">
        <v>1</v>
      </c>
      <c r="B31" s="1">
        <v>445849</v>
      </c>
      <c r="C31" s="1">
        <v>187.19300000000001</v>
      </c>
      <c r="E31" s="1">
        <f t="shared" si="1"/>
        <v>29</v>
      </c>
      <c r="F31" s="4">
        <f t="shared" si="0"/>
        <v>2583.7239</v>
      </c>
      <c r="G31" s="67" t="e">
        <f ca="1">F30*'Training-data'!$T$9+E30*'Training-data'!$T$10</f>
        <v>#NAME?</v>
      </c>
      <c r="H31" s="70" t="e">
        <f ca="1">F30*'Training-data'!$Z$10+E30*'Training-data'!$Z$11</f>
        <v>#NAME?</v>
      </c>
      <c r="I31" s="70" t="e">
        <f ca="1">F30*'Training-data'!$AF$10+'Test-data'!E30*'Training-data'!$AF$11</f>
        <v>#NAME?</v>
      </c>
      <c r="J31" s="34"/>
    </row>
    <row r="32" spans="1:10">
      <c r="A32" s="1">
        <v>1</v>
      </c>
      <c r="B32" s="1">
        <v>443986</v>
      </c>
      <c r="C32" s="1">
        <v>186.29599999999999</v>
      </c>
      <c r="E32" s="1">
        <f t="shared" si="1"/>
        <v>30</v>
      </c>
      <c r="F32" s="4">
        <f t="shared" si="0"/>
        <v>2555.9424736842107</v>
      </c>
      <c r="G32" s="67" t="e">
        <f ca="1">F31*'Training-data'!$T$9+E31*'Training-data'!$T$10</f>
        <v>#NAME?</v>
      </c>
      <c r="H32" s="70" t="e">
        <f ca="1">F31*'Training-data'!$Z$10+E31*'Training-data'!$Z$11</f>
        <v>#NAME?</v>
      </c>
      <c r="I32" s="70" t="e">
        <f ca="1">F31*'Training-data'!$AF$10+'Test-data'!E31*'Training-data'!$AF$11</f>
        <v>#NAME?</v>
      </c>
      <c r="J32" s="34"/>
    </row>
    <row r="33" spans="1:10">
      <c r="A33" s="1">
        <v>1</v>
      </c>
      <c r="B33" s="1">
        <v>442002</v>
      </c>
      <c r="C33" s="1">
        <v>198.398</v>
      </c>
      <c r="E33" s="1">
        <f t="shared" si="1"/>
        <v>31</v>
      </c>
      <c r="F33" s="4">
        <f t="shared" si="0"/>
        <v>2630.8551052631578</v>
      </c>
      <c r="G33" s="67" t="e">
        <f ca="1">F32*'Training-data'!$T$9+E32*'Training-data'!$T$10</f>
        <v>#NAME?</v>
      </c>
      <c r="H33" s="70" t="e">
        <f ca="1">F32*'Training-data'!$Z$10+E32*'Training-data'!$Z$11</f>
        <v>#NAME?</v>
      </c>
      <c r="I33" s="70" t="e">
        <f ca="1">F32*'Training-data'!$AF$10+'Test-data'!E32*'Training-data'!$AF$11</f>
        <v>#NAME?</v>
      </c>
      <c r="J33" s="34"/>
    </row>
    <row r="34" spans="1:10">
      <c r="A34" s="1">
        <v>1</v>
      </c>
      <c r="B34" s="1">
        <v>440000</v>
      </c>
      <c r="C34" s="1">
        <v>200.07900000000001</v>
      </c>
      <c r="E34" s="1">
        <f t="shared" si="1"/>
        <v>32</v>
      </c>
      <c r="F34" s="4">
        <f t="shared" si="0"/>
        <v>2727.7646111111108</v>
      </c>
      <c r="G34" s="67" t="e">
        <f ca="1">F33*'Training-data'!$T$9+E33*'Training-data'!$T$10</f>
        <v>#NAME?</v>
      </c>
      <c r="H34" s="70" t="e">
        <f ca="1">F33*'Training-data'!$Z$10+E33*'Training-data'!$Z$11</f>
        <v>#NAME?</v>
      </c>
      <c r="I34" s="70" t="e">
        <f ca="1">F33*'Training-data'!$AF$10+'Test-data'!E33*'Training-data'!$AF$11</f>
        <v>#NAME?</v>
      </c>
      <c r="J34" s="34"/>
    </row>
    <row r="35" spans="1:10">
      <c r="A35" s="1">
        <v>1</v>
      </c>
      <c r="B35" s="1">
        <v>438054</v>
      </c>
      <c r="C35" s="1">
        <v>194.596</v>
      </c>
      <c r="E35" s="1">
        <f t="shared" si="1"/>
        <v>33</v>
      </c>
      <c r="F35" s="4">
        <f t="shared" si="0"/>
        <v>2719.9051578947365</v>
      </c>
      <c r="G35" s="67" t="e">
        <f ca="1">F34*'Training-data'!$T$9+E34*'Training-data'!$T$10</f>
        <v>#NAME?</v>
      </c>
      <c r="H35" s="70" t="e">
        <f ca="1">F34*'Training-data'!$Z$10+E34*'Training-data'!$Z$11</f>
        <v>#NAME?</v>
      </c>
      <c r="I35" s="70" t="e">
        <f ca="1">F34*'Training-data'!$AF$10+'Test-data'!E34*'Training-data'!$AF$11</f>
        <v>#NAME?</v>
      </c>
      <c r="J35" s="34"/>
    </row>
    <row r="36" spans="1:10">
      <c r="A36" s="1">
        <v>1</v>
      </c>
      <c r="B36" s="1">
        <v>436117</v>
      </c>
      <c r="C36" s="1">
        <v>193.59100000000001</v>
      </c>
      <c r="E36" s="1">
        <f t="shared" si="1"/>
        <v>34</v>
      </c>
      <c r="F36" s="4">
        <f t="shared" si="0"/>
        <v>2772.0481666666665</v>
      </c>
      <c r="G36" s="67" t="e">
        <f ca="1">F35*'Training-data'!$T$9+E35*'Training-data'!$T$10</f>
        <v>#NAME?</v>
      </c>
      <c r="H36" s="70" t="e">
        <f ca="1">F35*'Training-data'!$Z$10+E35*'Training-data'!$Z$11</f>
        <v>#NAME?</v>
      </c>
      <c r="I36" s="70" t="e">
        <f ca="1">F35*'Training-data'!$AF$10+'Test-data'!E35*'Training-data'!$AF$11</f>
        <v>#NAME?</v>
      </c>
      <c r="J36" s="34"/>
    </row>
    <row r="37" spans="1:10">
      <c r="A37" s="1">
        <v>1</v>
      </c>
      <c r="B37" s="1">
        <v>434200</v>
      </c>
      <c r="C37" s="1">
        <v>191.596</v>
      </c>
      <c r="E37" s="1">
        <f t="shared" si="1"/>
        <v>35</v>
      </c>
      <c r="F37" s="4">
        <f t="shared" si="0"/>
        <v>2898.5280588235296</v>
      </c>
      <c r="G37" s="67" t="e">
        <f ca="1">F36*'Training-data'!$T$9+E36*'Training-data'!$T$10</f>
        <v>#NAME?</v>
      </c>
      <c r="H37" s="70" t="e">
        <f ca="1">F36*'Training-data'!$Z$10+E36*'Training-data'!$Z$11</f>
        <v>#NAME?</v>
      </c>
      <c r="I37" s="70" t="e">
        <f ca="1">F36*'Training-data'!$AF$10+'Test-data'!E36*'Training-data'!$AF$11</f>
        <v>#NAME?</v>
      </c>
      <c r="J37" s="34"/>
    </row>
    <row r="38" spans="1:10">
      <c r="A38" s="1">
        <v>1</v>
      </c>
      <c r="B38" s="1">
        <v>432263</v>
      </c>
      <c r="C38" s="1">
        <v>193.69399999999999</v>
      </c>
      <c r="E38" s="1">
        <f t="shared" si="1"/>
        <v>36</v>
      </c>
      <c r="F38" s="4">
        <f t="shared" si="0"/>
        <v>2786.4468888888887</v>
      </c>
      <c r="G38" s="67" t="e">
        <f ca="1">F37*'Training-data'!$T$9+E37*'Training-data'!$T$10</f>
        <v>#NAME?</v>
      </c>
      <c r="H38" s="70" t="e">
        <f ca="1">F37*'Training-data'!$Z$10+E37*'Training-data'!$Z$11</f>
        <v>#NAME?</v>
      </c>
      <c r="I38" s="70" t="e">
        <f ca="1">F37*'Training-data'!$AF$10+'Test-data'!E37*'Training-data'!$AF$11</f>
        <v>#NAME?</v>
      </c>
      <c r="J38" s="34"/>
    </row>
    <row r="39" spans="1:10">
      <c r="A39" s="1">
        <v>1</v>
      </c>
      <c r="B39" s="1">
        <v>430314</v>
      </c>
      <c r="C39" s="1">
        <v>194.87200000000001</v>
      </c>
      <c r="E39" s="1">
        <f t="shared" si="1"/>
        <v>37</v>
      </c>
      <c r="F39" s="4">
        <f t="shared" si="0"/>
        <v>2903.6779411764705</v>
      </c>
      <c r="G39" s="67" t="e">
        <f ca="1">F38*'Training-data'!$T$9+E38*'Training-data'!$T$10</f>
        <v>#NAME?</v>
      </c>
      <c r="H39" s="70" t="e">
        <f ca="1">F38*'Training-data'!$Z$10+E38*'Training-data'!$Z$11</f>
        <v>#NAME?</v>
      </c>
      <c r="I39" s="70" t="e">
        <f ca="1">F38*'Training-data'!$AF$10+'Test-data'!E38*'Training-data'!$AF$11</f>
        <v>#NAME?</v>
      </c>
      <c r="J39" s="34"/>
    </row>
    <row r="40" spans="1:10">
      <c r="A40" s="1">
        <v>1</v>
      </c>
      <c r="B40" s="1">
        <v>428414</v>
      </c>
      <c r="C40" s="1">
        <v>189.96600000000001</v>
      </c>
      <c r="E40" s="1">
        <f t="shared" si="1"/>
        <v>38</v>
      </c>
      <c r="F40" s="4">
        <f t="shared" si="0"/>
        <v>2925.0754117647057</v>
      </c>
      <c r="G40" s="67" t="e">
        <f ca="1">F39*'Training-data'!$T$9+E39*'Training-data'!$T$10</f>
        <v>#NAME?</v>
      </c>
      <c r="H40" s="70" t="e">
        <f ca="1">F39*'Training-data'!$Z$10+E39*'Training-data'!$Z$11</f>
        <v>#NAME?</v>
      </c>
      <c r="I40" s="70" t="e">
        <f ca="1">F39*'Training-data'!$AF$10+'Test-data'!E39*'Training-data'!$AF$11</f>
        <v>#NAME?</v>
      </c>
      <c r="J40" s="34"/>
    </row>
    <row r="41" spans="1:10">
      <c r="A41" s="1">
        <v>1</v>
      </c>
      <c r="B41" s="1">
        <v>426512</v>
      </c>
      <c r="C41" s="1">
        <v>190.006</v>
      </c>
      <c r="E41" s="1">
        <f t="shared" si="1"/>
        <v>39</v>
      </c>
      <c r="F41" s="4">
        <f t="shared" si="0"/>
        <v>3044.3404705882349</v>
      </c>
      <c r="G41" s="67" t="e">
        <f ca="1">F40*'Training-data'!$T$9+E40*'Training-data'!$T$10</f>
        <v>#NAME?</v>
      </c>
      <c r="H41" s="70" t="e">
        <f ca="1">F40*'Training-data'!$Z$10+E40*'Training-data'!$Z$11</f>
        <v>#NAME?</v>
      </c>
      <c r="I41" s="70" t="e">
        <f ca="1">F40*'Training-data'!$AF$10+'Test-data'!E40*'Training-data'!$AF$11</f>
        <v>#NAME?</v>
      </c>
      <c r="J41" s="34"/>
    </row>
    <row r="42" spans="1:10">
      <c r="A42" s="1">
        <v>1</v>
      </c>
      <c r="B42" s="1">
        <v>424560</v>
      </c>
      <c r="C42" s="1">
        <v>195.084</v>
      </c>
      <c r="E42" s="75">
        <f t="shared" si="1"/>
        <v>40</v>
      </c>
      <c r="F42" s="87">
        <f t="shared" si="0"/>
        <v>2951.093625</v>
      </c>
      <c r="G42" s="67" t="e">
        <f ca="1">F41*'Training-data'!$T$9+E41*'Training-data'!$T$10</f>
        <v>#NAME?</v>
      </c>
      <c r="H42" s="88" t="e">
        <f ca="1">F41*'Training-data'!$Z$10+E41*'Training-data'!$Z$11</f>
        <v>#NAME?</v>
      </c>
      <c r="I42" s="70" t="e">
        <f ca="1">F41*'Training-data'!$AF$10+'Test-data'!E41*'Training-data'!$AF$11</f>
        <v>#NAME?</v>
      </c>
      <c r="J42" s="34"/>
    </row>
    <row r="43" spans="1:10">
      <c r="A43" s="1">
        <v>1</v>
      </c>
      <c r="B43" s="1">
        <v>422673</v>
      </c>
      <c r="C43" s="1">
        <v>188.577</v>
      </c>
      <c r="E43" s="1">
        <f t="shared" si="1"/>
        <v>41</v>
      </c>
      <c r="F43" s="4">
        <f t="shared" si="0"/>
        <v>3131.3455294117643</v>
      </c>
      <c r="G43" s="67" t="e">
        <f ca="1">F42*'Training-data'!$T$9+E42*'Training-data'!$T$10</f>
        <v>#NAME?</v>
      </c>
      <c r="H43" s="70" t="e">
        <f ca="1">F42*'Training-data'!$Z$10+E42*'Training-data'!$Z$11</f>
        <v>#NAME?</v>
      </c>
      <c r="I43" s="70" t="e">
        <f ca="1">F42*'Training-data'!$AF$10+'Test-data'!E42*'Training-data'!$AF$11</f>
        <v>#NAME?</v>
      </c>
      <c r="J43" s="34"/>
    </row>
    <row r="44" spans="1:10">
      <c r="A44" s="1">
        <v>1</v>
      </c>
      <c r="B44" s="1">
        <v>420741</v>
      </c>
      <c r="C44" s="1">
        <v>193.18899999999999</v>
      </c>
      <c r="E44" s="1">
        <f t="shared" si="1"/>
        <v>42</v>
      </c>
      <c r="F44" s="4">
        <f t="shared" si="0"/>
        <v>3068.5388666666672</v>
      </c>
      <c r="G44" s="67" t="e">
        <f ca="1">F43*'Training-data'!$T$9+E43*'Training-data'!$T$10</f>
        <v>#NAME?</v>
      </c>
      <c r="H44" s="70" t="e">
        <f ca="1">F43*'Training-data'!$Z$10+E43*'Training-data'!$Z$11</f>
        <v>#NAME?</v>
      </c>
      <c r="I44" s="70" t="e">
        <f ca="1">F43*'Training-data'!$AF$10+'Test-data'!E43*'Training-data'!$AF$11</f>
        <v>#NAME?</v>
      </c>
      <c r="J44" s="34"/>
    </row>
    <row r="45" spans="1:10">
      <c r="A45" s="1">
        <v>1</v>
      </c>
      <c r="B45" s="1">
        <v>418779</v>
      </c>
      <c r="C45" s="1">
        <v>196.16499999999999</v>
      </c>
      <c r="E45" s="1">
        <f t="shared" si="1"/>
        <v>43</v>
      </c>
      <c r="F45" s="4">
        <f t="shared" si="0"/>
        <v>3230.6527647058829</v>
      </c>
      <c r="G45" s="67" t="e">
        <f ca="1">F44*'Training-data'!$T$9+E44*'Training-data'!$T$10</f>
        <v>#NAME?</v>
      </c>
      <c r="H45" s="70" t="e">
        <f ca="1">F44*'Training-data'!$Z$10+E44*'Training-data'!$Z$11</f>
        <v>#NAME?</v>
      </c>
      <c r="I45" s="70" t="e">
        <f ca="1">F44*'Training-data'!$AF$10+'Test-data'!E44*'Training-data'!$AF$11</f>
        <v>#NAME?</v>
      </c>
      <c r="J45" s="34"/>
    </row>
    <row r="46" spans="1:10">
      <c r="A46" s="1">
        <v>1</v>
      </c>
      <c r="B46" s="1">
        <v>416890</v>
      </c>
      <c r="C46" s="1">
        <v>188.892</v>
      </c>
      <c r="E46" s="1">
        <f t="shared" si="1"/>
        <v>44</v>
      </c>
      <c r="F46" s="4">
        <f t="shared" si="0"/>
        <v>3002.8270000000002</v>
      </c>
      <c r="G46" s="67" t="e">
        <f ca="1">F45*'Training-data'!$T$9+E45*'Training-data'!$T$10</f>
        <v>#NAME?</v>
      </c>
      <c r="H46" s="70" t="e">
        <f ca="1">F45*'Training-data'!$Z$10+E45*'Training-data'!$Z$11</f>
        <v>#NAME?</v>
      </c>
      <c r="I46" s="70" t="e">
        <f ca="1">F45*'Training-data'!$AF$10+'Test-data'!E45*'Training-data'!$AF$11</f>
        <v>#NAME?</v>
      </c>
      <c r="J46" s="34"/>
    </row>
    <row r="47" spans="1:10">
      <c r="A47" s="1">
        <v>1</v>
      </c>
      <c r="B47" s="1">
        <v>414967</v>
      </c>
      <c r="C47" s="1">
        <v>192.17400000000001</v>
      </c>
      <c r="E47" s="1">
        <f t="shared" si="1"/>
        <v>45</v>
      </c>
      <c r="F47" s="4">
        <f t="shared" si="0"/>
        <v>3129.1257499999997</v>
      </c>
      <c r="G47" s="67" t="e">
        <f ca="1">F46*'Training-data'!$T$9+E46*'Training-data'!$T$10</f>
        <v>#NAME?</v>
      </c>
      <c r="H47" s="70" t="e">
        <f ca="1">F46*'Training-data'!$Z$10+E46*'Training-data'!$Z$11</f>
        <v>#NAME?</v>
      </c>
      <c r="I47" s="70" t="e">
        <f ca="1">F46*'Training-data'!$AF$10+'Test-data'!E46*'Training-data'!$AF$11</f>
        <v>#NAME?</v>
      </c>
      <c r="J47" s="34"/>
    </row>
    <row r="48" spans="1:10">
      <c r="A48" s="1">
        <v>1</v>
      </c>
      <c r="B48" s="1">
        <v>413117</v>
      </c>
      <c r="C48" s="1">
        <v>184.989</v>
      </c>
      <c r="E48" s="1">
        <f t="shared" si="1"/>
        <v>46</v>
      </c>
      <c r="F48" s="4">
        <f t="shared" si="0"/>
        <v>3303.201</v>
      </c>
      <c r="G48" s="67" t="e">
        <f ca="1">F47*'Training-data'!$T$9+E47*'Training-data'!$T$10</f>
        <v>#NAME?</v>
      </c>
      <c r="H48" s="70" t="e">
        <f ca="1">F47*'Training-data'!$Z$10+E47*'Training-data'!$Z$11</f>
        <v>#NAME?</v>
      </c>
      <c r="I48" s="70" t="e">
        <f ca="1">F47*'Training-data'!$AF$10+'Test-data'!E47*'Training-data'!$AF$11</f>
        <v>#NAME?</v>
      </c>
      <c r="J48" s="34"/>
    </row>
    <row r="49" spans="1:10">
      <c r="A49" s="1">
        <v>1</v>
      </c>
      <c r="B49" s="1">
        <v>411293</v>
      </c>
      <c r="C49" s="1">
        <v>182.29499999999999</v>
      </c>
      <c r="E49" s="1">
        <f t="shared" si="1"/>
        <v>47</v>
      </c>
      <c r="F49" s="4">
        <f t="shared" si="0"/>
        <v>3310.7687499999997</v>
      </c>
      <c r="G49" s="67" t="e">
        <f ca="1">F48*'Training-data'!$T$9+E48*'Training-data'!$T$10</f>
        <v>#NAME?</v>
      </c>
      <c r="H49" s="70" t="e">
        <f ca="1">F48*'Training-data'!$Z$10+E48*'Training-data'!$Z$11</f>
        <v>#NAME?</v>
      </c>
      <c r="I49" s="70" t="e">
        <f ca="1">F48*'Training-data'!$AF$10+'Test-data'!E48*'Training-data'!$AF$11</f>
        <v>#NAME?</v>
      </c>
      <c r="J49" s="34"/>
    </row>
    <row r="50" spans="1:10">
      <c r="A50" s="1">
        <v>1</v>
      </c>
      <c r="B50" s="1">
        <v>409894</v>
      </c>
      <c r="C50" s="1">
        <v>139.87</v>
      </c>
      <c r="E50" s="1">
        <f t="shared" si="1"/>
        <v>48</v>
      </c>
      <c r="F50" s="4">
        <f t="shared" si="0"/>
        <v>3373.6344666666669</v>
      </c>
      <c r="G50" s="67" t="e">
        <f ca="1">F49*'Training-data'!$T$9+E49*'Training-data'!$T$10</f>
        <v>#NAME?</v>
      </c>
      <c r="H50" s="70" t="e">
        <f ca="1">F49*'Training-data'!$Z$10+E49*'Training-data'!$Z$11</f>
        <v>#NAME?</v>
      </c>
      <c r="I50" s="70" t="e">
        <f ca="1">F49*'Training-data'!$AF$10+'Test-data'!E49*'Training-data'!$AF$11</f>
        <v>#NAME?</v>
      </c>
      <c r="J50" s="34"/>
    </row>
    <row r="51" spans="1:10">
      <c r="A51" s="1">
        <v>1</v>
      </c>
      <c r="B51" s="1">
        <v>408080</v>
      </c>
      <c r="C51" s="1">
        <v>181.29</v>
      </c>
      <c r="E51" s="1">
        <f t="shared" si="1"/>
        <v>49</v>
      </c>
      <c r="F51" s="4">
        <f t="shared" si="0"/>
        <v>3335.9751333333334</v>
      </c>
      <c r="G51" s="67" t="e">
        <f ca="1">F50*'Training-data'!$T$9+E50*'Training-data'!$T$10</f>
        <v>#NAME?</v>
      </c>
      <c r="H51" s="70" t="e">
        <f ca="1">F50*'Training-data'!$Z$10+E50*'Training-data'!$Z$11</f>
        <v>#NAME?</v>
      </c>
      <c r="I51" s="70" t="e">
        <f ca="1">F50*'Training-data'!$AF$10+'Test-data'!E50*'Training-data'!$AF$11</f>
        <v>#NAME?</v>
      </c>
      <c r="J51" s="34"/>
    </row>
    <row r="52" spans="1:10">
      <c r="A52" s="1">
        <v>1</v>
      </c>
      <c r="B52" s="1">
        <v>406253</v>
      </c>
      <c r="C52" s="1">
        <v>182.57300000000001</v>
      </c>
      <c r="E52" s="1">
        <f t="shared" si="1"/>
        <v>50</v>
      </c>
      <c r="F52" s="4">
        <f t="shared" si="0"/>
        <v>3447.7231428571426</v>
      </c>
      <c r="G52" s="67" t="e">
        <f ca="1">F51*'Training-data'!$T$9+E51*'Training-data'!$T$10</f>
        <v>#NAME?</v>
      </c>
      <c r="H52" s="70" t="e">
        <f ca="1">F51*'Training-data'!$Z$10+E51*'Training-data'!$Z$11</f>
        <v>#NAME?</v>
      </c>
      <c r="I52" s="70" t="e">
        <f ca="1">F51*'Training-data'!$AF$10+'Test-data'!E51*'Training-data'!$AF$11</f>
        <v>#NAME?</v>
      </c>
      <c r="J52" s="34"/>
    </row>
    <row r="53" spans="1:10">
      <c r="A53" s="1">
        <v>1</v>
      </c>
      <c r="B53" s="1">
        <v>404441</v>
      </c>
      <c r="C53" s="1">
        <v>181.18899999999999</v>
      </c>
      <c r="E53" s="1">
        <f t="shared" si="1"/>
        <v>51</v>
      </c>
      <c r="F53" s="4">
        <f t="shared" si="0"/>
        <v>3399.5651333333331</v>
      </c>
      <c r="G53" s="67" t="e">
        <f ca="1">F52*'Training-data'!$T$9+E52*'Training-data'!$T$10</f>
        <v>#NAME?</v>
      </c>
      <c r="H53" s="70" t="e">
        <f ca="1">F52*'Training-data'!$Z$10+E52*'Training-data'!$Z$11</f>
        <v>#NAME?</v>
      </c>
      <c r="I53" s="70" t="e">
        <f ca="1">F52*'Training-data'!$AF$10+'Test-data'!E52*'Training-data'!$AF$11</f>
        <v>#NAME?</v>
      </c>
      <c r="J53" s="34"/>
    </row>
    <row r="54" spans="1:10">
      <c r="A54" s="1">
        <v>1</v>
      </c>
      <c r="B54" s="1">
        <v>402592</v>
      </c>
      <c r="C54" s="1">
        <v>184.774</v>
      </c>
      <c r="E54" s="1">
        <f t="shared" si="1"/>
        <v>52</v>
      </c>
      <c r="F54" s="4">
        <f t="shared" si="0"/>
        <v>3532.8142142857141</v>
      </c>
      <c r="G54" s="67" t="e">
        <f ca="1">F53*'Training-data'!$T$9+E53*'Training-data'!$T$10</f>
        <v>#NAME?</v>
      </c>
      <c r="H54" s="70" t="e">
        <f ca="1">F53*'Training-data'!$Z$10+E53*'Training-data'!$Z$11</f>
        <v>#NAME?</v>
      </c>
      <c r="I54" s="70" t="e">
        <f ca="1">F53*'Training-data'!$AF$10+'Test-data'!E53*'Training-data'!$AF$11</f>
        <v>#NAME?</v>
      </c>
      <c r="J54" s="34"/>
    </row>
    <row r="55" spans="1:10">
      <c r="A55" s="1">
        <v>1</v>
      </c>
      <c r="B55" s="1">
        <v>400775</v>
      </c>
      <c r="C55" s="1">
        <v>181.58</v>
      </c>
      <c r="E55" s="1">
        <f t="shared" si="1"/>
        <v>53</v>
      </c>
      <c r="F55" s="4">
        <f t="shared" si="0"/>
        <v>3435.5023571428569</v>
      </c>
      <c r="G55" s="67" t="e">
        <f ca="1">F54*'Training-data'!$T$9+E54*'Training-data'!$T$10</f>
        <v>#NAME?</v>
      </c>
      <c r="H55" s="70" t="e">
        <f ca="1">F54*'Training-data'!$Z$10+E54*'Training-data'!$Z$11</f>
        <v>#NAME?</v>
      </c>
      <c r="I55" s="70" t="e">
        <f ca="1">F54*'Training-data'!$AF$10+'Test-data'!E54*'Training-data'!$AF$11</f>
        <v>#NAME?</v>
      </c>
      <c r="J55" s="34"/>
    </row>
    <row r="56" spans="1:10">
      <c r="A56" s="1">
        <v>1</v>
      </c>
      <c r="B56" s="1">
        <v>398979</v>
      </c>
      <c r="C56" s="1">
        <v>179.41800000000001</v>
      </c>
      <c r="E56" s="1">
        <f t="shared" si="1"/>
        <v>54</v>
      </c>
      <c r="F56" s="4">
        <f t="shared" si="0"/>
        <v>3469.4887142857142</v>
      </c>
      <c r="G56" s="67" t="e">
        <f ca="1">F55*'Training-data'!$T$9+E55*'Training-data'!$T$10</f>
        <v>#NAME?</v>
      </c>
      <c r="H56" s="70" t="e">
        <f ca="1">F55*'Training-data'!$Z$10+E55*'Training-data'!$Z$11</f>
        <v>#NAME?</v>
      </c>
      <c r="I56" s="70" t="e">
        <f ca="1">F55*'Training-data'!$AF$10+'Test-data'!E55*'Training-data'!$AF$11</f>
        <v>#NAME?</v>
      </c>
      <c r="J56" s="34"/>
    </row>
    <row r="57" spans="1:10">
      <c r="A57" s="1">
        <v>1</v>
      </c>
      <c r="B57" s="1">
        <v>397169</v>
      </c>
      <c r="C57" s="1">
        <v>180.87700000000001</v>
      </c>
      <c r="E57" s="1">
        <f t="shared" si="1"/>
        <v>55</v>
      </c>
      <c r="F57" s="4">
        <f t="shared" si="0"/>
        <v>3727.8041428571423</v>
      </c>
      <c r="G57" s="67" t="e">
        <f ca="1">F56*'Training-data'!$T$9+E56*'Training-data'!$T$10</f>
        <v>#NAME?</v>
      </c>
      <c r="H57" s="70" t="e">
        <f ca="1">F56*'Training-data'!$Z$10+E56*'Training-data'!$Z$11</f>
        <v>#NAME?</v>
      </c>
      <c r="I57" s="70" t="e">
        <f ca="1">F56*'Training-data'!$AF$10+'Test-data'!E56*'Training-data'!$AF$11</f>
        <v>#NAME?</v>
      </c>
      <c r="J57" s="34"/>
    </row>
    <row r="58" spans="1:10">
      <c r="A58" s="1">
        <v>1</v>
      </c>
      <c r="B58" s="1">
        <v>395322</v>
      </c>
      <c r="C58" s="1">
        <v>184.66499999999999</v>
      </c>
      <c r="E58" s="1">
        <f t="shared" si="1"/>
        <v>56</v>
      </c>
      <c r="F58" s="4">
        <f t="shared" si="0"/>
        <v>3770.5709230769235</v>
      </c>
      <c r="G58" s="67" t="e">
        <f ca="1">F57*'Training-data'!$T$9+E57*'Training-data'!$T$10</f>
        <v>#NAME?</v>
      </c>
      <c r="H58" s="70" t="e">
        <f ca="1">F57*'Training-data'!$Z$10+E57*'Training-data'!$Z$11</f>
        <v>#NAME?</v>
      </c>
      <c r="I58" s="70" t="e">
        <f ca="1">F57*'Training-data'!$AF$10+'Test-data'!E57*'Training-data'!$AF$11</f>
        <v>#NAME?</v>
      </c>
      <c r="J58" s="34"/>
    </row>
    <row r="59" spans="1:10">
      <c r="A59" s="1">
        <v>1</v>
      </c>
      <c r="B59" s="1">
        <v>393477</v>
      </c>
      <c r="C59" s="1">
        <v>184.34299999999999</v>
      </c>
      <c r="E59" s="1">
        <f t="shared" si="1"/>
        <v>57</v>
      </c>
      <c r="F59" s="4">
        <f t="shared" si="0"/>
        <v>3729.4289230769232</v>
      </c>
      <c r="G59" s="67" t="e">
        <f ca="1">F58*'Training-data'!$T$9+E58*'Training-data'!$T$10</f>
        <v>#NAME?</v>
      </c>
      <c r="H59" s="70" t="e">
        <f ca="1">F58*'Training-data'!$Z$10+E58*'Training-data'!$Z$11</f>
        <v>#NAME?</v>
      </c>
      <c r="I59" s="70" t="e">
        <f ca="1">F58*'Training-data'!$AF$10+'Test-data'!E58*'Training-data'!$AF$11</f>
        <v>#NAME?</v>
      </c>
      <c r="J59" s="34"/>
    </row>
    <row r="60" spans="1:10">
      <c r="A60" s="1">
        <v>1</v>
      </c>
      <c r="B60" s="1">
        <v>391632</v>
      </c>
      <c r="C60" s="1">
        <v>184.482</v>
      </c>
      <c r="E60" s="1">
        <f t="shared" si="1"/>
        <v>58</v>
      </c>
      <c r="F60" s="4">
        <f t="shared" si="0"/>
        <v>3785.2782857142852</v>
      </c>
      <c r="G60" s="67" t="e">
        <f ca="1">F59*'Training-data'!$T$9+E59*'Training-data'!$T$10</f>
        <v>#NAME?</v>
      </c>
      <c r="H60" s="70" t="e">
        <f ca="1">F59*'Training-data'!$Z$10+E59*'Training-data'!$Z$11</f>
        <v>#NAME?</v>
      </c>
      <c r="I60" s="70" t="e">
        <f ca="1">F59*'Training-data'!$AF$10+'Test-data'!E59*'Training-data'!$AF$11</f>
        <v>#NAME?</v>
      </c>
      <c r="J60" s="34"/>
    </row>
    <row r="61" spans="1:10">
      <c r="A61" s="1">
        <v>1</v>
      </c>
      <c r="B61" s="1">
        <v>389745</v>
      </c>
      <c r="C61" s="1">
        <v>188.69499999999999</v>
      </c>
      <c r="E61" s="1">
        <f t="shared" si="1"/>
        <v>59</v>
      </c>
      <c r="F61" s="4">
        <f t="shared" si="0"/>
        <v>3821.7850769230763</v>
      </c>
      <c r="G61" s="67" t="e">
        <f ca="1">F60*'Training-data'!$T$9+E60*'Training-data'!$T$10</f>
        <v>#NAME?</v>
      </c>
      <c r="H61" s="70" t="e">
        <f ca="1">F60*'Training-data'!$Z$10+E60*'Training-data'!$Z$11</f>
        <v>#NAME?</v>
      </c>
      <c r="I61" s="70" t="e">
        <f ca="1">F60*'Training-data'!$AF$10+'Test-data'!E60*'Training-data'!$AF$11</f>
        <v>#NAME?</v>
      </c>
      <c r="J61" s="34"/>
    </row>
    <row r="62" spans="1:10">
      <c r="A62" s="1">
        <v>1</v>
      </c>
      <c r="B62" s="1">
        <v>387889</v>
      </c>
      <c r="C62" s="1">
        <v>185.58600000000001</v>
      </c>
      <c r="E62" s="1">
        <f t="shared" si="1"/>
        <v>60</v>
      </c>
      <c r="F62" s="4">
        <f t="shared" si="0"/>
        <v>3716.1078461538464</v>
      </c>
      <c r="G62" s="67" t="e">
        <f ca="1">F61*'Training-data'!$T$9+E61*'Training-data'!$T$10</f>
        <v>#NAME?</v>
      </c>
      <c r="H62" s="70" t="e">
        <f ca="1">F61*'Training-data'!$Z$10+E61*'Training-data'!$Z$11</f>
        <v>#NAME?</v>
      </c>
      <c r="I62" s="70" t="e">
        <f ca="1">F61*'Training-data'!$AF$10+'Test-data'!E61*'Training-data'!$AF$11</f>
        <v>#NAME?</v>
      </c>
      <c r="J62" s="34"/>
    </row>
    <row r="63" spans="1:10">
      <c r="A63" s="1">
        <v>1</v>
      </c>
      <c r="B63" s="1">
        <v>386049</v>
      </c>
      <c r="C63" s="1">
        <v>183.99600000000001</v>
      </c>
      <c r="E63" s="1">
        <f t="shared" si="1"/>
        <v>61</v>
      </c>
      <c r="F63" s="4">
        <f t="shared" si="0"/>
        <v>4013.8160769230776</v>
      </c>
      <c r="G63" s="67" t="e">
        <f ca="1">F62*'Training-data'!$T$9+E62*'Training-data'!$T$10</f>
        <v>#NAME?</v>
      </c>
      <c r="H63" s="70" t="e">
        <f ca="1">F62*'Training-data'!$Z$10+E62*'Training-data'!$Z$11</f>
        <v>#NAME?</v>
      </c>
      <c r="I63" s="70" t="e">
        <f ca="1">F62*'Training-data'!$AF$10+'Test-data'!E62*'Training-data'!$AF$11</f>
        <v>#NAME?</v>
      </c>
      <c r="J63" s="34"/>
    </row>
    <row r="64" spans="1:10">
      <c r="A64" s="1">
        <v>1</v>
      </c>
      <c r="B64" s="1">
        <v>384206</v>
      </c>
      <c r="C64" s="1">
        <v>184.17</v>
      </c>
      <c r="E64" s="1">
        <f t="shared" si="1"/>
        <v>62</v>
      </c>
      <c r="F64" s="4">
        <f t="shared" si="0"/>
        <v>3811.8629166666665</v>
      </c>
      <c r="G64" s="67" t="e">
        <f ca="1">F63*'Training-data'!$T$9+E63*'Training-data'!$T$10</f>
        <v>#NAME?</v>
      </c>
      <c r="H64" s="70" t="e">
        <f ca="1">F63*'Training-data'!$Z$10+E63*'Training-data'!$Z$11</f>
        <v>#NAME?</v>
      </c>
      <c r="I64" s="70" t="e">
        <f ca="1">F63*'Training-data'!$AF$10+'Test-data'!E63*'Training-data'!$AF$11</f>
        <v>#NAME?</v>
      </c>
      <c r="J64" s="34"/>
    </row>
    <row r="65" spans="1:10">
      <c r="A65" s="1">
        <v>1</v>
      </c>
      <c r="B65" s="1">
        <v>382344</v>
      </c>
      <c r="C65" s="1">
        <v>186.18</v>
      </c>
      <c r="E65" s="1">
        <f t="shared" si="1"/>
        <v>63</v>
      </c>
      <c r="F65" s="4">
        <f t="shared" si="0"/>
        <v>3887.8079230769235</v>
      </c>
      <c r="G65" s="67" t="e">
        <f ca="1">F64*'Training-data'!$T$9+E64*'Training-data'!$T$10</f>
        <v>#NAME?</v>
      </c>
      <c r="H65" s="70" t="e">
        <f ca="1">F64*'Training-data'!$Z$10+E64*'Training-data'!$Z$11</f>
        <v>#NAME?</v>
      </c>
      <c r="I65" s="70" t="e">
        <f ca="1">F64*'Training-data'!$AF$10+'Test-data'!E64*'Training-data'!$AF$11</f>
        <v>#NAME?</v>
      </c>
      <c r="J65" s="34"/>
    </row>
    <row r="66" spans="1:10">
      <c r="A66" s="1">
        <v>1</v>
      </c>
      <c r="B66" s="1">
        <v>380498</v>
      </c>
      <c r="C66" s="1">
        <v>184.56</v>
      </c>
      <c r="E66" s="1">
        <f t="shared" si="1"/>
        <v>64</v>
      </c>
      <c r="F66" s="4">
        <f t="shared" si="0"/>
        <v>4009.7147692307694</v>
      </c>
      <c r="G66" s="67" t="e">
        <f ca="1">F65*'Training-data'!$T$9+E65*'Training-data'!$T$10</f>
        <v>#NAME?</v>
      </c>
      <c r="H66" s="70" t="e">
        <f ca="1">F65*'Training-data'!$Z$10+E65*'Training-data'!$Z$11</f>
        <v>#NAME?</v>
      </c>
      <c r="I66" s="70" t="e">
        <f ca="1">F65*'Training-data'!$AF$10+'Test-data'!E65*'Training-data'!$AF$11</f>
        <v>#NAME?</v>
      </c>
      <c r="J66" s="34"/>
    </row>
    <row r="67" spans="1:10">
      <c r="A67" s="1">
        <v>1</v>
      </c>
      <c r="B67" s="1">
        <v>378634</v>
      </c>
      <c r="C67" s="1">
        <v>186.39099999999999</v>
      </c>
      <c r="E67" s="1">
        <f t="shared" si="1"/>
        <v>65</v>
      </c>
      <c r="F67" s="4">
        <f t="shared" si="0"/>
        <v>3869.3380000000002</v>
      </c>
      <c r="G67" s="67" t="e">
        <f ca="1">F66*'Training-data'!$T$9+E66*'Training-data'!$T$10</f>
        <v>#NAME?</v>
      </c>
      <c r="H67" s="70" t="e">
        <f ca="1">F66*'Training-data'!$Z$10+E66*'Training-data'!$Z$11</f>
        <v>#NAME?</v>
      </c>
      <c r="I67" s="70" t="e">
        <f ca="1">F66*'Training-data'!$AF$10+'Test-data'!E66*'Training-data'!$AF$11</f>
        <v>#NAME?</v>
      </c>
      <c r="J67" s="34"/>
    </row>
    <row r="68" spans="1:10">
      <c r="A68" s="1">
        <v>1</v>
      </c>
      <c r="B68" s="1">
        <v>376765</v>
      </c>
      <c r="C68" s="1">
        <v>186.71100000000001</v>
      </c>
      <c r="E68" s="1">
        <f t="shared" si="1"/>
        <v>66</v>
      </c>
      <c r="F68" s="4">
        <f t="shared" ref="F68:F131" si="2">AVERAGEIF($A$3:$A$10001,E68,$C$1:$C$10001)</f>
        <v>4136.77675</v>
      </c>
      <c r="G68" s="67" t="e">
        <f ca="1">F67*'Training-data'!$T$9+E67*'Training-data'!$T$10</f>
        <v>#NAME?</v>
      </c>
      <c r="H68" s="70" t="e">
        <f ca="1">F67*'Training-data'!$Z$10+E67*'Training-data'!$Z$11</f>
        <v>#NAME?</v>
      </c>
      <c r="I68" s="70" t="e">
        <f ca="1">F67*'Training-data'!$AF$10+'Test-data'!E67*'Training-data'!$AF$11</f>
        <v>#NAME?</v>
      </c>
      <c r="J68" s="34"/>
    </row>
    <row r="69" spans="1:10">
      <c r="A69" s="1">
        <v>1</v>
      </c>
      <c r="B69" s="1">
        <v>374915</v>
      </c>
      <c r="C69" s="1">
        <v>184.99799999999999</v>
      </c>
      <c r="E69" s="1">
        <f t="shared" ref="E69:E132" si="3">E68+1</f>
        <v>67</v>
      </c>
      <c r="F69" s="4">
        <f t="shared" si="2"/>
        <v>4040.4850000000006</v>
      </c>
      <c r="G69" s="67" t="e">
        <f ca="1">F68*'Training-data'!$T$9+E68*'Training-data'!$T$10</f>
        <v>#NAME?</v>
      </c>
      <c r="H69" s="70" t="e">
        <f ca="1">F68*'Training-data'!$Z$10+E68*'Training-data'!$Z$11</f>
        <v>#NAME?</v>
      </c>
      <c r="I69" s="70" t="e">
        <f ca="1">F68*'Training-data'!$AF$10+'Test-data'!E68*'Training-data'!$AF$11</f>
        <v>#NAME?</v>
      </c>
      <c r="J69" s="34"/>
    </row>
    <row r="70" spans="1:10">
      <c r="A70" s="1">
        <v>1</v>
      </c>
      <c r="B70" s="1">
        <v>373055</v>
      </c>
      <c r="C70" s="1">
        <v>185.99</v>
      </c>
      <c r="E70" s="1">
        <f t="shared" si="3"/>
        <v>68</v>
      </c>
      <c r="F70" s="4">
        <f t="shared" si="2"/>
        <v>4101.7704615384609</v>
      </c>
      <c r="G70" s="67" t="e">
        <f ca="1">F69*'Training-data'!$T$9+E69*'Training-data'!$T$10</f>
        <v>#NAME?</v>
      </c>
      <c r="H70" s="70" t="e">
        <f ca="1">F69*'Training-data'!$Z$10+E69*'Training-data'!$Z$11</f>
        <v>#NAME?</v>
      </c>
      <c r="I70" s="70" t="e">
        <f ca="1">F69*'Training-data'!$AF$10+'Test-data'!E69*'Training-data'!$AF$11</f>
        <v>#NAME?</v>
      </c>
      <c r="J70" s="34"/>
    </row>
    <row r="71" spans="1:10">
      <c r="A71" s="1">
        <v>1</v>
      </c>
      <c r="B71" s="1">
        <v>371202</v>
      </c>
      <c r="C71" s="1">
        <v>185.19900000000001</v>
      </c>
      <c r="E71" s="1">
        <f t="shared" si="3"/>
        <v>69</v>
      </c>
      <c r="F71" s="4">
        <f t="shared" si="2"/>
        <v>4125.3295833333341</v>
      </c>
      <c r="G71" s="67" t="e">
        <f ca="1">F70*'Training-data'!$T$9+E70*'Training-data'!$T$10</f>
        <v>#NAME?</v>
      </c>
      <c r="H71" s="70" t="e">
        <f ca="1">F70*'Training-data'!$Z$10+E70*'Training-data'!$Z$11</f>
        <v>#NAME?</v>
      </c>
      <c r="I71" s="70" t="e">
        <f ca="1">F70*'Training-data'!$AF$10+'Test-data'!E70*'Training-data'!$AF$11</f>
        <v>#NAME?</v>
      </c>
      <c r="J71" s="34"/>
    </row>
    <row r="72" spans="1:10">
      <c r="A72" s="1">
        <v>1</v>
      </c>
      <c r="B72" s="1">
        <v>369345</v>
      </c>
      <c r="C72" s="1">
        <v>185.696</v>
      </c>
      <c r="E72" s="1">
        <f t="shared" si="3"/>
        <v>70</v>
      </c>
      <c r="F72" s="4">
        <f t="shared" si="2"/>
        <v>4053.0215000000003</v>
      </c>
      <c r="G72" s="67" t="e">
        <f ca="1">F71*'Training-data'!$T$9+E71*'Training-data'!$T$10</f>
        <v>#NAME?</v>
      </c>
      <c r="H72" s="70" t="e">
        <f ca="1">F71*'Training-data'!$Z$10+E71*'Training-data'!$Z$11</f>
        <v>#NAME?</v>
      </c>
      <c r="I72" s="70" t="e">
        <f ca="1">F71*'Training-data'!$AF$10+'Test-data'!E71*'Training-data'!$AF$11</f>
        <v>#NAME?</v>
      </c>
      <c r="J72" s="34"/>
    </row>
    <row r="73" spans="1:10">
      <c r="A73" s="1">
        <v>1</v>
      </c>
      <c r="B73" s="1">
        <v>367490</v>
      </c>
      <c r="C73" s="1">
        <v>185.38399999999999</v>
      </c>
      <c r="E73" s="1">
        <f t="shared" si="3"/>
        <v>71</v>
      </c>
      <c r="F73" s="4">
        <f t="shared" si="2"/>
        <v>4196.1256666666668</v>
      </c>
      <c r="G73" s="67" t="e">
        <f ca="1">F72*'Training-data'!$T$9+E72*'Training-data'!$T$10</f>
        <v>#NAME?</v>
      </c>
      <c r="H73" s="70" t="e">
        <f ca="1">F72*'Training-data'!$Z$10+E72*'Training-data'!$Z$11</f>
        <v>#NAME?</v>
      </c>
      <c r="I73" s="70" t="e">
        <f ca="1">F72*'Training-data'!$AF$10+'Test-data'!E72*'Training-data'!$AF$11</f>
        <v>#NAME?</v>
      </c>
      <c r="J73" s="34"/>
    </row>
    <row r="74" spans="1:10">
      <c r="A74" s="1">
        <v>1</v>
      </c>
      <c r="B74" s="1">
        <v>365626</v>
      </c>
      <c r="C74" s="1">
        <v>186.285</v>
      </c>
      <c r="E74" s="1">
        <f t="shared" si="3"/>
        <v>72</v>
      </c>
      <c r="F74" s="4">
        <f t="shared" si="2"/>
        <v>4141.3954999999996</v>
      </c>
      <c r="G74" s="67" t="e">
        <f ca="1">F73*'Training-data'!$T$9+E73*'Training-data'!$T$10</f>
        <v>#NAME?</v>
      </c>
      <c r="H74" s="70" t="e">
        <f ca="1">F73*'Training-data'!$Z$10+E73*'Training-data'!$Z$11</f>
        <v>#NAME?</v>
      </c>
      <c r="I74" s="70" t="e">
        <f ca="1">F73*'Training-data'!$AF$10+'Test-data'!E73*'Training-data'!$AF$11</f>
        <v>#NAME?</v>
      </c>
      <c r="J74" s="34"/>
    </row>
    <row r="75" spans="1:10">
      <c r="A75" s="1">
        <v>1</v>
      </c>
      <c r="B75" s="1">
        <v>364371</v>
      </c>
      <c r="C75" s="1">
        <v>125.392</v>
      </c>
      <c r="E75" s="1">
        <f t="shared" si="3"/>
        <v>73</v>
      </c>
      <c r="F75" s="4">
        <f t="shared" si="2"/>
        <v>4185.6189999999997</v>
      </c>
      <c r="G75" s="67" t="e">
        <f ca="1">F74*'Training-data'!$T$9+E74*'Training-data'!$T$10</f>
        <v>#NAME?</v>
      </c>
      <c r="H75" s="70" t="e">
        <f ca="1">F74*'Training-data'!$Z$10+E74*'Training-data'!$Z$11</f>
        <v>#NAME?</v>
      </c>
      <c r="I75" s="70" t="e">
        <f ca="1">F74*'Training-data'!$AF$10+'Test-data'!E74*'Training-data'!$AF$11</f>
        <v>#NAME?</v>
      </c>
      <c r="J75" s="34"/>
    </row>
    <row r="76" spans="1:10">
      <c r="A76" s="1">
        <v>1</v>
      </c>
      <c r="B76" s="1">
        <v>362511</v>
      </c>
      <c r="C76" s="1">
        <v>185.995</v>
      </c>
      <c r="E76" s="1">
        <f t="shared" si="3"/>
        <v>74</v>
      </c>
      <c r="F76" s="4">
        <f t="shared" si="2"/>
        <v>4270.8593846153854</v>
      </c>
      <c r="G76" s="67" t="e">
        <f ca="1">F75*'Training-data'!$T$9+E75*'Training-data'!$T$10</f>
        <v>#NAME?</v>
      </c>
      <c r="H76" s="70" t="e">
        <f ca="1">F75*'Training-data'!$Z$10+E75*'Training-data'!$Z$11</f>
        <v>#NAME?</v>
      </c>
      <c r="I76" s="70" t="e">
        <f ca="1">F75*'Training-data'!$AF$10+'Test-data'!E75*'Training-data'!$AF$11</f>
        <v>#NAME?</v>
      </c>
      <c r="J76" s="34"/>
    </row>
    <row r="77" spans="1:10">
      <c r="A77" s="1">
        <v>1</v>
      </c>
      <c r="B77" s="1">
        <v>360632</v>
      </c>
      <c r="C77" s="1">
        <v>187.999</v>
      </c>
      <c r="E77" s="1">
        <f t="shared" si="3"/>
        <v>75</v>
      </c>
      <c r="F77" s="4">
        <f t="shared" si="2"/>
        <v>4225.7843636363632</v>
      </c>
      <c r="G77" s="67" t="e">
        <f ca="1">F76*'Training-data'!$T$9+E76*'Training-data'!$T$10</f>
        <v>#NAME?</v>
      </c>
      <c r="H77" s="70" t="e">
        <f ca="1">F76*'Training-data'!$Z$10+E76*'Training-data'!$Z$11</f>
        <v>#NAME?</v>
      </c>
      <c r="I77" s="70" t="e">
        <f ca="1">F76*'Training-data'!$AF$10+'Test-data'!E76*'Training-data'!$AF$11</f>
        <v>#NAME?</v>
      </c>
      <c r="J77" s="34"/>
    </row>
    <row r="78" spans="1:10">
      <c r="A78" s="1">
        <v>1</v>
      </c>
      <c r="B78" s="1">
        <v>358747</v>
      </c>
      <c r="C78" s="1">
        <v>188.38399999999999</v>
      </c>
      <c r="E78" s="1">
        <f t="shared" si="3"/>
        <v>76</v>
      </c>
      <c r="F78" s="4">
        <f t="shared" si="2"/>
        <v>4316.4266666666663</v>
      </c>
      <c r="G78" s="67" t="e">
        <f ca="1">F77*'Training-data'!$T$9+E77*'Training-data'!$T$10</f>
        <v>#NAME?</v>
      </c>
      <c r="H78" s="70" t="e">
        <f ca="1">F77*'Training-data'!$Z$10+E77*'Training-data'!$Z$11</f>
        <v>#NAME?</v>
      </c>
      <c r="I78" s="70" t="e">
        <f ca="1">F77*'Training-data'!$AF$10+'Test-data'!E77*'Training-data'!$AF$11</f>
        <v>#NAME?</v>
      </c>
      <c r="J78" s="34"/>
    </row>
    <row r="79" spans="1:10">
      <c r="A79" s="1">
        <v>1</v>
      </c>
      <c r="B79" s="1">
        <v>356912</v>
      </c>
      <c r="C79" s="1">
        <v>183.477</v>
      </c>
      <c r="E79" s="1">
        <f t="shared" si="3"/>
        <v>77</v>
      </c>
      <c r="F79" s="4">
        <f t="shared" si="2"/>
        <v>4271.7137272727277</v>
      </c>
      <c r="G79" s="67" t="e">
        <f ca="1">F78*'Training-data'!$T$9+E78*'Training-data'!$T$10</f>
        <v>#NAME?</v>
      </c>
      <c r="H79" s="70" t="e">
        <f ca="1">F78*'Training-data'!$Z$10+E78*'Training-data'!$Z$11</f>
        <v>#NAME?</v>
      </c>
      <c r="I79" s="70" t="e">
        <f ca="1">F78*'Training-data'!$AF$10+'Test-data'!E78*'Training-data'!$AF$11</f>
        <v>#NAME?</v>
      </c>
      <c r="J79" s="34"/>
    </row>
    <row r="80" spans="1:10">
      <c r="A80" s="1">
        <v>1</v>
      </c>
      <c r="B80" s="1">
        <v>355456</v>
      </c>
      <c r="C80" s="1">
        <v>145.59899999999999</v>
      </c>
      <c r="E80" s="1">
        <f t="shared" si="3"/>
        <v>78</v>
      </c>
      <c r="F80" s="4">
        <f t="shared" si="2"/>
        <v>4341.3221666666659</v>
      </c>
      <c r="G80" s="67" t="e">
        <f ca="1">F79*'Training-data'!$T$9+E79*'Training-data'!$T$10</f>
        <v>#NAME?</v>
      </c>
      <c r="H80" s="70" t="e">
        <f ca="1">F79*'Training-data'!$Z$10+E79*'Training-data'!$Z$11</f>
        <v>#NAME?</v>
      </c>
      <c r="I80" s="70" t="e">
        <f ca="1">F79*'Training-data'!$AF$10+'Test-data'!E79*'Training-data'!$AF$11</f>
        <v>#NAME?</v>
      </c>
      <c r="J80" s="34"/>
    </row>
    <row r="81" spans="1:10">
      <c r="A81" s="1">
        <v>1</v>
      </c>
      <c r="B81" s="1">
        <v>353595</v>
      </c>
      <c r="C81" s="1">
        <v>185.99</v>
      </c>
      <c r="E81" s="1">
        <f t="shared" si="3"/>
        <v>79</v>
      </c>
      <c r="F81" s="4">
        <f t="shared" si="2"/>
        <v>4423.5955454545465</v>
      </c>
      <c r="G81" s="67" t="e">
        <f ca="1">F80*'Training-data'!$T$9+E80*'Training-data'!$T$10</f>
        <v>#NAME?</v>
      </c>
      <c r="H81" s="70" t="e">
        <f ca="1">F80*'Training-data'!$Z$10+E80*'Training-data'!$Z$11</f>
        <v>#NAME?</v>
      </c>
      <c r="I81" s="70" t="e">
        <f ca="1">F80*'Training-data'!$AF$10+'Test-data'!E80*'Training-data'!$AF$11</f>
        <v>#NAME?</v>
      </c>
      <c r="J81" s="34"/>
    </row>
    <row r="82" spans="1:10">
      <c r="A82" s="1">
        <v>1</v>
      </c>
      <c r="B82" s="1">
        <v>351728</v>
      </c>
      <c r="C82" s="1">
        <v>186.67500000000001</v>
      </c>
      <c r="E82" s="1">
        <f t="shared" si="3"/>
        <v>80</v>
      </c>
      <c r="F82" s="4">
        <f t="shared" si="2"/>
        <v>4400.3353333333334</v>
      </c>
      <c r="G82" s="67" t="e">
        <f ca="1">F81*'Training-data'!$T$9+E81*'Training-data'!$T$10</f>
        <v>#NAME?</v>
      </c>
      <c r="H82" s="70" t="e">
        <f ca="1">F81*'Training-data'!$Z$10+E81*'Training-data'!$Z$11</f>
        <v>#NAME?</v>
      </c>
      <c r="I82" s="70" t="e">
        <f ca="1">F81*'Training-data'!$AF$10+'Test-data'!E81*'Training-data'!$AF$11</f>
        <v>#NAME?</v>
      </c>
      <c r="J82" s="34"/>
    </row>
    <row r="83" spans="1:10">
      <c r="A83" s="1">
        <v>1</v>
      </c>
      <c r="B83" s="1">
        <v>349873</v>
      </c>
      <c r="C83" s="1">
        <v>185.38300000000001</v>
      </c>
      <c r="E83" s="1">
        <f t="shared" si="3"/>
        <v>81</v>
      </c>
      <c r="F83" s="4">
        <f t="shared" si="2"/>
        <v>4337.5283636363638</v>
      </c>
      <c r="G83" s="67" t="e">
        <f ca="1">F82*'Training-data'!$T$9+E82*'Training-data'!$T$10</f>
        <v>#NAME?</v>
      </c>
      <c r="H83" s="70" t="e">
        <f ca="1">F82*'Training-data'!$Z$10+E82*'Training-data'!$Z$11</f>
        <v>#NAME?</v>
      </c>
      <c r="I83" s="70" t="e">
        <f ca="1">F82*'Training-data'!$AF$10+'Test-data'!E82*'Training-data'!$AF$11</f>
        <v>#NAME?</v>
      </c>
      <c r="J83" s="34"/>
    </row>
    <row r="84" spans="1:10">
      <c r="A84" s="1">
        <v>1</v>
      </c>
      <c r="B84" s="1">
        <v>348031</v>
      </c>
      <c r="C84" s="1">
        <v>184.08</v>
      </c>
      <c r="E84" s="1">
        <f t="shared" si="3"/>
        <v>82</v>
      </c>
      <c r="F84" s="4">
        <f t="shared" si="2"/>
        <v>4577.2774545454549</v>
      </c>
      <c r="G84" s="67" t="e">
        <f ca="1">F83*'Training-data'!$T$9+E83*'Training-data'!$T$10</f>
        <v>#NAME?</v>
      </c>
      <c r="H84" s="70" t="e">
        <f ca="1">F83*'Training-data'!$Z$10+E83*'Training-data'!$Z$11</f>
        <v>#NAME?</v>
      </c>
      <c r="I84" s="70" t="e">
        <f ca="1">F83*'Training-data'!$AF$10+'Test-data'!E83*'Training-data'!$AF$11</f>
        <v>#NAME?</v>
      </c>
      <c r="J84" s="34"/>
    </row>
    <row r="85" spans="1:10">
      <c r="A85" s="1">
        <v>1</v>
      </c>
      <c r="B85" s="1">
        <v>346178</v>
      </c>
      <c r="C85" s="1">
        <v>185.292</v>
      </c>
      <c r="E85" s="1">
        <f t="shared" si="3"/>
        <v>83</v>
      </c>
      <c r="F85" s="4">
        <f t="shared" si="2"/>
        <v>4440.2214545454544</v>
      </c>
      <c r="G85" s="67" t="e">
        <f ca="1">F84*'Training-data'!$T$9+E84*'Training-data'!$T$10</f>
        <v>#NAME?</v>
      </c>
      <c r="H85" s="70" t="e">
        <f ca="1">F84*'Training-data'!$Z$10+E84*'Training-data'!$Z$11</f>
        <v>#NAME?</v>
      </c>
      <c r="I85" s="70" t="e">
        <f ca="1">F84*'Training-data'!$AF$10+'Test-data'!E84*'Training-data'!$AF$11</f>
        <v>#NAME?</v>
      </c>
      <c r="J85" s="34"/>
    </row>
    <row r="86" spans="1:10">
      <c r="A86" s="1">
        <v>1</v>
      </c>
      <c r="B86" s="1">
        <v>344330</v>
      </c>
      <c r="C86" s="1">
        <v>184.798</v>
      </c>
      <c r="E86" s="1">
        <f t="shared" si="3"/>
        <v>84</v>
      </c>
      <c r="F86" s="4">
        <f t="shared" si="2"/>
        <v>4606.8564545454537</v>
      </c>
      <c r="G86" s="67" t="e">
        <f ca="1">F85*'Training-data'!$T$9+E85*'Training-data'!$T$10</f>
        <v>#NAME?</v>
      </c>
      <c r="H86" s="70" t="e">
        <f ca="1">F85*'Training-data'!$Z$10+E85*'Training-data'!$Z$11</f>
        <v>#NAME?</v>
      </c>
      <c r="I86" s="70" t="e">
        <f ca="1">F85*'Training-data'!$AF$10+'Test-data'!E85*'Training-data'!$AF$11</f>
        <v>#NAME?</v>
      </c>
      <c r="J86" s="34"/>
    </row>
    <row r="87" spans="1:10">
      <c r="A87" s="1">
        <v>1</v>
      </c>
      <c r="B87" s="1">
        <v>342462</v>
      </c>
      <c r="C87" s="1">
        <v>186.67500000000001</v>
      </c>
      <c r="E87" s="1">
        <f t="shared" si="3"/>
        <v>85</v>
      </c>
      <c r="F87" s="4">
        <f t="shared" si="2"/>
        <v>4319.1580833333328</v>
      </c>
      <c r="G87" s="67" t="e">
        <f ca="1">F86*'Training-data'!$T$9+E86*'Training-data'!$T$10</f>
        <v>#NAME?</v>
      </c>
      <c r="H87" s="70" t="e">
        <f ca="1">F86*'Training-data'!$Z$10+E86*'Training-data'!$Z$11</f>
        <v>#NAME?</v>
      </c>
      <c r="I87" s="70" t="e">
        <f ca="1">F86*'Training-data'!$AF$10+'Test-data'!E86*'Training-data'!$AF$11</f>
        <v>#NAME?</v>
      </c>
      <c r="J87" s="34"/>
    </row>
    <row r="88" spans="1:10">
      <c r="A88" s="1">
        <v>1</v>
      </c>
      <c r="B88" s="1">
        <v>340600</v>
      </c>
      <c r="C88" s="1">
        <v>186.084</v>
      </c>
      <c r="E88" s="1">
        <f t="shared" si="3"/>
        <v>86</v>
      </c>
      <c r="F88" s="4">
        <f t="shared" si="2"/>
        <v>4430.3040909090914</v>
      </c>
      <c r="G88" s="67" t="e">
        <f ca="1">F87*'Training-data'!$T$9+E87*'Training-data'!$T$10</f>
        <v>#NAME?</v>
      </c>
      <c r="H88" s="70" t="e">
        <f ca="1">F87*'Training-data'!$Z$10+E87*'Training-data'!$Z$11</f>
        <v>#NAME?</v>
      </c>
      <c r="I88" s="70" t="e">
        <f ca="1">F87*'Training-data'!$AF$10+'Test-data'!E87*'Training-data'!$AF$11</f>
        <v>#NAME?</v>
      </c>
      <c r="J88" s="34"/>
    </row>
    <row r="89" spans="1:10">
      <c r="A89" s="1">
        <v>1</v>
      </c>
      <c r="B89" s="1">
        <v>338704</v>
      </c>
      <c r="C89" s="1">
        <v>189.631</v>
      </c>
      <c r="E89" s="1">
        <f t="shared" si="3"/>
        <v>87</v>
      </c>
      <c r="F89" s="4">
        <f t="shared" si="2"/>
        <v>4538.6627272727264</v>
      </c>
      <c r="G89" s="67" t="e">
        <f ca="1">F88*'Training-data'!$T$9+E88*'Training-data'!$T$10</f>
        <v>#NAME?</v>
      </c>
      <c r="H89" s="70" t="e">
        <f ca="1">F88*'Training-data'!$Z$10+E88*'Training-data'!$Z$11</f>
        <v>#NAME?</v>
      </c>
      <c r="I89" s="70" t="e">
        <f ca="1">F88*'Training-data'!$AF$10+'Test-data'!E88*'Training-data'!$AF$11</f>
        <v>#NAME?</v>
      </c>
      <c r="J89" s="34"/>
    </row>
    <row r="90" spans="1:10">
      <c r="A90" s="1">
        <v>1</v>
      </c>
      <c r="B90" s="1">
        <v>336834</v>
      </c>
      <c r="C90" s="1">
        <v>186.869</v>
      </c>
      <c r="E90" s="1">
        <f t="shared" si="3"/>
        <v>88</v>
      </c>
      <c r="F90" s="4">
        <f t="shared" si="2"/>
        <v>4454.8434545454547</v>
      </c>
      <c r="G90" s="67" t="e">
        <f ca="1">F89*'Training-data'!$T$9+E89*'Training-data'!$T$10</f>
        <v>#NAME?</v>
      </c>
      <c r="H90" s="70" t="e">
        <f ca="1">F89*'Training-data'!$Z$10+E89*'Training-data'!$Z$11</f>
        <v>#NAME?</v>
      </c>
      <c r="I90" s="70" t="e">
        <f ca="1">F89*'Training-data'!$AF$10+'Test-data'!E89*'Training-data'!$AF$11</f>
        <v>#NAME?</v>
      </c>
      <c r="J90" s="34"/>
    </row>
    <row r="91" spans="1:10">
      <c r="A91" s="1">
        <v>1</v>
      </c>
      <c r="B91" s="1">
        <v>334969</v>
      </c>
      <c r="C91" s="1">
        <v>186.37700000000001</v>
      </c>
      <c r="E91" s="1">
        <f t="shared" si="3"/>
        <v>89</v>
      </c>
      <c r="F91" s="4">
        <f t="shared" si="2"/>
        <v>4591.0772727272715</v>
      </c>
      <c r="G91" s="67" t="e">
        <f ca="1">F90*'Training-data'!$T$9+E90*'Training-data'!$T$10</f>
        <v>#NAME?</v>
      </c>
      <c r="H91" s="70" t="e">
        <f ca="1">F90*'Training-data'!$Z$10+E90*'Training-data'!$Z$11</f>
        <v>#NAME?</v>
      </c>
      <c r="I91" s="70" t="e">
        <f ca="1">F90*'Training-data'!$AF$10+'Test-data'!E90*'Training-data'!$AF$11</f>
        <v>#NAME?</v>
      </c>
      <c r="J91" s="34"/>
    </row>
    <row r="92" spans="1:10">
      <c r="A92" s="1">
        <v>1</v>
      </c>
      <c r="B92" s="1">
        <v>333106</v>
      </c>
      <c r="C92" s="1">
        <v>186.39500000000001</v>
      </c>
      <c r="E92" s="1">
        <f t="shared" si="3"/>
        <v>90</v>
      </c>
      <c r="F92" s="4">
        <f t="shared" si="2"/>
        <v>4599.5710909090903</v>
      </c>
      <c r="G92" s="67" t="e">
        <f ca="1">F91*'Training-data'!$T$9+E91*'Training-data'!$T$10</f>
        <v>#NAME?</v>
      </c>
      <c r="H92" s="70" t="e">
        <f ca="1">F91*'Training-data'!$Z$10+E91*'Training-data'!$Z$11</f>
        <v>#NAME?</v>
      </c>
      <c r="I92" s="70" t="e">
        <f ca="1">F91*'Training-data'!$AF$10+'Test-data'!E91*'Training-data'!$AF$11</f>
        <v>#NAME?</v>
      </c>
      <c r="J92" s="34"/>
    </row>
    <row r="93" spans="1:10">
      <c r="A93" s="1">
        <v>1</v>
      </c>
      <c r="B93" s="1">
        <v>331213</v>
      </c>
      <c r="C93" s="1">
        <v>189.19499999999999</v>
      </c>
      <c r="E93" s="1">
        <f t="shared" si="3"/>
        <v>91</v>
      </c>
      <c r="F93" s="4">
        <f t="shared" si="2"/>
        <v>4465.6138181818178</v>
      </c>
      <c r="G93" s="67" t="e">
        <f ca="1">F92*'Training-data'!$T$9+E92*'Training-data'!$T$10</f>
        <v>#NAME?</v>
      </c>
      <c r="H93" s="70" t="e">
        <f ca="1">F92*'Training-data'!$Z$10+E92*'Training-data'!$Z$11</f>
        <v>#NAME?</v>
      </c>
      <c r="I93" s="70" t="e">
        <f ca="1">F92*'Training-data'!$AF$10+'Test-data'!E92*'Training-data'!$AF$11</f>
        <v>#NAME?</v>
      </c>
      <c r="J93" s="34"/>
    </row>
    <row r="94" spans="1:10">
      <c r="A94" s="1">
        <v>1</v>
      </c>
      <c r="B94" s="1">
        <v>329350</v>
      </c>
      <c r="C94" s="1">
        <v>186.179</v>
      </c>
      <c r="E94" s="1">
        <f t="shared" si="3"/>
        <v>92</v>
      </c>
      <c r="F94" s="4">
        <f t="shared" si="2"/>
        <v>4689.0231818181819</v>
      </c>
      <c r="G94" s="67" t="e">
        <f ca="1">F93*'Training-data'!$T$9+E93*'Training-data'!$T$10</f>
        <v>#NAME?</v>
      </c>
      <c r="H94" s="70" t="e">
        <f ca="1">F93*'Training-data'!$Z$10+E93*'Training-data'!$Z$11</f>
        <v>#NAME?</v>
      </c>
      <c r="I94" s="70" t="e">
        <f ca="1">F93*'Training-data'!$AF$10+'Test-data'!E93*'Training-data'!$AF$11</f>
        <v>#NAME?</v>
      </c>
      <c r="J94" s="34"/>
    </row>
    <row r="95" spans="1:10">
      <c r="A95" s="1">
        <v>1</v>
      </c>
      <c r="B95" s="1">
        <v>327454</v>
      </c>
      <c r="C95" s="1">
        <v>189.45699999999999</v>
      </c>
      <c r="E95" s="1">
        <f t="shared" si="3"/>
        <v>93</v>
      </c>
      <c r="F95" s="4">
        <f t="shared" si="2"/>
        <v>4603.3757272727271</v>
      </c>
      <c r="G95" s="67" t="e">
        <f ca="1">F94*'Training-data'!$T$9+E94*'Training-data'!$T$10</f>
        <v>#NAME?</v>
      </c>
      <c r="H95" s="70" t="e">
        <f ca="1">F94*'Training-data'!$Z$10+E94*'Training-data'!$Z$11</f>
        <v>#NAME?</v>
      </c>
      <c r="I95" s="70" t="e">
        <f ca="1">F94*'Training-data'!$AF$10+'Test-data'!E94*'Training-data'!$AF$11</f>
        <v>#NAME?</v>
      </c>
      <c r="J95" s="34"/>
    </row>
    <row r="96" spans="1:10">
      <c r="A96" s="1">
        <v>1</v>
      </c>
      <c r="B96" s="1">
        <v>325555</v>
      </c>
      <c r="C96" s="1">
        <v>189.864</v>
      </c>
      <c r="E96" s="1">
        <f t="shared" si="3"/>
        <v>94</v>
      </c>
      <c r="F96" s="4">
        <f t="shared" si="2"/>
        <v>4415.6448181818187</v>
      </c>
      <c r="G96" s="67" t="e">
        <f ca="1">F95*'Training-data'!$T$9+E95*'Training-data'!$T$10</f>
        <v>#NAME?</v>
      </c>
      <c r="H96" s="70" t="e">
        <f ca="1">F95*'Training-data'!$Z$10+E95*'Training-data'!$Z$11</f>
        <v>#NAME?</v>
      </c>
      <c r="I96" s="70" t="e">
        <f ca="1">F95*'Training-data'!$AF$10+'Test-data'!E95*'Training-data'!$AF$11</f>
        <v>#NAME?</v>
      </c>
      <c r="J96" s="34"/>
    </row>
    <row r="97" spans="1:10">
      <c r="A97" s="1">
        <v>1</v>
      </c>
      <c r="B97" s="1">
        <v>323721</v>
      </c>
      <c r="C97" s="1">
        <v>183.38399999999999</v>
      </c>
      <c r="E97" s="1">
        <f t="shared" si="3"/>
        <v>95</v>
      </c>
      <c r="F97" s="4">
        <f t="shared" si="2"/>
        <v>4616.6445454545456</v>
      </c>
      <c r="G97" s="67" t="e">
        <f ca="1">F96*'Training-data'!$T$9+E96*'Training-data'!$T$10</f>
        <v>#NAME?</v>
      </c>
      <c r="H97" s="70" t="e">
        <f ca="1">F96*'Training-data'!$Z$10+E96*'Training-data'!$Z$11</f>
        <v>#NAME?</v>
      </c>
      <c r="I97" s="70" t="e">
        <f ca="1">F96*'Training-data'!$AF$10+'Test-data'!E96*'Training-data'!$AF$11</f>
        <v>#NAME?</v>
      </c>
      <c r="J97" s="34"/>
    </row>
    <row r="98" spans="1:10">
      <c r="A98" s="1">
        <v>1</v>
      </c>
      <c r="B98" s="1">
        <v>321859</v>
      </c>
      <c r="C98" s="1">
        <v>186.09</v>
      </c>
      <c r="E98" s="1">
        <f t="shared" si="3"/>
        <v>96</v>
      </c>
      <c r="F98" s="4">
        <f t="shared" si="2"/>
        <v>4400.9992727272729</v>
      </c>
      <c r="G98" s="67" t="e">
        <f ca="1">F97*'Training-data'!$T$9+E97*'Training-data'!$T$10</f>
        <v>#NAME?</v>
      </c>
      <c r="H98" s="70" t="e">
        <f ca="1">F97*'Training-data'!$Z$10+E97*'Training-data'!$Z$11</f>
        <v>#NAME?</v>
      </c>
      <c r="I98" s="70" t="e">
        <f ca="1">F97*'Training-data'!$AF$10+'Test-data'!E97*'Training-data'!$AF$11</f>
        <v>#NAME?</v>
      </c>
      <c r="J98" s="34"/>
    </row>
    <row r="99" spans="1:10">
      <c r="A99" s="1">
        <v>1</v>
      </c>
      <c r="B99" s="1">
        <v>320006</v>
      </c>
      <c r="C99" s="1">
        <v>185.297</v>
      </c>
      <c r="E99" s="1">
        <f t="shared" si="3"/>
        <v>97</v>
      </c>
      <c r="F99" s="4">
        <f t="shared" si="2"/>
        <v>4698.7285000000002</v>
      </c>
      <c r="G99" s="67" t="e">
        <f ca="1">F98*'Training-data'!$T$9+E98*'Training-data'!$T$10</f>
        <v>#NAME?</v>
      </c>
      <c r="H99" s="70" t="e">
        <f ca="1">F98*'Training-data'!$Z$10+E98*'Training-data'!$Z$11</f>
        <v>#NAME?</v>
      </c>
      <c r="I99" s="70" t="e">
        <f ca="1">F98*'Training-data'!$AF$10+'Test-data'!E98*'Training-data'!$AF$11</f>
        <v>#NAME?</v>
      </c>
      <c r="J99" s="34"/>
    </row>
    <row r="100" spans="1:10">
      <c r="A100" s="1">
        <v>1</v>
      </c>
      <c r="B100" s="1">
        <v>318133</v>
      </c>
      <c r="C100" s="1">
        <v>187.08099999999999</v>
      </c>
      <c r="E100" s="1">
        <f t="shared" si="3"/>
        <v>98</v>
      </c>
      <c r="F100" s="4">
        <f t="shared" si="2"/>
        <v>4829.3488181818184</v>
      </c>
      <c r="G100" s="67" t="e">
        <f ca="1">F99*'Training-data'!$T$9+E99*'Training-data'!$T$10</f>
        <v>#NAME?</v>
      </c>
      <c r="H100" s="70" t="e">
        <f ca="1">F99*'Training-data'!$Z$10+E99*'Training-data'!$Z$11</f>
        <v>#NAME?</v>
      </c>
      <c r="I100" s="70" t="e">
        <f ca="1">F99*'Training-data'!$AF$10+'Test-data'!E99*'Training-data'!$AF$11</f>
        <v>#NAME?</v>
      </c>
      <c r="J100" s="34"/>
    </row>
    <row r="101" spans="1:10">
      <c r="A101" s="1">
        <v>1</v>
      </c>
      <c r="B101" s="1">
        <v>316267</v>
      </c>
      <c r="C101" s="1">
        <v>186.59100000000001</v>
      </c>
      <c r="E101" s="1">
        <f t="shared" si="3"/>
        <v>99</v>
      </c>
      <c r="F101" s="4">
        <f t="shared" si="2"/>
        <v>4726.0871818181813</v>
      </c>
      <c r="G101" s="67" t="e">
        <f ca="1">F100*'Training-data'!$T$9+E100*'Training-data'!$T$10</f>
        <v>#NAME?</v>
      </c>
      <c r="H101" s="70" t="e">
        <f ca="1">F100*'Training-data'!$Z$10+E100*'Training-data'!$Z$11</f>
        <v>#NAME?</v>
      </c>
      <c r="I101" s="70" t="e">
        <f ca="1">F100*'Training-data'!$AF$10+'Test-data'!E100*'Training-data'!$AF$11</f>
        <v>#NAME?</v>
      </c>
      <c r="J101" s="34"/>
    </row>
    <row r="102" spans="1:10">
      <c r="A102" s="1">
        <v>1</v>
      </c>
      <c r="B102" s="1">
        <v>314404</v>
      </c>
      <c r="C102" s="1">
        <v>186.28399999999999</v>
      </c>
      <c r="E102" s="1">
        <f t="shared" si="3"/>
        <v>100</v>
      </c>
      <c r="F102" s="4">
        <f t="shared" si="2"/>
        <v>4724.3431999999993</v>
      </c>
      <c r="G102" s="67" t="e">
        <f ca="1">F101*'Training-data'!$T$9+E101*'Training-data'!$T$10</f>
        <v>#NAME?</v>
      </c>
      <c r="H102" s="70" t="e">
        <f ca="1">F101*'Training-data'!$Z$10+E101*'Training-data'!$Z$11</f>
        <v>#NAME?</v>
      </c>
      <c r="I102" s="70" t="e">
        <f ca="1">F101*'Training-data'!$AF$10+'Test-data'!E101*'Training-data'!$AF$11</f>
        <v>#NAME?</v>
      </c>
      <c r="J102" s="34"/>
    </row>
    <row r="103" spans="1:10">
      <c r="A103" s="1">
        <v>1</v>
      </c>
      <c r="B103" s="1">
        <v>312543</v>
      </c>
      <c r="C103" s="1">
        <v>185.99199999999999</v>
      </c>
      <c r="E103" s="1">
        <f t="shared" si="3"/>
        <v>101</v>
      </c>
      <c r="F103" s="4">
        <f t="shared" si="2"/>
        <v>4717.2755000000006</v>
      </c>
      <c r="G103" s="67" t="e">
        <f ca="1">F102*'Training-data'!$T$9+E102*'Training-data'!$T$10</f>
        <v>#NAME?</v>
      </c>
      <c r="H103" s="70" t="e">
        <f ca="1">F102*'Training-data'!$Z$10+E102*'Training-data'!$Z$11</f>
        <v>#NAME?</v>
      </c>
      <c r="I103" s="70" t="e">
        <f ca="1">F102*'Training-data'!$AF$10+'Test-data'!E102*'Training-data'!$AF$11</f>
        <v>#NAME?</v>
      </c>
      <c r="J103" s="34"/>
    </row>
    <row r="104" spans="1:10">
      <c r="A104" s="1">
        <v>1</v>
      </c>
      <c r="B104" s="1">
        <v>310692</v>
      </c>
      <c r="C104" s="1">
        <v>184.97</v>
      </c>
      <c r="E104" s="1">
        <f t="shared" si="3"/>
        <v>102</v>
      </c>
      <c r="F104" s="4">
        <f t="shared" si="2"/>
        <v>4829.5076363636363</v>
      </c>
      <c r="G104" s="67" t="e">
        <f ca="1">F103*'Training-data'!$T$9+E103*'Training-data'!$T$10</f>
        <v>#NAME?</v>
      </c>
      <c r="H104" s="70" t="e">
        <f ca="1">F103*'Training-data'!$Z$10+E103*'Training-data'!$Z$11</f>
        <v>#NAME?</v>
      </c>
      <c r="I104" s="70" t="e">
        <f ca="1">F103*'Training-data'!$AF$10+'Test-data'!E103*'Training-data'!$AF$11</f>
        <v>#NAME?</v>
      </c>
      <c r="J104" s="34"/>
    </row>
    <row r="105" spans="1:10">
      <c r="A105" s="1">
        <v>1</v>
      </c>
      <c r="B105" s="1">
        <v>308833</v>
      </c>
      <c r="C105" s="1">
        <v>185.78</v>
      </c>
      <c r="E105" s="1">
        <f t="shared" si="3"/>
        <v>103</v>
      </c>
      <c r="F105" s="4">
        <f t="shared" si="2"/>
        <v>4918.7255000000005</v>
      </c>
      <c r="G105" s="67" t="e">
        <f ca="1">F104*'Training-data'!$T$9+E104*'Training-data'!$T$10</f>
        <v>#NAME?</v>
      </c>
      <c r="H105" s="70" t="e">
        <f ca="1">F104*'Training-data'!$Z$10+E104*'Training-data'!$Z$11</f>
        <v>#NAME?</v>
      </c>
      <c r="I105" s="70" t="e">
        <f ca="1">F104*'Training-data'!$AF$10+'Test-data'!E104*'Training-data'!$AF$11</f>
        <v>#NAME?</v>
      </c>
      <c r="J105" s="34"/>
    </row>
    <row r="106" spans="1:10">
      <c r="A106" s="1">
        <v>1</v>
      </c>
      <c r="B106" s="1">
        <v>306988</v>
      </c>
      <c r="C106" s="1">
        <v>184.48400000000001</v>
      </c>
      <c r="E106" s="1">
        <f t="shared" si="3"/>
        <v>104</v>
      </c>
      <c r="F106" s="4">
        <f t="shared" si="2"/>
        <v>4877.2083000000002</v>
      </c>
      <c r="G106" s="67" t="e">
        <f ca="1">F105*'Training-data'!$T$9+E105*'Training-data'!$T$10</f>
        <v>#NAME?</v>
      </c>
      <c r="H106" s="70" t="e">
        <f ca="1">F105*'Training-data'!$Z$10+E105*'Training-data'!$Z$11</f>
        <v>#NAME?</v>
      </c>
      <c r="I106" s="70" t="e">
        <f ca="1">F105*'Training-data'!$AF$10+'Test-data'!E105*'Training-data'!$AF$11</f>
        <v>#NAME?</v>
      </c>
      <c r="J106" s="34"/>
    </row>
    <row r="107" spans="1:10">
      <c r="A107" s="1">
        <v>1</v>
      </c>
      <c r="B107" s="1">
        <v>305153</v>
      </c>
      <c r="C107" s="1">
        <v>183.40199999999999</v>
      </c>
      <c r="E107" s="1">
        <f t="shared" si="3"/>
        <v>105</v>
      </c>
      <c r="F107" s="4">
        <f t="shared" si="2"/>
        <v>4929.7088000000003</v>
      </c>
      <c r="G107" s="67" t="e">
        <f ca="1">F106*'Training-data'!$T$9+E106*'Training-data'!$T$10</f>
        <v>#NAME?</v>
      </c>
      <c r="H107" s="70" t="e">
        <f ca="1">F106*'Training-data'!$Z$10+E106*'Training-data'!$Z$11</f>
        <v>#NAME?</v>
      </c>
      <c r="I107" s="70" t="e">
        <f ca="1">F106*'Training-data'!$AF$10+'Test-data'!E106*'Training-data'!$AF$11</f>
        <v>#NAME?</v>
      </c>
      <c r="J107" s="34"/>
    </row>
    <row r="108" spans="1:10">
      <c r="A108" s="1">
        <v>1</v>
      </c>
      <c r="B108" s="1">
        <v>303303</v>
      </c>
      <c r="C108" s="1">
        <v>184.971</v>
      </c>
      <c r="E108" s="1">
        <f t="shared" si="3"/>
        <v>106</v>
      </c>
      <c r="F108" s="4">
        <f t="shared" si="2"/>
        <v>4881.5362999999998</v>
      </c>
      <c r="G108" s="67" t="e">
        <f ca="1">F107*'Training-data'!$T$9+E107*'Training-data'!$T$10</f>
        <v>#NAME?</v>
      </c>
      <c r="H108" s="70" t="e">
        <f ca="1">F107*'Training-data'!$Z$10+E107*'Training-data'!$Z$11</f>
        <v>#NAME?</v>
      </c>
      <c r="I108" s="70" t="e">
        <f ca="1">F107*'Training-data'!$AF$10+'Test-data'!E107*'Training-data'!$AF$11</f>
        <v>#NAME?</v>
      </c>
      <c r="J108" s="34"/>
    </row>
    <row r="109" spans="1:10">
      <c r="A109" s="1">
        <v>1</v>
      </c>
      <c r="B109" s="1">
        <v>301458</v>
      </c>
      <c r="C109" s="1">
        <v>184.49600000000001</v>
      </c>
      <c r="E109" s="1">
        <f t="shared" si="3"/>
        <v>107</v>
      </c>
      <c r="F109" s="4">
        <f t="shared" si="2"/>
        <v>4936.1271818181822</v>
      </c>
      <c r="G109" s="67" t="e">
        <f ca="1">F108*'Training-data'!$T$9+E108*'Training-data'!$T$10</f>
        <v>#NAME?</v>
      </c>
      <c r="H109" s="70" t="e">
        <f ca="1">F108*'Training-data'!$Z$10+E108*'Training-data'!$Z$11</f>
        <v>#NAME?</v>
      </c>
      <c r="I109" s="70" t="e">
        <f ca="1">F108*'Training-data'!$AF$10+'Test-data'!E108*'Training-data'!$AF$11</f>
        <v>#NAME?</v>
      </c>
      <c r="J109" s="34"/>
    </row>
    <row r="110" spans="1:10">
      <c r="A110" s="1">
        <v>1</v>
      </c>
      <c r="B110" s="1">
        <v>300045</v>
      </c>
      <c r="C110" s="1">
        <v>141.286</v>
      </c>
      <c r="E110" s="1">
        <f t="shared" si="3"/>
        <v>108</v>
      </c>
      <c r="F110" s="4">
        <f t="shared" si="2"/>
        <v>5146.2073999999993</v>
      </c>
      <c r="G110" s="67" t="e">
        <f ca="1">F109*'Training-data'!$T$9+E109*'Training-data'!$T$10</f>
        <v>#NAME?</v>
      </c>
      <c r="H110" s="70" t="e">
        <f ca="1">F109*'Training-data'!$Z$10+E109*'Training-data'!$Z$11</f>
        <v>#NAME?</v>
      </c>
      <c r="I110" s="70" t="e">
        <f ca="1">F109*'Training-data'!$AF$10+'Test-data'!E109*'Training-data'!$AF$11</f>
        <v>#NAME?</v>
      </c>
      <c r="J110" s="34"/>
    </row>
    <row r="111" spans="1:10">
      <c r="A111" s="1">
        <v>1</v>
      </c>
      <c r="B111" s="1">
        <v>298189</v>
      </c>
      <c r="C111" s="1">
        <v>185.49600000000001</v>
      </c>
      <c r="E111" s="1">
        <f t="shared" si="3"/>
        <v>109</v>
      </c>
      <c r="F111" s="4">
        <f t="shared" si="2"/>
        <v>4862.3135555555555</v>
      </c>
      <c r="G111" s="67" t="e">
        <f ca="1">F110*'Training-data'!$T$9+E110*'Training-data'!$T$10</f>
        <v>#NAME?</v>
      </c>
      <c r="H111" s="70" t="e">
        <f ca="1">F110*'Training-data'!$Z$10+E110*'Training-data'!$Z$11</f>
        <v>#NAME?</v>
      </c>
      <c r="I111" s="70" t="e">
        <f ca="1">F110*'Training-data'!$AF$10+'Test-data'!E110*'Training-data'!$AF$11</f>
        <v>#NAME?</v>
      </c>
      <c r="J111" s="34"/>
    </row>
    <row r="112" spans="1:10">
      <c r="A112" s="1">
        <v>1</v>
      </c>
      <c r="B112" s="1">
        <v>296337</v>
      </c>
      <c r="C112" s="1">
        <v>185.09100000000001</v>
      </c>
      <c r="E112" s="1">
        <f t="shared" si="3"/>
        <v>110</v>
      </c>
      <c r="F112" s="4">
        <f t="shared" si="2"/>
        <v>5146.7749999999996</v>
      </c>
      <c r="G112" s="67" t="e">
        <f ca="1">F111*'Training-data'!$T$9+E111*'Training-data'!$T$10</f>
        <v>#NAME?</v>
      </c>
      <c r="H112" s="70" t="e">
        <f ca="1">F111*'Training-data'!$Z$10+E111*'Training-data'!$Z$11</f>
        <v>#NAME?</v>
      </c>
      <c r="I112" s="70" t="e">
        <f ca="1">F111*'Training-data'!$AF$10+'Test-data'!E111*'Training-data'!$AF$11</f>
        <v>#NAME?</v>
      </c>
      <c r="J112" s="34"/>
    </row>
    <row r="113" spans="1:10">
      <c r="A113" s="1">
        <v>1</v>
      </c>
      <c r="B113" s="1">
        <v>294500</v>
      </c>
      <c r="C113" s="1">
        <v>183.79599999999999</v>
      </c>
      <c r="E113" s="1">
        <f t="shared" si="3"/>
        <v>111</v>
      </c>
      <c r="F113" s="4">
        <f t="shared" si="2"/>
        <v>5007.1997000000001</v>
      </c>
      <c r="G113" s="67" t="e">
        <f ca="1">F112*'Training-data'!$T$9+E112*'Training-data'!$T$10</f>
        <v>#NAME?</v>
      </c>
      <c r="H113" s="70" t="e">
        <f ca="1">F112*'Training-data'!$Z$10+E112*'Training-data'!$Z$11</f>
        <v>#NAME?</v>
      </c>
      <c r="I113" s="70" t="e">
        <f ca="1">F112*'Training-data'!$AF$10+'Test-data'!E112*'Training-data'!$AF$11</f>
        <v>#NAME?</v>
      </c>
      <c r="J113" s="34"/>
    </row>
    <row r="114" spans="1:10">
      <c r="A114" s="1">
        <v>1</v>
      </c>
      <c r="B114" s="1">
        <v>292652</v>
      </c>
      <c r="C114" s="1">
        <v>184.57400000000001</v>
      </c>
      <c r="E114" s="1">
        <f t="shared" si="3"/>
        <v>112</v>
      </c>
      <c r="F114" s="4">
        <f t="shared" si="2"/>
        <v>4866.6210000000001</v>
      </c>
      <c r="G114" s="67" t="e">
        <f ca="1">F113*'Training-data'!$T$9+E113*'Training-data'!$T$10</f>
        <v>#NAME?</v>
      </c>
      <c r="H114" s="70" t="e">
        <f ca="1">F113*'Training-data'!$Z$10+E113*'Training-data'!$Z$11</f>
        <v>#NAME?</v>
      </c>
      <c r="I114" s="70" t="e">
        <f ca="1">F113*'Training-data'!$AF$10+'Test-data'!E113*'Training-data'!$AF$11</f>
        <v>#NAME?</v>
      </c>
      <c r="J114" s="34"/>
    </row>
    <row r="115" spans="1:10">
      <c r="A115" s="1">
        <v>1</v>
      </c>
      <c r="B115" s="1">
        <v>290774</v>
      </c>
      <c r="C115" s="1">
        <v>187.89699999999999</v>
      </c>
      <c r="E115" s="1">
        <f t="shared" si="3"/>
        <v>113</v>
      </c>
      <c r="F115" s="4">
        <f t="shared" si="2"/>
        <v>5197.8805999999995</v>
      </c>
      <c r="G115" s="67" t="e">
        <f ca="1">F114*'Training-data'!$T$9+E114*'Training-data'!$T$10</f>
        <v>#NAME?</v>
      </c>
      <c r="H115" s="70" t="e">
        <f ca="1">F114*'Training-data'!$Z$10+E114*'Training-data'!$Z$11</f>
        <v>#NAME?</v>
      </c>
      <c r="I115" s="70" t="e">
        <f ca="1">F114*'Training-data'!$AF$10+'Test-data'!E114*'Training-data'!$AF$11</f>
        <v>#NAME?</v>
      </c>
      <c r="J115" s="34"/>
    </row>
    <row r="116" spans="1:10">
      <c r="A116" s="1">
        <v>1</v>
      </c>
      <c r="B116" s="1">
        <v>288924</v>
      </c>
      <c r="C116" s="1">
        <v>184.78200000000001</v>
      </c>
      <c r="E116" s="1">
        <f t="shared" si="3"/>
        <v>114</v>
      </c>
      <c r="F116" s="4">
        <f t="shared" si="2"/>
        <v>5204.3900000000003</v>
      </c>
      <c r="G116" s="67" t="e">
        <f ca="1">F115*'Training-data'!$T$9+E115*'Training-data'!$T$10</f>
        <v>#NAME?</v>
      </c>
      <c r="H116" s="70" t="e">
        <f ca="1">F115*'Training-data'!$Z$10+E115*'Training-data'!$Z$11</f>
        <v>#NAME?</v>
      </c>
      <c r="I116" s="70" t="e">
        <f ca="1">F115*'Training-data'!$AF$10+'Test-data'!E115*'Training-data'!$AF$11</f>
        <v>#NAME?</v>
      </c>
      <c r="J116" s="34"/>
    </row>
    <row r="117" spans="1:10">
      <c r="A117" s="1">
        <v>1</v>
      </c>
      <c r="B117" s="1">
        <v>287044</v>
      </c>
      <c r="C117" s="1">
        <v>187.87100000000001</v>
      </c>
      <c r="E117" s="1">
        <f t="shared" si="3"/>
        <v>115</v>
      </c>
      <c r="F117" s="4">
        <f t="shared" si="2"/>
        <v>5144.125</v>
      </c>
      <c r="G117" s="67" t="e">
        <f ca="1">F116*'Training-data'!$T$9+E116*'Training-data'!$T$10</f>
        <v>#NAME?</v>
      </c>
      <c r="H117" s="70" t="e">
        <f ca="1">F116*'Training-data'!$Z$10+E116*'Training-data'!$Z$11</f>
        <v>#NAME?</v>
      </c>
      <c r="I117" s="70" t="e">
        <f ca="1">F116*'Training-data'!$AF$10+'Test-data'!E116*'Training-data'!$AF$11</f>
        <v>#NAME?</v>
      </c>
      <c r="J117" s="34"/>
    </row>
    <row r="118" spans="1:10">
      <c r="A118" s="1">
        <v>1</v>
      </c>
      <c r="B118" s="1">
        <v>285169</v>
      </c>
      <c r="C118" s="1">
        <v>187.47900000000001</v>
      </c>
      <c r="E118" s="1">
        <f t="shared" si="3"/>
        <v>116</v>
      </c>
      <c r="F118" s="4">
        <f t="shared" si="2"/>
        <v>5022.2635</v>
      </c>
      <c r="G118" s="67" t="e">
        <f ca="1">F117*'Training-data'!$T$9+E117*'Training-data'!$T$10</f>
        <v>#NAME?</v>
      </c>
      <c r="H118" s="70" t="e">
        <f ca="1">F117*'Training-data'!$Z$10+E117*'Training-data'!$Z$11</f>
        <v>#NAME?</v>
      </c>
      <c r="I118" s="70" t="e">
        <f ca="1">F117*'Training-data'!$AF$10+'Test-data'!E117*'Training-data'!$AF$11</f>
        <v>#NAME?</v>
      </c>
      <c r="J118" s="34"/>
    </row>
    <row r="119" spans="1:10">
      <c r="A119" s="1">
        <v>1</v>
      </c>
      <c r="B119" s="1">
        <v>283292</v>
      </c>
      <c r="C119" s="1">
        <v>187.68700000000001</v>
      </c>
      <c r="E119" s="1">
        <f t="shared" si="3"/>
        <v>117</v>
      </c>
      <c r="F119" s="4">
        <f t="shared" si="2"/>
        <v>5021.0514999999996</v>
      </c>
      <c r="G119" s="67" t="e">
        <f ca="1">F118*'Training-data'!$T$9+E118*'Training-data'!$T$10</f>
        <v>#NAME?</v>
      </c>
      <c r="H119" s="70" t="e">
        <f ca="1">F118*'Training-data'!$Z$10+E118*'Training-data'!$Z$11</f>
        <v>#NAME?</v>
      </c>
      <c r="I119" s="70" t="e">
        <f ca="1">F118*'Training-data'!$AF$10+'Test-data'!E118*'Training-data'!$AF$11</f>
        <v>#NAME?</v>
      </c>
      <c r="J119" s="34"/>
    </row>
    <row r="120" spans="1:10">
      <c r="A120" s="1">
        <v>1</v>
      </c>
      <c r="B120" s="1">
        <v>281432</v>
      </c>
      <c r="C120" s="1">
        <v>186.09100000000001</v>
      </c>
      <c r="E120" s="1">
        <f t="shared" si="3"/>
        <v>118</v>
      </c>
      <c r="F120" s="4">
        <f t="shared" si="2"/>
        <v>4859.0056666666678</v>
      </c>
      <c r="G120" s="67" t="e">
        <f ca="1">F119*'Training-data'!$T$9+E119*'Training-data'!$T$10</f>
        <v>#NAME?</v>
      </c>
      <c r="H120" s="70" t="e">
        <f ca="1">F119*'Training-data'!$Z$10+E119*'Training-data'!$Z$11</f>
        <v>#NAME?</v>
      </c>
      <c r="I120" s="70" t="e">
        <f ca="1">F119*'Training-data'!$AF$10+'Test-data'!E119*'Training-data'!$AF$11</f>
        <v>#NAME?</v>
      </c>
      <c r="J120" s="34"/>
    </row>
    <row r="121" spans="1:10">
      <c r="A121" s="1">
        <v>1</v>
      </c>
      <c r="B121" s="1">
        <v>279647</v>
      </c>
      <c r="C121" s="1">
        <v>178.28899999999999</v>
      </c>
      <c r="E121" s="1">
        <f t="shared" si="3"/>
        <v>119</v>
      </c>
      <c r="F121" s="4">
        <f t="shared" si="2"/>
        <v>5139.2046999999993</v>
      </c>
      <c r="G121" s="67" t="e">
        <f ca="1">F120*'Training-data'!$T$9+E120*'Training-data'!$T$10</f>
        <v>#NAME?</v>
      </c>
      <c r="H121" s="70" t="e">
        <f ca="1">F120*'Training-data'!$Z$10+E120*'Training-data'!$Z$11</f>
        <v>#NAME?</v>
      </c>
      <c r="I121" s="70" t="e">
        <f ca="1">F120*'Training-data'!$AF$10+'Test-data'!E120*'Training-data'!$AF$11</f>
        <v>#NAME?</v>
      </c>
      <c r="J121" s="34"/>
    </row>
    <row r="122" spans="1:10">
      <c r="A122" s="1">
        <v>1</v>
      </c>
      <c r="B122" s="1">
        <v>277827</v>
      </c>
      <c r="C122" s="1">
        <v>181.994</v>
      </c>
      <c r="E122" s="1">
        <f t="shared" si="3"/>
        <v>120</v>
      </c>
      <c r="F122" s="4">
        <f t="shared" si="2"/>
        <v>5168.2775000000001</v>
      </c>
      <c r="G122" s="67" t="e">
        <f ca="1">F121*'Training-data'!$T$9+E121*'Training-data'!$T$10</f>
        <v>#NAME?</v>
      </c>
      <c r="H122" s="70" t="e">
        <f ca="1">F121*'Training-data'!$Z$10+E121*'Training-data'!$Z$11</f>
        <v>#NAME?</v>
      </c>
      <c r="I122" s="70" t="e">
        <f ca="1">F121*'Training-data'!$AF$10+'Test-data'!E121*'Training-data'!$AF$11</f>
        <v>#NAME?</v>
      </c>
      <c r="J122" s="34"/>
    </row>
    <row r="123" spans="1:10">
      <c r="A123" s="1">
        <v>1</v>
      </c>
      <c r="B123" s="1">
        <v>275956</v>
      </c>
      <c r="C123" s="1">
        <v>186.99799999999999</v>
      </c>
      <c r="E123" s="1">
        <f t="shared" si="3"/>
        <v>121</v>
      </c>
      <c r="F123" s="4">
        <f t="shared" si="2"/>
        <v>5190.4606666666659</v>
      </c>
      <c r="G123" s="67" t="e">
        <f ca="1">F122*'Training-data'!$T$9+E122*'Training-data'!$T$10</f>
        <v>#NAME?</v>
      </c>
      <c r="H123" s="70" t="e">
        <f ca="1">F122*'Training-data'!$Z$10+E122*'Training-data'!$Z$11</f>
        <v>#NAME?</v>
      </c>
      <c r="I123" s="70" t="e">
        <f ca="1">F122*'Training-data'!$AF$10+'Test-data'!E122*'Training-data'!$AF$11</f>
        <v>#NAME?</v>
      </c>
      <c r="J123" s="34"/>
    </row>
    <row r="124" spans="1:10">
      <c r="A124" s="1">
        <v>1</v>
      </c>
      <c r="B124" s="1">
        <v>274093</v>
      </c>
      <c r="C124" s="1">
        <v>186.18700000000001</v>
      </c>
      <c r="E124" s="1">
        <f t="shared" si="3"/>
        <v>122</v>
      </c>
      <c r="F124" s="4">
        <f t="shared" si="2"/>
        <v>5379.9908000000014</v>
      </c>
      <c r="G124" s="67" t="e">
        <f ca="1">F123*'Training-data'!$T$9+E123*'Training-data'!$T$10</f>
        <v>#NAME?</v>
      </c>
      <c r="H124" s="70" t="e">
        <f ca="1">F123*'Training-data'!$Z$10+E123*'Training-data'!$Z$11</f>
        <v>#NAME?</v>
      </c>
      <c r="I124" s="70" t="e">
        <f ca="1">F123*'Training-data'!$AF$10+'Test-data'!E123*'Training-data'!$AF$11</f>
        <v>#NAME?</v>
      </c>
      <c r="J124" s="34"/>
    </row>
    <row r="125" spans="1:10">
      <c r="A125" s="1">
        <v>1</v>
      </c>
      <c r="B125" s="1">
        <v>272231</v>
      </c>
      <c r="C125" s="1">
        <v>186.191</v>
      </c>
      <c r="E125" s="1">
        <f t="shared" si="3"/>
        <v>123</v>
      </c>
      <c r="F125" s="4">
        <f t="shared" si="2"/>
        <v>5213.7774999999992</v>
      </c>
      <c r="G125" s="67" t="e">
        <f ca="1">F124*'Training-data'!$T$9+E124*'Training-data'!$T$10</f>
        <v>#NAME?</v>
      </c>
      <c r="H125" s="70" t="e">
        <f ca="1">F124*'Training-data'!$Z$10+E124*'Training-data'!$Z$11</f>
        <v>#NAME?</v>
      </c>
      <c r="I125" s="70" t="e">
        <f ca="1">F124*'Training-data'!$AF$10+'Test-data'!E124*'Training-data'!$AF$11</f>
        <v>#NAME?</v>
      </c>
      <c r="J125" s="34"/>
    </row>
    <row r="126" spans="1:10">
      <c r="A126" s="1">
        <v>1</v>
      </c>
      <c r="B126" s="1">
        <v>270386</v>
      </c>
      <c r="C126" s="1">
        <v>184.39099999999999</v>
      </c>
      <c r="E126" s="1">
        <f t="shared" si="3"/>
        <v>124</v>
      </c>
      <c r="F126" s="4">
        <f t="shared" si="2"/>
        <v>4974.8005555555555</v>
      </c>
      <c r="G126" s="67" t="e">
        <f ca="1">F125*'Training-data'!$T$9+E125*'Training-data'!$T$10</f>
        <v>#NAME?</v>
      </c>
      <c r="H126" s="70" t="e">
        <f ca="1">F125*'Training-data'!$Z$10+E125*'Training-data'!$Z$11</f>
        <v>#NAME?</v>
      </c>
      <c r="I126" s="70" t="e">
        <f ca="1">F125*'Training-data'!$AF$10+'Test-data'!E125*'Training-data'!$AF$11</f>
        <v>#NAME?</v>
      </c>
      <c r="J126" s="34"/>
    </row>
    <row r="127" spans="1:10">
      <c r="A127" s="1">
        <v>1</v>
      </c>
      <c r="B127" s="1">
        <v>268540</v>
      </c>
      <c r="C127" s="1">
        <v>184.488</v>
      </c>
      <c r="E127" s="1">
        <f t="shared" si="3"/>
        <v>125</v>
      </c>
      <c r="F127" s="4">
        <f t="shared" si="2"/>
        <v>5351.1292999999987</v>
      </c>
      <c r="G127" s="67" t="e">
        <f ca="1">F126*'Training-data'!$T$9+E126*'Training-data'!$T$10</f>
        <v>#NAME?</v>
      </c>
      <c r="H127" s="70" t="e">
        <f ca="1">F126*'Training-data'!$Z$10+E126*'Training-data'!$Z$11</f>
        <v>#NAME?</v>
      </c>
      <c r="I127" s="70" t="e">
        <f ca="1">F126*'Training-data'!$AF$10+'Test-data'!E126*'Training-data'!$AF$11</f>
        <v>#NAME?</v>
      </c>
      <c r="J127" s="34"/>
    </row>
    <row r="128" spans="1:10">
      <c r="A128" s="1">
        <v>1</v>
      </c>
      <c r="B128" s="1">
        <v>266667</v>
      </c>
      <c r="C128" s="1">
        <v>187.18600000000001</v>
      </c>
      <c r="E128" s="1">
        <f t="shared" si="3"/>
        <v>126</v>
      </c>
      <c r="F128" s="4">
        <f t="shared" si="2"/>
        <v>4896.5042999999996</v>
      </c>
      <c r="G128" s="67" t="e">
        <f ca="1">F127*'Training-data'!$T$9+E127*'Training-data'!$T$10</f>
        <v>#NAME?</v>
      </c>
      <c r="H128" s="70" t="e">
        <f ca="1">F127*'Training-data'!$Z$10+E127*'Training-data'!$Z$11</f>
        <v>#NAME?</v>
      </c>
      <c r="I128" s="70" t="e">
        <f ca="1">F127*'Training-data'!$AF$10+'Test-data'!E127*'Training-data'!$AF$11</f>
        <v>#NAME?</v>
      </c>
      <c r="J128" s="34"/>
    </row>
    <row r="129" spans="1:10">
      <c r="A129" s="1">
        <v>1</v>
      </c>
      <c r="B129" s="1">
        <v>264846</v>
      </c>
      <c r="C129" s="1">
        <v>182.18899999999999</v>
      </c>
      <c r="E129" s="1">
        <f t="shared" si="3"/>
        <v>127</v>
      </c>
      <c r="F129" s="4">
        <f t="shared" si="2"/>
        <v>5344.3445000000002</v>
      </c>
      <c r="G129" s="67" t="e">
        <f ca="1">F128*'Training-data'!$T$9+E128*'Training-data'!$T$10</f>
        <v>#NAME?</v>
      </c>
      <c r="H129" s="70" t="e">
        <f ca="1">F128*'Training-data'!$Z$10+E128*'Training-data'!$Z$11</f>
        <v>#NAME?</v>
      </c>
      <c r="I129" s="70" t="e">
        <f ca="1">F128*'Training-data'!$AF$10+'Test-data'!E128*'Training-data'!$AF$11</f>
        <v>#NAME?</v>
      </c>
      <c r="J129" s="34"/>
    </row>
    <row r="130" spans="1:10">
      <c r="A130" s="1">
        <v>1</v>
      </c>
      <c r="B130" s="1">
        <v>263010</v>
      </c>
      <c r="C130" s="1">
        <v>183.48500000000001</v>
      </c>
      <c r="E130" s="1">
        <f t="shared" si="3"/>
        <v>128</v>
      </c>
      <c r="F130" s="4">
        <f t="shared" si="2"/>
        <v>5480.4307777777776</v>
      </c>
      <c r="G130" s="67" t="e">
        <f ca="1">F129*'Training-data'!$T$9+E129*'Training-data'!$T$10</f>
        <v>#NAME?</v>
      </c>
      <c r="H130" s="70" t="e">
        <f ca="1">F129*'Training-data'!$Z$10+E129*'Training-data'!$Z$11</f>
        <v>#NAME?</v>
      </c>
      <c r="I130" s="70" t="e">
        <f ca="1">F129*'Training-data'!$AF$10+'Test-data'!E129*'Training-data'!$AF$11</f>
        <v>#NAME?</v>
      </c>
      <c r="J130" s="34"/>
    </row>
    <row r="131" spans="1:10">
      <c r="A131" s="1">
        <v>1</v>
      </c>
      <c r="B131" s="1">
        <v>261169</v>
      </c>
      <c r="C131" s="1">
        <v>183.99600000000001</v>
      </c>
      <c r="E131" s="1">
        <f t="shared" si="3"/>
        <v>129</v>
      </c>
      <c r="F131" s="4">
        <f t="shared" si="2"/>
        <v>5103.8827777777778</v>
      </c>
      <c r="G131" s="67" t="e">
        <f ca="1">F130*'Training-data'!$T$9+E130*'Training-data'!$T$10</f>
        <v>#NAME?</v>
      </c>
      <c r="H131" s="70" t="e">
        <f ca="1">F130*'Training-data'!$Z$10+E130*'Training-data'!$Z$11</f>
        <v>#NAME?</v>
      </c>
      <c r="I131" s="70" t="e">
        <f ca="1">F130*'Training-data'!$AF$10+'Test-data'!E130*'Training-data'!$AF$11</f>
        <v>#NAME?</v>
      </c>
      <c r="J131" s="34"/>
    </row>
    <row r="132" spans="1:10">
      <c r="A132" s="1">
        <v>1</v>
      </c>
      <c r="B132" s="1">
        <v>259288</v>
      </c>
      <c r="C132" s="1">
        <v>187.98699999999999</v>
      </c>
      <c r="E132" s="1">
        <f t="shared" si="3"/>
        <v>130</v>
      </c>
      <c r="F132" s="4">
        <f t="shared" ref="F132:F195" si="4">AVERAGEIF($A$3:$A$10001,E132,$C$1:$C$10001)</f>
        <v>5242.0141111111116</v>
      </c>
      <c r="G132" s="67" t="e">
        <f ca="1">F131*'Training-data'!$T$9+E131*'Training-data'!$T$10</f>
        <v>#NAME?</v>
      </c>
      <c r="H132" s="70" t="e">
        <f ca="1">F131*'Training-data'!$Z$10+E131*'Training-data'!$Z$11</f>
        <v>#NAME?</v>
      </c>
      <c r="I132" s="70" t="e">
        <f ca="1">F131*'Training-data'!$AF$10+'Test-data'!E131*'Training-data'!$AF$11</f>
        <v>#NAME?</v>
      </c>
      <c r="J132" s="34"/>
    </row>
    <row r="133" spans="1:10">
      <c r="A133" s="1">
        <v>1</v>
      </c>
      <c r="B133" s="1">
        <v>257420</v>
      </c>
      <c r="C133" s="1">
        <v>186.77799999999999</v>
      </c>
      <c r="E133" s="1">
        <f t="shared" ref="E133:E196" si="5">E132+1</f>
        <v>131</v>
      </c>
      <c r="F133" s="4">
        <f t="shared" si="4"/>
        <v>5422.4108000000006</v>
      </c>
      <c r="G133" s="67" t="e">
        <f ca="1">F132*'Training-data'!$T$9+E132*'Training-data'!$T$10</f>
        <v>#NAME?</v>
      </c>
      <c r="H133" s="70" t="e">
        <f ca="1">F132*'Training-data'!$Z$10+E132*'Training-data'!$Z$11</f>
        <v>#NAME?</v>
      </c>
      <c r="I133" s="70" t="e">
        <f ca="1">F132*'Training-data'!$AF$10+'Test-data'!E132*'Training-data'!$AF$11</f>
        <v>#NAME?</v>
      </c>
      <c r="J133" s="34"/>
    </row>
    <row r="134" spans="1:10">
      <c r="A134" s="1">
        <v>1</v>
      </c>
      <c r="B134" s="1">
        <v>255543</v>
      </c>
      <c r="C134" s="1">
        <v>187.648</v>
      </c>
      <c r="E134" s="1">
        <f t="shared" si="5"/>
        <v>132</v>
      </c>
      <c r="F134" s="4">
        <f t="shared" si="4"/>
        <v>5069.1617999999999</v>
      </c>
      <c r="G134" s="67" t="e">
        <f ca="1">F133*'Training-data'!$T$9+E133*'Training-data'!$T$10</f>
        <v>#NAME?</v>
      </c>
      <c r="H134" s="70" t="e">
        <f ca="1">F133*'Training-data'!$Z$10+E133*'Training-data'!$Z$11</f>
        <v>#NAME?</v>
      </c>
      <c r="I134" s="70" t="e">
        <f ca="1">F133*'Training-data'!$AF$10+'Test-data'!E133*'Training-data'!$AF$11</f>
        <v>#NAME?</v>
      </c>
      <c r="J134" s="34"/>
    </row>
    <row r="135" spans="1:10">
      <c r="A135" s="1">
        <v>1</v>
      </c>
      <c r="B135" s="1">
        <v>253933</v>
      </c>
      <c r="C135" s="1">
        <v>160.97499999999999</v>
      </c>
      <c r="E135" s="1">
        <f t="shared" si="5"/>
        <v>133</v>
      </c>
      <c r="F135" s="4">
        <f t="shared" si="4"/>
        <v>5333.6590000000006</v>
      </c>
      <c r="G135" s="67" t="e">
        <f ca="1">F134*'Training-data'!$T$9+E134*'Training-data'!$T$10</f>
        <v>#NAME?</v>
      </c>
      <c r="H135" s="70" t="e">
        <f ca="1">F134*'Training-data'!$Z$10+E134*'Training-data'!$Z$11</f>
        <v>#NAME?</v>
      </c>
      <c r="I135" s="70" t="e">
        <f ca="1">F134*'Training-data'!$AF$10+'Test-data'!E134*'Training-data'!$AF$11</f>
        <v>#NAME?</v>
      </c>
      <c r="J135" s="34"/>
    </row>
    <row r="136" spans="1:10">
      <c r="A136" s="1">
        <v>1</v>
      </c>
      <c r="B136" s="1">
        <v>252159</v>
      </c>
      <c r="C136" s="1">
        <v>177.49299999999999</v>
      </c>
      <c r="E136" s="1">
        <f t="shared" si="5"/>
        <v>134</v>
      </c>
      <c r="F136" s="4">
        <f t="shared" si="4"/>
        <v>5419.6765555555548</v>
      </c>
      <c r="G136" s="67" t="e">
        <f ca="1">F135*'Training-data'!$T$9+E135*'Training-data'!$T$10</f>
        <v>#NAME?</v>
      </c>
      <c r="H136" s="70" t="e">
        <f ca="1">F135*'Training-data'!$Z$10+E135*'Training-data'!$Z$11</f>
        <v>#NAME?</v>
      </c>
      <c r="I136" s="70" t="e">
        <f ca="1">F135*'Training-data'!$AF$10+'Test-data'!E135*'Training-data'!$AF$11</f>
        <v>#NAME?</v>
      </c>
      <c r="J136" s="34"/>
    </row>
    <row r="137" spans="1:10">
      <c r="A137" s="1">
        <v>1</v>
      </c>
      <c r="B137" s="1">
        <v>250289</v>
      </c>
      <c r="C137" s="1">
        <v>186.89699999999999</v>
      </c>
      <c r="E137" s="1">
        <f t="shared" si="5"/>
        <v>135</v>
      </c>
      <c r="F137" s="4">
        <f t="shared" si="4"/>
        <v>5541.103444444444</v>
      </c>
      <c r="G137" s="67" t="e">
        <f ca="1">F136*'Training-data'!$T$9+E136*'Training-data'!$T$10</f>
        <v>#NAME?</v>
      </c>
      <c r="H137" s="70" t="e">
        <f ca="1">F136*'Training-data'!$Z$10+E136*'Training-data'!$Z$11</f>
        <v>#NAME?</v>
      </c>
      <c r="I137" s="70" t="e">
        <f ca="1">F136*'Training-data'!$AF$10+'Test-data'!E136*'Training-data'!$AF$11</f>
        <v>#NAME?</v>
      </c>
      <c r="J137" s="34"/>
    </row>
    <row r="138" spans="1:10">
      <c r="A138" s="1">
        <v>1</v>
      </c>
      <c r="B138" s="1">
        <v>248418</v>
      </c>
      <c r="C138" s="1">
        <v>187.19900000000001</v>
      </c>
      <c r="E138" s="1">
        <f t="shared" si="5"/>
        <v>136</v>
      </c>
      <c r="F138" s="4">
        <f t="shared" si="4"/>
        <v>5368.1556666666665</v>
      </c>
      <c r="G138" s="67" t="e">
        <f ca="1">F137*'Training-data'!$T$9+E137*'Training-data'!$T$10</f>
        <v>#NAME?</v>
      </c>
      <c r="H138" s="70" t="e">
        <f ca="1">F137*'Training-data'!$Z$10+E137*'Training-data'!$Z$11</f>
        <v>#NAME?</v>
      </c>
      <c r="I138" s="70" t="e">
        <f ca="1">F137*'Training-data'!$AF$10+'Test-data'!E137*'Training-data'!$AF$11</f>
        <v>#NAME?</v>
      </c>
      <c r="J138" s="34"/>
    </row>
    <row r="139" spans="1:10">
      <c r="A139" s="1">
        <v>1</v>
      </c>
      <c r="B139" s="1">
        <v>246551</v>
      </c>
      <c r="C139" s="1">
        <v>186.57499999999999</v>
      </c>
      <c r="E139" s="1">
        <f t="shared" si="5"/>
        <v>137</v>
      </c>
      <c r="F139" s="4">
        <f t="shared" si="4"/>
        <v>5644.5712222222228</v>
      </c>
      <c r="G139" s="67" t="e">
        <f ca="1">F138*'Training-data'!$T$9+E138*'Training-data'!$T$10</f>
        <v>#NAME?</v>
      </c>
      <c r="H139" s="70" t="e">
        <f ca="1">F138*'Training-data'!$Z$10+E138*'Training-data'!$Z$11</f>
        <v>#NAME?</v>
      </c>
      <c r="I139" s="70" t="e">
        <f ca="1">F138*'Training-data'!$AF$10+'Test-data'!E138*'Training-data'!$AF$11</f>
        <v>#NAME?</v>
      </c>
      <c r="J139" s="34"/>
    </row>
    <row r="140" spans="1:10">
      <c r="A140" s="1">
        <v>1</v>
      </c>
      <c r="B140" s="1">
        <v>245167</v>
      </c>
      <c r="C140" s="1">
        <v>138.49700000000001</v>
      </c>
      <c r="E140" s="1">
        <f t="shared" si="5"/>
        <v>138</v>
      </c>
      <c r="F140" s="4">
        <f t="shared" si="4"/>
        <v>5605.2287777777783</v>
      </c>
      <c r="G140" s="67" t="e">
        <f ca="1">F139*'Training-data'!$T$9+E139*'Training-data'!$T$10</f>
        <v>#NAME?</v>
      </c>
      <c r="H140" s="70" t="e">
        <f ca="1">F139*'Training-data'!$Z$10+E139*'Training-data'!$Z$11</f>
        <v>#NAME?</v>
      </c>
      <c r="I140" s="70" t="e">
        <f ca="1">F139*'Training-data'!$AF$10+'Test-data'!E139*'Training-data'!$AF$11</f>
        <v>#NAME?</v>
      </c>
      <c r="J140" s="34"/>
    </row>
    <row r="141" spans="1:10">
      <c r="A141" s="1">
        <v>1</v>
      </c>
      <c r="B141" s="1">
        <v>243316</v>
      </c>
      <c r="C141" s="1">
        <v>184.97</v>
      </c>
      <c r="E141" s="1">
        <f t="shared" si="5"/>
        <v>139</v>
      </c>
      <c r="F141" s="4">
        <f t="shared" si="4"/>
        <v>5551.0226666666667</v>
      </c>
      <c r="G141" s="67" t="e">
        <f ca="1">F140*'Training-data'!$T$9+E140*'Training-data'!$T$10</f>
        <v>#NAME?</v>
      </c>
      <c r="H141" s="70" t="e">
        <f ca="1">F140*'Training-data'!$Z$10+E140*'Training-data'!$Z$11</f>
        <v>#NAME?</v>
      </c>
      <c r="I141" s="70" t="e">
        <f ca="1">F140*'Training-data'!$AF$10+'Test-data'!E140*'Training-data'!$AF$11</f>
        <v>#NAME?</v>
      </c>
      <c r="J141" s="34"/>
    </row>
    <row r="142" spans="1:10">
      <c r="A142" s="1">
        <v>1</v>
      </c>
      <c r="B142" s="1">
        <v>241450</v>
      </c>
      <c r="C142" s="1">
        <v>186.54900000000001</v>
      </c>
      <c r="E142" s="1">
        <f t="shared" si="5"/>
        <v>140</v>
      </c>
      <c r="F142" s="4">
        <f t="shared" si="4"/>
        <v>5503.3852222222231</v>
      </c>
      <c r="G142" s="67" t="e">
        <f ca="1">F141*'Training-data'!$T$9+E141*'Training-data'!$T$10</f>
        <v>#NAME?</v>
      </c>
      <c r="H142" s="70" t="e">
        <f ca="1">F141*'Training-data'!$Z$10+E141*'Training-data'!$Z$11</f>
        <v>#NAME?</v>
      </c>
      <c r="I142" s="70" t="e">
        <f ca="1">F141*'Training-data'!$AF$10+'Test-data'!E141*'Training-data'!$AF$11</f>
        <v>#NAME?</v>
      </c>
      <c r="J142" s="34"/>
    </row>
    <row r="143" spans="1:10">
      <c r="A143" s="1">
        <v>1</v>
      </c>
      <c r="B143" s="1">
        <v>239591</v>
      </c>
      <c r="C143" s="1">
        <v>185.881</v>
      </c>
      <c r="E143" s="1">
        <f t="shared" si="5"/>
        <v>141</v>
      </c>
      <c r="F143" s="4">
        <f t="shared" si="4"/>
        <v>5443.3534444444449</v>
      </c>
      <c r="G143" s="67" t="e">
        <f ca="1">F142*'Training-data'!$T$9+E142*'Training-data'!$T$10</f>
        <v>#NAME?</v>
      </c>
      <c r="H143" s="70" t="e">
        <f ca="1">F142*'Training-data'!$Z$10+E142*'Training-data'!$Z$11</f>
        <v>#NAME?</v>
      </c>
      <c r="I143" s="70" t="e">
        <f ca="1">F142*'Training-data'!$AF$10+'Test-data'!E142*'Training-data'!$AF$11</f>
        <v>#NAME?</v>
      </c>
      <c r="J143" s="34"/>
    </row>
    <row r="144" spans="1:10">
      <c r="A144" s="1">
        <v>1</v>
      </c>
      <c r="B144" s="1">
        <v>237735</v>
      </c>
      <c r="C144" s="1">
        <v>185.59</v>
      </c>
      <c r="E144" s="1">
        <f t="shared" si="5"/>
        <v>142</v>
      </c>
      <c r="F144" s="4">
        <f t="shared" si="4"/>
        <v>5516.4515000000001</v>
      </c>
      <c r="G144" s="67" t="e">
        <f ca="1">F143*'Training-data'!$T$9+E143*'Training-data'!$T$10</f>
        <v>#NAME?</v>
      </c>
      <c r="H144" s="70" t="e">
        <f ca="1">F143*'Training-data'!$Z$10+E143*'Training-data'!$Z$11</f>
        <v>#NAME?</v>
      </c>
      <c r="I144" s="70" t="e">
        <f ca="1">F143*'Training-data'!$AF$10+'Test-data'!E143*'Training-data'!$AF$11</f>
        <v>#NAME?</v>
      </c>
      <c r="J144" s="34"/>
    </row>
    <row r="145" spans="1:10">
      <c r="A145" s="1">
        <v>1</v>
      </c>
      <c r="B145" s="1">
        <v>235863</v>
      </c>
      <c r="C145" s="1">
        <v>187.19499999999999</v>
      </c>
      <c r="E145" s="1">
        <f t="shared" si="5"/>
        <v>143</v>
      </c>
      <c r="F145" s="4">
        <f t="shared" si="4"/>
        <v>5396.2614444444444</v>
      </c>
      <c r="G145" s="67" t="e">
        <f ca="1">F144*'Training-data'!$T$9+E144*'Training-data'!$T$10</f>
        <v>#NAME?</v>
      </c>
      <c r="H145" s="70" t="e">
        <f ca="1">F144*'Training-data'!$Z$10+E144*'Training-data'!$Z$11</f>
        <v>#NAME?</v>
      </c>
      <c r="I145" s="70" t="e">
        <f ca="1">F144*'Training-data'!$AF$10+'Test-data'!E144*'Training-data'!$AF$11</f>
        <v>#NAME?</v>
      </c>
      <c r="J145" s="34"/>
    </row>
    <row r="146" spans="1:10">
      <c r="A146" s="1">
        <v>1</v>
      </c>
      <c r="B146" s="1">
        <v>233998</v>
      </c>
      <c r="C146" s="1">
        <v>186.46700000000001</v>
      </c>
      <c r="E146" s="1">
        <f t="shared" si="5"/>
        <v>144</v>
      </c>
      <c r="F146" s="4">
        <f t="shared" si="4"/>
        <v>5463.969222222222</v>
      </c>
      <c r="G146" s="67" t="e">
        <f ca="1">F145*'Training-data'!$T$9+E145*'Training-data'!$T$10</f>
        <v>#NAME?</v>
      </c>
      <c r="H146" s="70" t="e">
        <f ca="1">F145*'Training-data'!$Z$10+E145*'Training-data'!$Z$11</f>
        <v>#NAME?</v>
      </c>
      <c r="I146" s="70" t="e">
        <f ca="1">F145*'Training-data'!$AF$10+'Test-data'!E145*'Training-data'!$AF$11</f>
        <v>#NAME?</v>
      </c>
      <c r="J146" s="34"/>
    </row>
    <row r="147" spans="1:10">
      <c r="A147" s="1">
        <v>1</v>
      </c>
      <c r="B147" s="1">
        <v>232130</v>
      </c>
      <c r="C147" s="1">
        <v>186.667</v>
      </c>
      <c r="E147" s="1">
        <f t="shared" si="5"/>
        <v>145</v>
      </c>
      <c r="F147" s="4">
        <f t="shared" si="4"/>
        <v>5596.4068888888896</v>
      </c>
      <c r="G147" s="67" t="e">
        <f ca="1">F146*'Training-data'!$T$9+E146*'Training-data'!$T$10</f>
        <v>#NAME?</v>
      </c>
      <c r="H147" s="70" t="e">
        <f ca="1">F146*'Training-data'!$Z$10+E146*'Training-data'!$Z$11</f>
        <v>#NAME?</v>
      </c>
      <c r="I147" s="70" t="e">
        <f ca="1">F146*'Training-data'!$AF$10+'Test-data'!E146*'Training-data'!$AF$11</f>
        <v>#NAME?</v>
      </c>
      <c r="J147" s="34"/>
    </row>
    <row r="148" spans="1:10">
      <c r="A148" s="1">
        <v>1</v>
      </c>
      <c r="B148" s="1">
        <v>230260</v>
      </c>
      <c r="C148" s="1">
        <v>186.87</v>
      </c>
      <c r="E148" s="1">
        <f t="shared" si="5"/>
        <v>146</v>
      </c>
      <c r="F148" s="4">
        <f t="shared" si="4"/>
        <v>5497.1058888888892</v>
      </c>
      <c r="G148" s="67" t="e">
        <f ca="1">F147*'Training-data'!$T$9+E147*'Training-data'!$T$10</f>
        <v>#NAME?</v>
      </c>
      <c r="H148" s="70" t="e">
        <f ca="1">F147*'Training-data'!$Z$10+E147*'Training-data'!$Z$11</f>
        <v>#NAME?</v>
      </c>
      <c r="I148" s="70" t="e">
        <f ca="1">F147*'Training-data'!$AF$10+'Test-data'!E147*'Training-data'!$AF$11</f>
        <v>#NAME?</v>
      </c>
      <c r="J148" s="34"/>
    </row>
    <row r="149" spans="1:10">
      <c r="A149" s="1">
        <v>1</v>
      </c>
      <c r="B149" s="1">
        <v>228363</v>
      </c>
      <c r="C149" s="1">
        <v>189.69300000000001</v>
      </c>
      <c r="E149" s="1">
        <f t="shared" si="5"/>
        <v>147</v>
      </c>
      <c r="F149" s="4">
        <f t="shared" si="4"/>
        <v>5439.478444444444</v>
      </c>
      <c r="G149" s="67" t="e">
        <f ca="1">F148*'Training-data'!$T$9+E148*'Training-data'!$T$10</f>
        <v>#NAME?</v>
      </c>
      <c r="H149" s="70" t="e">
        <f ca="1">F148*'Training-data'!$Z$10+E148*'Training-data'!$Z$11</f>
        <v>#NAME?</v>
      </c>
      <c r="I149" s="70" t="e">
        <f ca="1">F148*'Training-data'!$AF$10+'Test-data'!E148*'Training-data'!$AF$11</f>
        <v>#NAME?</v>
      </c>
      <c r="J149" s="34"/>
    </row>
    <row r="150" spans="1:10">
      <c r="A150" s="1">
        <v>1</v>
      </c>
      <c r="B150" s="1">
        <v>226480</v>
      </c>
      <c r="C150" s="1">
        <v>188.39</v>
      </c>
      <c r="E150" s="1">
        <f t="shared" si="5"/>
        <v>148</v>
      </c>
      <c r="F150" s="4">
        <f t="shared" si="4"/>
        <v>5739.2953333333326</v>
      </c>
      <c r="G150" s="67" t="e">
        <f ca="1">F149*'Training-data'!$T$9+E149*'Training-data'!$T$10</f>
        <v>#NAME?</v>
      </c>
      <c r="H150" s="70" t="e">
        <f ca="1">F149*'Training-data'!$Z$10+E149*'Training-data'!$Z$11</f>
        <v>#NAME?</v>
      </c>
      <c r="I150" s="70" t="e">
        <f ca="1">F149*'Training-data'!$AF$10+'Test-data'!E149*'Training-data'!$AF$11</f>
        <v>#NAME?</v>
      </c>
      <c r="J150" s="34"/>
    </row>
    <row r="151" spans="1:10">
      <c r="A151" s="1">
        <v>1</v>
      </c>
      <c r="B151" s="1">
        <v>224606</v>
      </c>
      <c r="C151" s="1">
        <v>187.18299999999999</v>
      </c>
      <c r="E151" s="1">
        <f t="shared" si="5"/>
        <v>149</v>
      </c>
      <c r="F151" s="4">
        <f t="shared" si="4"/>
        <v>5814.3860000000004</v>
      </c>
      <c r="G151" s="67" t="e">
        <f ca="1">F150*'Training-data'!$T$9+E150*'Training-data'!$T$10</f>
        <v>#NAME?</v>
      </c>
      <c r="H151" s="70" t="e">
        <f ca="1">F150*'Training-data'!$Z$10+E150*'Training-data'!$Z$11</f>
        <v>#NAME?</v>
      </c>
      <c r="I151" s="70" t="e">
        <f ca="1">F150*'Training-data'!$AF$10+'Test-data'!E150*'Training-data'!$AF$11</f>
        <v>#NAME?</v>
      </c>
      <c r="J151" s="34"/>
    </row>
    <row r="152" spans="1:10">
      <c r="A152" s="1">
        <v>1</v>
      </c>
      <c r="B152" s="1">
        <v>222736</v>
      </c>
      <c r="C152" s="1">
        <v>186.97900000000001</v>
      </c>
      <c r="E152" s="1">
        <f t="shared" si="5"/>
        <v>150</v>
      </c>
      <c r="F152" s="4">
        <f t="shared" si="4"/>
        <v>5645.1828888888886</v>
      </c>
      <c r="G152" s="67" t="e">
        <f ca="1">F151*'Training-data'!$T$9+E151*'Training-data'!$T$10</f>
        <v>#NAME?</v>
      </c>
      <c r="H152" s="70" t="e">
        <f ca="1">F151*'Training-data'!$Z$10+E151*'Training-data'!$Z$11</f>
        <v>#NAME?</v>
      </c>
      <c r="I152" s="70" t="e">
        <f ca="1">F151*'Training-data'!$AF$10+'Test-data'!E151*'Training-data'!$AF$11</f>
        <v>#NAME?</v>
      </c>
      <c r="J152" s="34"/>
    </row>
    <row r="153" spans="1:10">
      <c r="A153" s="1">
        <v>1</v>
      </c>
      <c r="B153" s="1">
        <v>220877</v>
      </c>
      <c r="C153" s="1">
        <v>185.87700000000001</v>
      </c>
      <c r="E153" s="1">
        <f t="shared" si="5"/>
        <v>151</v>
      </c>
      <c r="F153" s="4">
        <f t="shared" si="4"/>
        <v>5387.7223333333341</v>
      </c>
      <c r="G153" s="67" t="e">
        <f ca="1">F152*'Training-data'!$T$9+E152*'Training-data'!$T$10</f>
        <v>#NAME?</v>
      </c>
      <c r="H153" s="70" t="e">
        <f ca="1">F152*'Training-data'!$Z$10+E152*'Training-data'!$Z$11</f>
        <v>#NAME?</v>
      </c>
      <c r="I153" s="70" t="e">
        <f ca="1">F152*'Training-data'!$AF$10+'Test-data'!E152*'Training-data'!$AF$11</f>
        <v>#NAME?</v>
      </c>
      <c r="J153" s="34"/>
    </row>
    <row r="154" spans="1:10">
      <c r="A154" s="1">
        <v>1</v>
      </c>
      <c r="B154" s="1">
        <v>219012</v>
      </c>
      <c r="C154" s="1">
        <v>186.49700000000001</v>
      </c>
      <c r="E154" s="1">
        <f t="shared" si="5"/>
        <v>152</v>
      </c>
      <c r="F154" s="4">
        <f t="shared" si="4"/>
        <v>5163.400777777777</v>
      </c>
      <c r="G154" s="67" t="e">
        <f ca="1">F153*'Training-data'!$T$9+E153*'Training-data'!$T$10</f>
        <v>#NAME?</v>
      </c>
      <c r="H154" s="70" t="e">
        <f ca="1">F153*'Training-data'!$Z$10+E153*'Training-data'!$Z$11</f>
        <v>#NAME?</v>
      </c>
      <c r="I154" s="70" t="e">
        <f ca="1">F153*'Training-data'!$AF$10+'Test-data'!E153*'Training-data'!$AF$11</f>
        <v>#NAME?</v>
      </c>
      <c r="J154" s="34"/>
    </row>
    <row r="155" spans="1:10">
      <c r="A155" s="1">
        <v>1</v>
      </c>
      <c r="B155" s="1">
        <v>217164</v>
      </c>
      <c r="C155" s="1">
        <v>184.899</v>
      </c>
      <c r="E155" s="1">
        <f t="shared" si="5"/>
        <v>153</v>
      </c>
      <c r="F155" s="4">
        <f t="shared" si="4"/>
        <v>5674.1585555555548</v>
      </c>
      <c r="G155" s="67" t="e">
        <f ca="1">F154*'Training-data'!$T$9+E154*'Training-data'!$T$10</f>
        <v>#NAME?</v>
      </c>
      <c r="H155" s="70" t="e">
        <f ca="1">F154*'Training-data'!$Z$10+E154*'Training-data'!$Z$11</f>
        <v>#NAME?</v>
      </c>
      <c r="I155" s="70" t="e">
        <f ca="1">F154*'Training-data'!$AF$10+'Test-data'!E154*'Training-data'!$AF$11</f>
        <v>#NAME?</v>
      </c>
      <c r="J155" s="34"/>
    </row>
    <row r="156" spans="1:10">
      <c r="A156" s="1">
        <v>1</v>
      </c>
      <c r="B156" s="1">
        <v>215279</v>
      </c>
      <c r="C156" s="1">
        <v>188.38</v>
      </c>
      <c r="E156" s="1">
        <f t="shared" si="5"/>
        <v>154</v>
      </c>
      <c r="F156" s="4">
        <f t="shared" si="4"/>
        <v>5682.0425555555557</v>
      </c>
      <c r="G156" s="67" t="e">
        <f ca="1">F155*'Training-data'!$T$9+E155*'Training-data'!$T$10</f>
        <v>#NAME?</v>
      </c>
      <c r="H156" s="70" t="e">
        <f ca="1">F155*'Training-data'!$Z$10+E155*'Training-data'!$Z$11</f>
        <v>#NAME?</v>
      </c>
      <c r="I156" s="70" t="e">
        <f ca="1">F155*'Training-data'!$AF$10+'Test-data'!E155*'Training-data'!$AF$11</f>
        <v>#NAME?</v>
      </c>
      <c r="J156" s="34"/>
    </row>
    <row r="157" spans="1:10">
      <c r="A157" s="1">
        <v>1</v>
      </c>
      <c r="B157" s="1">
        <v>213395</v>
      </c>
      <c r="C157" s="1">
        <v>188.3</v>
      </c>
      <c r="E157" s="1">
        <f t="shared" si="5"/>
        <v>155</v>
      </c>
      <c r="F157" s="4">
        <f t="shared" si="4"/>
        <v>5161.8088888888888</v>
      </c>
      <c r="G157" s="67" t="e">
        <f ca="1">F156*'Training-data'!$T$9+E156*'Training-data'!$T$10</f>
        <v>#NAME?</v>
      </c>
      <c r="H157" s="70" t="e">
        <f ca="1">F156*'Training-data'!$Z$10+E156*'Training-data'!$Z$11</f>
        <v>#NAME?</v>
      </c>
      <c r="I157" s="70" t="e">
        <f ca="1">F156*'Training-data'!$AF$10+'Test-data'!E156*'Training-data'!$AF$11</f>
        <v>#NAME?</v>
      </c>
      <c r="J157" s="34"/>
    </row>
    <row r="158" spans="1:10">
      <c r="A158" s="1">
        <v>1</v>
      </c>
      <c r="B158" s="1">
        <v>211543</v>
      </c>
      <c r="C158" s="1">
        <v>185.18199999999999</v>
      </c>
      <c r="E158" s="1">
        <f t="shared" si="5"/>
        <v>156</v>
      </c>
      <c r="F158" s="4">
        <f t="shared" si="4"/>
        <v>5677.4456666666674</v>
      </c>
      <c r="G158" s="67" t="e">
        <f ca="1">F157*'Training-data'!$T$9+E157*'Training-data'!$T$10</f>
        <v>#NAME?</v>
      </c>
      <c r="H158" s="70" t="e">
        <f ca="1">F157*'Training-data'!$Z$10+E157*'Training-data'!$Z$11</f>
        <v>#NAME?</v>
      </c>
      <c r="I158" s="70" t="e">
        <f ca="1">F157*'Training-data'!$AF$10+'Test-data'!E157*'Training-data'!$AF$11</f>
        <v>#NAME?</v>
      </c>
      <c r="J158" s="34"/>
    </row>
    <row r="159" spans="1:10">
      <c r="A159" s="1">
        <v>1</v>
      </c>
      <c r="B159" s="1">
        <v>209658</v>
      </c>
      <c r="C159" s="1">
        <v>188.39599999999999</v>
      </c>
      <c r="E159" s="1">
        <f t="shared" si="5"/>
        <v>157</v>
      </c>
      <c r="F159" s="4">
        <f t="shared" si="4"/>
        <v>5527.7139999999999</v>
      </c>
      <c r="G159" s="67" t="e">
        <f ca="1">F158*'Training-data'!$T$9+E158*'Training-data'!$T$10</f>
        <v>#NAME?</v>
      </c>
      <c r="H159" s="70" t="e">
        <f ca="1">F158*'Training-data'!$Z$10+E158*'Training-data'!$Z$11</f>
        <v>#NAME?</v>
      </c>
      <c r="I159" s="70" t="e">
        <f ca="1">F158*'Training-data'!$AF$10+'Test-data'!E158*'Training-data'!$AF$11</f>
        <v>#NAME?</v>
      </c>
      <c r="J159" s="34"/>
    </row>
    <row r="160" spans="1:10">
      <c r="A160" s="1">
        <v>1</v>
      </c>
      <c r="B160" s="1">
        <v>207792</v>
      </c>
      <c r="C160" s="1">
        <v>186.572</v>
      </c>
      <c r="E160" s="1">
        <f t="shared" si="5"/>
        <v>158</v>
      </c>
      <c r="F160" s="4">
        <f t="shared" si="4"/>
        <v>5758.4101111111122</v>
      </c>
      <c r="G160" s="67" t="e">
        <f ca="1">F159*'Training-data'!$T$9+E159*'Training-data'!$T$10</f>
        <v>#NAME?</v>
      </c>
      <c r="H160" s="70" t="e">
        <f ca="1">F159*'Training-data'!$Z$10+E159*'Training-data'!$Z$11</f>
        <v>#NAME?</v>
      </c>
      <c r="I160" s="70" t="e">
        <f ca="1">F159*'Training-data'!$AF$10+'Test-data'!E159*'Training-data'!$AF$11</f>
        <v>#NAME?</v>
      </c>
      <c r="J160" s="34"/>
    </row>
    <row r="161" spans="1:10">
      <c r="A161" s="1">
        <v>1</v>
      </c>
      <c r="B161" s="1">
        <v>205929</v>
      </c>
      <c r="C161" s="1">
        <v>186.18100000000001</v>
      </c>
      <c r="E161" s="1">
        <f t="shared" si="5"/>
        <v>159</v>
      </c>
      <c r="F161" s="4">
        <f t="shared" si="4"/>
        <v>5298.703111111111</v>
      </c>
      <c r="G161" s="67" t="e">
        <f ca="1">F160*'Training-data'!$T$9+E160*'Training-data'!$T$10</f>
        <v>#NAME?</v>
      </c>
      <c r="H161" s="70" t="e">
        <f ca="1">F160*'Training-data'!$Z$10+E160*'Training-data'!$Z$11</f>
        <v>#NAME?</v>
      </c>
      <c r="I161" s="70" t="e">
        <f ca="1">F160*'Training-data'!$AF$10+'Test-data'!E160*'Training-data'!$AF$11</f>
        <v>#NAME?</v>
      </c>
      <c r="J161" s="34"/>
    </row>
    <row r="162" spans="1:10">
      <c r="A162" s="1">
        <v>1</v>
      </c>
      <c r="B162" s="1">
        <v>204083</v>
      </c>
      <c r="C162" s="1">
        <v>184.48599999999999</v>
      </c>
      <c r="E162" s="1">
        <f t="shared" si="5"/>
        <v>160</v>
      </c>
      <c r="F162" s="4">
        <f t="shared" si="4"/>
        <v>5511.0790000000006</v>
      </c>
      <c r="G162" s="67" t="e">
        <f ca="1">F161*'Training-data'!$T$9+E161*'Training-data'!$T$10</f>
        <v>#NAME?</v>
      </c>
      <c r="H162" s="70" t="e">
        <f ca="1">F161*'Training-data'!$Z$10+E161*'Training-data'!$Z$11</f>
        <v>#NAME?</v>
      </c>
      <c r="I162" s="70" t="e">
        <f ca="1">F161*'Training-data'!$AF$10+'Test-data'!E161*'Training-data'!$AF$11</f>
        <v>#NAME?</v>
      </c>
      <c r="J162" s="34"/>
    </row>
    <row r="163" spans="1:10">
      <c r="A163" s="1">
        <v>1</v>
      </c>
      <c r="B163" s="1">
        <v>202250</v>
      </c>
      <c r="C163" s="1">
        <v>183.29499999999999</v>
      </c>
      <c r="E163" s="1">
        <f t="shared" si="5"/>
        <v>161</v>
      </c>
      <c r="F163" s="4">
        <f t="shared" si="4"/>
        <v>5980.5957777777776</v>
      </c>
      <c r="G163" s="67" t="e">
        <f ca="1">F162*'Training-data'!$T$9+E162*'Training-data'!$T$10</f>
        <v>#NAME?</v>
      </c>
      <c r="H163" s="70" t="e">
        <f ca="1">F162*'Training-data'!$Z$10+E162*'Training-data'!$Z$11</f>
        <v>#NAME?</v>
      </c>
      <c r="I163" s="70" t="e">
        <f ca="1">F162*'Training-data'!$AF$10+'Test-data'!E162*'Training-data'!$AF$11</f>
        <v>#NAME?</v>
      </c>
      <c r="J163" s="34"/>
    </row>
    <row r="164" spans="1:10">
      <c r="A164" s="1">
        <v>1</v>
      </c>
      <c r="B164" s="1">
        <v>200490</v>
      </c>
      <c r="C164" s="1">
        <v>175.97300000000001</v>
      </c>
      <c r="E164" s="1">
        <f t="shared" si="5"/>
        <v>162</v>
      </c>
      <c r="F164" s="4">
        <f t="shared" si="4"/>
        <v>5598.5030000000006</v>
      </c>
      <c r="G164" s="67" t="e">
        <f ca="1">F163*'Training-data'!$T$9+E163*'Training-data'!$T$10</f>
        <v>#NAME?</v>
      </c>
      <c r="H164" s="70" t="e">
        <f ca="1">F163*'Training-data'!$Z$10+E163*'Training-data'!$Z$11</f>
        <v>#NAME?</v>
      </c>
      <c r="I164" s="70" t="e">
        <f ca="1">F163*'Training-data'!$AF$10+'Test-data'!E163*'Training-data'!$AF$11</f>
        <v>#NAME?</v>
      </c>
      <c r="J164" s="34"/>
    </row>
    <row r="165" spans="1:10">
      <c r="A165" s="1">
        <v>1</v>
      </c>
      <c r="B165" s="1">
        <v>198719</v>
      </c>
      <c r="C165" s="1">
        <v>176.982</v>
      </c>
      <c r="E165" s="1">
        <f t="shared" si="5"/>
        <v>163</v>
      </c>
      <c r="F165" s="4">
        <f t="shared" si="4"/>
        <v>5679.3331111111111</v>
      </c>
      <c r="G165" s="67" t="e">
        <f ca="1">F164*'Training-data'!$T$9+E164*'Training-data'!$T$10</f>
        <v>#NAME?</v>
      </c>
      <c r="H165" s="70" t="e">
        <f ca="1">F164*'Training-data'!$Z$10+E164*'Training-data'!$Z$11</f>
        <v>#NAME?</v>
      </c>
      <c r="I165" s="70" t="e">
        <f ca="1">F164*'Training-data'!$AF$10+'Test-data'!E164*'Training-data'!$AF$11</f>
        <v>#NAME?</v>
      </c>
      <c r="J165" s="34"/>
    </row>
    <row r="166" spans="1:10">
      <c r="A166" s="1">
        <v>1</v>
      </c>
      <c r="B166" s="1">
        <v>196897</v>
      </c>
      <c r="C166" s="1">
        <v>182.035</v>
      </c>
      <c r="E166" s="1">
        <f t="shared" si="5"/>
        <v>164</v>
      </c>
      <c r="F166" s="4">
        <f t="shared" si="4"/>
        <v>5568.1959999999999</v>
      </c>
      <c r="G166" s="67" t="e">
        <f ca="1">F165*'Training-data'!$T$9+E165*'Training-data'!$T$10</f>
        <v>#NAME?</v>
      </c>
      <c r="H166" s="70" t="e">
        <f ca="1">F165*'Training-data'!$Z$10+E165*'Training-data'!$Z$11</f>
        <v>#NAME?</v>
      </c>
      <c r="I166" s="70" t="e">
        <f ca="1">F165*'Training-data'!$AF$10+'Test-data'!E165*'Training-data'!$AF$11</f>
        <v>#NAME?</v>
      </c>
      <c r="J166" s="34"/>
    </row>
    <row r="167" spans="1:10">
      <c r="A167" s="1">
        <v>1</v>
      </c>
      <c r="B167" s="1">
        <v>195033</v>
      </c>
      <c r="C167" s="1">
        <v>186.37299999999999</v>
      </c>
      <c r="E167" s="1">
        <f t="shared" si="5"/>
        <v>165</v>
      </c>
      <c r="F167" s="4">
        <f t="shared" si="4"/>
        <v>5347.6360000000004</v>
      </c>
      <c r="G167" s="67" t="e">
        <f ca="1">F166*'Training-data'!$T$9+E166*'Training-data'!$T$10</f>
        <v>#NAME?</v>
      </c>
      <c r="H167" s="70" t="e">
        <f ca="1">F166*'Training-data'!$Z$10+E166*'Training-data'!$Z$11</f>
        <v>#NAME?</v>
      </c>
      <c r="I167" s="70" t="e">
        <f ca="1">F166*'Training-data'!$AF$10+'Test-data'!E166*'Training-data'!$AF$11</f>
        <v>#NAME?</v>
      </c>
      <c r="J167" s="34"/>
    </row>
    <row r="168" spans="1:10">
      <c r="A168" s="1">
        <v>1</v>
      </c>
      <c r="B168" s="1">
        <v>193187</v>
      </c>
      <c r="C168" s="1">
        <v>184.589</v>
      </c>
      <c r="E168" s="1">
        <f t="shared" si="5"/>
        <v>166</v>
      </c>
      <c r="F168" s="4">
        <f t="shared" si="4"/>
        <v>5637.5175555555552</v>
      </c>
      <c r="G168" s="67" t="e">
        <f ca="1">F167*'Training-data'!$T$9+E167*'Training-data'!$T$10</f>
        <v>#NAME?</v>
      </c>
      <c r="H168" s="70" t="e">
        <f ca="1">F167*'Training-data'!$Z$10+E167*'Training-data'!$Z$11</f>
        <v>#NAME?</v>
      </c>
      <c r="I168" s="70" t="e">
        <f ca="1">F167*'Training-data'!$AF$10+'Test-data'!E167*'Training-data'!$AF$11</f>
        <v>#NAME?</v>
      </c>
      <c r="J168" s="34"/>
    </row>
    <row r="169" spans="1:10">
      <c r="A169" s="1">
        <v>1</v>
      </c>
      <c r="B169" s="1">
        <v>191352</v>
      </c>
      <c r="C169" s="1">
        <v>183.381</v>
      </c>
      <c r="E169" s="1">
        <f t="shared" si="5"/>
        <v>167</v>
      </c>
      <c r="F169" s="4">
        <f t="shared" si="4"/>
        <v>5755.9180000000006</v>
      </c>
      <c r="G169" s="67" t="e">
        <f ca="1">F168*'Training-data'!$T$9+E168*'Training-data'!$T$10</f>
        <v>#NAME?</v>
      </c>
      <c r="H169" s="70" t="e">
        <f ca="1">F168*'Training-data'!$Z$10+E168*'Training-data'!$Z$11</f>
        <v>#NAME?</v>
      </c>
      <c r="I169" s="70" t="e">
        <f ca="1">F168*'Training-data'!$AF$10+'Test-data'!E168*'Training-data'!$AF$11</f>
        <v>#NAME?</v>
      </c>
      <c r="J169" s="34"/>
    </row>
    <row r="170" spans="1:10">
      <c r="A170" s="1">
        <v>1</v>
      </c>
      <c r="B170" s="1">
        <v>189935</v>
      </c>
      <c r="C170" s="1">
        <v>141.595</v>
      </c>
      <c r="E170" s="1">
        <f t="shared" si="5"/>
        <v>168</v>
      </c>
      <c r="F170" s="4">
        <f t="shared" si="4"/>
        <v>5453.080750000001</v>
      </c>
      <c r="G170" s="67" t="e">
        <f ca="1">F169*'Training-data'!$T$9+E169*'Training-data'!$T$10</f>
        <v>#NAME?</v>
      </c>
      <c r="H170" s="70" t="e">
        <f ca="1">F169*'Training-data'!$Z$10+E169*'Training-data'!$Z$11</f>
        <v>#NAME?</v>
      </c>
      <c r="I170" s="70" t="e">
        <f ca="1">F169*'Training-data'!$AF$10+'Test-data'!E169*'Training-data'!$AF$11</f>
        <v>#NAME?</v>
      </c>
      <c r="J170" s="34"/>
    </row>
    <row r="171" spans="1:10">
      <c r="A171" s="1">
        <v>1</v>
      </c>
      <c r="B171" s="1">
        <v>188023</v>
      </c>
      <c r="C171" s="1">
        <v>191.095</v>
      </c>
      <c r="E171" s="1">
        <f t="shared" si="5"/>
        <v>169</v>
      </c>
      <c r="F171" s="4">
        <f t="shared" si="4"/>
        <v>5719.2995555555563</v>
      </c>
      <c r="G171" s="67" t="e">
        <f ca="1">F170*'Training-data'!$T$9+E170*'Training-data'!$T$10</f>
        <v>#NAME?</v>
      </c>
      <c r="H171" s="70" t="e">
        <f ca="1">F170*'Training-data'!$Z$10+E170*'Training-data'!$Z$11</f>
        <v>#NAME?</v>
      </c>
      <c r="I171" s="70" t="e">
        <f ca="1">F170*'Training-data'!$AF$10+'Test-data'!E170*'Training-data'!$AF$11</f>
        <v>#NAME?</v>
      </c>
      <c r="J171" s="34"/>
    </row>
    <row r="172" spans="1:10">
      <c r="A172" s="1">
        <v>1</v>
      </c>
      <c r="B172" s="1">
        <v>186168</v>
      </c>
      <c r="C172" s="1">
        <v>185.34899999999999</v>
      </c>
      <c r="E172" s="1">
        <f t="shared" si="5"/>
        <v>170</v>
      </c>
      <c r="F172" s="4">
        <f t="shared" si="4"/>
        <v>5759.1936666666661</v>
      </c>
      <c r="G172" s="67" t="e">
        <f ca="1">F171*'Training-data'!$T$9+E171*'Training-data'!$T$10</f>
        <v>#NAME?</v>
      </c>
      <c r="H172" s="70" t="e">
        <f ca="1">F171*'Training-data'!$Z$10+E171*'Training-data'!$Z$11</f>
        <v>#NAME?</v>
      </c>
      <c r="I172" s="70" t="e">
        <f ca="1">F171*'Training-data'!$AF$10+'Test-data'!E171*'Training-data'!$AF$11</f>
        <v>#NAME?</v>
      </c>
      <c r="J172" s="34"/>
    </row>
    <row r="173" spans="1:10">
      <c r="A173" s="1">
        <v>1</v>
      </c>
      <c r="B173" s="1">
        <v>184299</v>
      </c>
      <c r="C173" s="1">
        <v>186.857</v>
      </c>
      <c r="E173" s="1">
        <f t="shared" si="5"/>
        <v>171</v>
      </c>
      <c r="F173" s="4">
        <f t="shared" si="4"/>
        <v>5592.3893749999997</v>
      </c>
      <c r="G173" s="67" t="e">
        <f ca="1">F172*'Training-data'!$T$9+E172*'Training-data'!$T$10</f>
        <v>#NAME?</v>
      </c>
      <c r="H173" s="70" t="e">
        <f ca="1">F172*'Training-data'!$Z$10+E172*'Training-data'!$Z$11</f>
        <v>#NAME?</v>
      </c>
      <c r="I173" s="70" t="e">
        <f ca="1">F172*'Training-data'!$AF$10+'Test-data'!E172*'Training-data'!$AF$11</f>
        <v>#NAME?</v>
      </c>
      <c r="J173" s="34"/>
    </row>
    <row r="174" spans="1:10">
      <c r="A174" s="1">
        <v>1</v>
      </c>
      <c r="B174" s="1">
        <v>182427</v>
      </c>
      <c r="C174" s="1">
        <v>187.08199999999999</v>
      </c>
      <c r="E174" s="1">
        <f t="shared" si="5"/>
        <v>172</v>
      </c>
      <c r="F174" s="4">
        <f t="shared" si="4"/>
        <v>5846.9850000000006</v>
      </c>
      <c r="G174" s="67" t="e">
        <f ca="1">F173*'Training-data'!$T$9+E173*'Training-data'!$T$10</f>
        <v>#NAME?</v>
      </c>
      <c r="H174" s="70" t="e">
        <f ca="1">F173*'Training-data'!$Z$10+E173*'Training-data'!$Z$11</f>
        <v>#NAME?</v>
      </c>
      <c r="I174" s="70" t="e">
        <f ca="1">F173*'Training-data'!$AF$10+'Test-data'!E173*'Training-data'!$AF$11</f>
        <v>#NAME?</v>
      </c>
      <c r="J174" s="34"/>
    </row>
    <row r="175" spans="1:10">
      <c r="A175" s="1">
        <v>1</v>
      </c>
      <c r="B175" s="1">
        <v>180588</v>
      </c>
      <c r="C175" s="1">
        <v>183.79599999999999</v>
      </c>
      <c r="E175" s="1">
        <f t="shared" si="5"/>
        <v>173</v>
      </c>
      <c r="F175" s="4">
        <f t="shared" si="4"/>
        <v>5560.5612499999997</v>
      </c>
      <c r="G175" s="67" t="e">
        <f ca="1">F174*'Training-data'!$T$9+E174*'Training-data'!$T$10</f>
        <v>#NAME?</v>
      </c>
      <c r="H175" s="70" t="e">
        <f ca="1">F174*'Training-data'!$Z$10+E174*'Training-data'!$Z$11</f>
        <v>#NAME?</v>
      </c>
      <c r="I175" s="70" t="e">
        <f ca="1">F174*'Training-data'!$AF$10+'Test-data'!E174*'Training-data'!$AF$11</f>
        <v>#NAME?</v>
      </c>
      <c r="J175" s="34"/>
    </row>
    <row r="176" spans="1:10">
      <c r="A176" s="1">
        <v>1</v>
      </c>
      <c r="B176" s="1">
        <v>178722</v>
      </c>
      <c r="C176" s="1">
        <v>186.47</v>
      </c>
      <c r="E176" s="1">
        <f t="shared" si="5"/>
        <v>174</v>
      </c>
      <c r="F176" s="4">
        <f t="shared" si="4"/>
        <v>5794.1056250000001</v>
      </c>
      <c r="G176" s="67" t="e">
        <f ca="1">F175*'Training-data'!$T$9+E175*'Training-data'!$T$10</f>
        <v>#NAME?</v>
      </c>
      <c r="H176" s="70" t="e">
        <f ca="1">F175*'Training-data'!$Z$10+E175*'Training-data'!$Z$11</f>
        <v>#NAME?</v>
      </c>
      <c r="I176" s="70" t="e">
        <f ca="1">F175*'Training-data'!$AF$10+'Test-data'!E175*'Training-data'!$AF$11</f>
        <v>#NAME?</v>
      </c>
      <c r="J176" s="34"/>
    </row>
    <row r="177" spans="1:10">
      <c r="A177" s="1">
        <v>1</v>
      </c>
      <c r="B177" s="1">
        <v>176883</v>
      </c>
      <c r="C177" s="1">
        <v>183.89400000000001</v>
      </c>
      <c r="E177" s="1">
        <f t="shared" si="5"/>
        <v>175</v>
      </c>
      <c r="F177" s="4">
        <f t="shared" si="4"/>
        <v>6380.7281111111115</v>
      </c>
      <c r="G177" s="67" t="e">
        <f ca="1">F176*'Training-data'!$T$9+E176*'Training-data'!$T$10</f>
        <v>#NAME?</v>
      </c>
      <c r="H177" s="70" t="e">
        <f ca="1">F176*'Training-data'!$Z$10+E176*'Training-data'!$Z$11</f>
        <v>#NAME?</v>
      </c>
      <c r="I177" s="70" t="e">
        <f ca="1">F176*'Training-data'!$AF$10+'Test-data'!E176*'Training-data'!$AF$11</f>
        <v>#NAME?</v>
      </c>
      <c r="J177" s="34"/>
    </row>
    <row r="178" spans="1:10">
      <c r="A178" s="1">
        <v>1</v>
      </c>
      <c r="B178" s="1">
        <v>175038</v>
      </c>
      <c r="C178" s="1">
        <v>184.37700000000001</v>
      </c>
      <c r="E178" s="1">
        <f t="shared" si="5"/>
        <v>176</v>
      </c>
      <c r="F178" s="4">
        <f t="shared" si="4"/>
        <v>5498.9248750000006</v>
      </c>
      <c r="G178" s="67" t="e">
        <f ca="1">F177*'Training-data'!$T$9+E177*'Training-data'!$T$10</f>
        <v>#NAME?</v>
      </c>
      <c r="H178" s="70" t="e">
        <f ca="1">F177*'Training-data'!$Z$10+E177*'Training-data'!$Z$11</f>
        <v>#NAME?</v>
      </c>
      <c r="I178" s="70" t="e">
        <f ca="1">F177*'Training-data'!$AF$10+'Test-data'!E177*'Training-data'!$AF$11</f>
        <v>#NAME?</v>
      </c>
      <c r="J178" s="34"/>
    </row>
    <row r="179" spans="1:10">
      <c r="A179" s="1">
        <v>1</v>
      </c>
      <c r="B179" s="1">
        <v>173206</v>
      </c>
      <c r="C179" s="1">
        <v>183.179</v>
      </c>
      <c r="E179" s="1">
        <f t="shared" si="5"/>
        <v>177</v>
      </c>
      <c r="F179" s="4">
        <f t="shared" si="4"/>
        <v>5925.3168888888886</v>
      </c>
      <c r="G179" s="67" t="e">
        <f ca="1">F178*'Training-data'!$T$9+E178*'Training-data'!$T$10</f>
        <v>#NAME?</v>
      </c>
      <c r="H179" s="70" t="e">
        <f ca="1">F178*'Training-data'!$Z$10+E178*'Training-data'!$Z$11</f>
        <v>#NAME?</v>
      </c>
      <c r="I179" s="70" t="e">
        <f ca="1">F178*'Training-data'!$AF$10+'Test-data'!E178*'Training-data'!$AF$11</f>
        <v>#NAME?</v>
      </c>
      <c r="J179" s="34"/>
    </row>
    <row r="180" spans="1:10">
      <c r="A180" s="1">
        <v>1</v>
      </c>
      <c r="B180" s="1">
        <v>171374</v>
      </c>
      <c r="C180" s="1">
        <v>183.17699999999999</v>
      </c>
      <c r="E180" s="1">
        <f t="shared" si="5"/>
        <v>178</v>
      </c>
      <c r="F180" s="4">
        <f t="shared" si="4"/>
        <v>5941.5806666666658</v>
      </c>
      <c r="G180" s="67" t="e">
        <f ca="1">F179*'Training-data'!$T$9+E179*'Training-data'!$T$10</f>
        <v>#NAME?</v>
      </c>
      <c r="H180" s="70" t="e">
        <f ca="1">F179*'Training-data'!$Z$10+E179*'Training-data'!$Z$11</f>
        <v>#NAME?</v>
      </c>
      <c r="I180" s="70" t="e">
        <f ca="1">F179*'Training-data'!$AF$10+'Test-data'!E179*'Training-data'!$AF$11</f>
        <v>#NAME?</v>
      </c>
      <c r="J180" s="34"/>
    </row>
    <row r="181" spans="1:10">
      <c r="A181" s="1">
        <v>1</v>
      </c>
      <c r="B181" s="1">
        <v>169557</v>
      </c>
      <c r="C181" s="1">
        <v>181.59700000000001</v>
      </c>
      <c r="E181" s="1">
        <f t="shared" si="5"/>
        <v>179</v>
      </c>
      <c r="F181" s="4">
        <f t="shared" si="4"/>
        <v>5782.6044444444451</v>
      </c>
      <c r="G181" s="67" t="e">
        <f ca="1">F180*'Training-data'!$T$9+E180*'Training-data'!$T$10</f>
        <v>#NAME?</v>
      </c>
      <c r="H181" s="70" t="e">
        <f ca="1">F180*'Training-data'!$Z$10+E180*'Training-data'!$Z$11</f>
        <v>#NAME?</v>
      </c>
      <c r="I181" s="70" t="e">
        <f ca="1">F180*'Training-data'!$AF$10+'Test-data'!E180*'Training-data'!$AF$11</f>
        <v>#NAME?</v>
      </c>
      <c r="J181" s="34"/>
    </row>
    <row r="182" spans="1:10">
      <c r="A182" s="1">
        <v>1</v>
      </c>
      <c r="B182" s="1">
        <v>167717</v>
      </c>
      <c r="C182" s="1">
        <v>183.87799999999999</v>
      </c>
      <c r="E182" s="50">
        <f t="shared" si="5"/>
        <v>180</v>
      </c>
      <c r="F182" s="51">
        <f t="shared" si="4"/>
        <v>5198.2271250000003</v>
      </c>
      <c r="G182" s="67" t="e">
        <f ca="1">F181*'Training-data'!$T$9+E181*'Training-data'!$T$10</f>
        <v>#NAME?</v>
      </c>
      <c r="H182" s="70" t="e">
        <f ca="1">F181*'Training-data'!$Z$10+E181*'Training-data'!$Z$11</f>
        <v>#NAME?</v>
      </c>
      <c r="I182" s="70" t="e">
        <f ca="1">F181*'Training-data'!$AF$10+'Test-data'!E181*'Training-data'!$AF$11</f>
        <v>#NAME?</v>
      </c>
      <c r="J182" s="34"/>
    </row>
    <row r="183" spans="1:10">
      <c r="A183" s="1">
        <v>1</v>
      </c>
      <c r="B183" s="1">
        <v>165852</v>
      </c>
      <c r="C183" s="1">
        <v>186.49</v>
      </c>
      <c r="E183" s="1">
        <f t="shared" si="5"/>
        <v>181</v>
      </c>
      <c r="F183" s="4">
        <f t="shared" si="4"/>
        <v>5916.0461111111117</v>
      </c>
      <c r="G183" s="67" t="e">
        <f ca="1">F182*'Training-data'!$T$9+E182*'Training-data'!$T$10</f>
        <v>#NAME?</v>
      </c>
      <c r="H183" s="70" t="e">
        <f ca="1">F182*'Training-data'!$Z$10+E182*'Training-data'!$Z$11</f>
        <v>#NAME?</v>
      </c>
      <c r="I183" s="70" t="e">
        <f ca="1">F182*'Training-data'!$AF$10+'Test-data'!E182*'Training-data'!$AF$11</f>
        <v>#NAME?</v>
      </c>
      <c r="J183" s="34"/>
    </row>
    <row r="184" spans="1:10">
      <c r="A184" s="1">
        <v>1</v>
      </c>
      <c r="B184" s="1">
        <v>163969</v>
      </c>
      <c r="C184" s="1">
        <v>188.006</v>
      </c>
      <c r="E184" s="1">
        <f t="shared" si="5"/>
        <v>182</v>
      </c>
      <c r="F184" s="4">
        <f t="shared" si="4"/>
        <v>6038.3337777777779</v>
      </c>
      <c r="G184" s="67" t="e">
        <f ca="1">F183*'Training-data'!$T$9+E183*'Training-data'!$T$10</f>
        <v>#NAME?</v>
      </c>
      <c r="H184" s="70" t="e">
        <f ca="1">F183*'Training-data'!$Z$10+E183*'Training-data'!$Z$11</f>
        <v>#NAME?</v>
      </c>
      <c r="I184" s="70" t="e">
        <f ca="1">F183*'Training-data'!$AF$10+'Test-data'!E183*'Training-data'!$AF$11</f>
        <v>#NAME?</v>
      </c>
      <c r="J184" s="34"/>
    </row>
    <row r="185" spans="1:10">
      <c r="A185" s="1">
        <v>1</v>
      </c>
      <c r="B185" s="1">
        <v>162081</v>
      </c>
      <c r="C185" s="1">
        <v>188.727</v>
      </c>
      <c r="E185" s="1">
        <f t="shared" si="5"/>
        <v>183</v>
      </c>
      <c r="F185" s="4">
        <f t="shared" si="4"/>
        <v>5505.1664999999994</v>
      </c>
      <c r="G185" s="67" t="e">
        <f ca="1">F184*'Training-data'!$T$9+E184*'Training-data'!$T$10</f>
        <v>#NAME?</v>
      </c>
      <c r="H185" s="70" t="e">
        <f ca="1">F184*'Training-data'!$Z$10+E184*'Training-data'!$Z$11</f>
        <v>#NAME?</v>
      </c>
      <c r="I185" s="70" t="e">
        <f ca="1">F184*'Training-data'!$AF$10+'Test-data'!E184*'Training-data'!$AF$11</f>
        <v>#NAME?</v>
      </c>
      <c r="J185" s="34"/>
    </row>
    <row r="186" spans="1:10">
      <c r="A186" s="1">
        <v>1</v>
      </c>
      <c r="B186" s="1">
        <v>160233</v>
      </c>
      <c r="C186" s="1">
        <v>184.77699999999999</v>
      </c>
      <c r="E186" s="1">
        <f t="shared" si="5"/>
        <v>184</v>
      </c>
      <c r="F186" s="4">
        <f t="shared" si="4"/>
        <v>6126.5761250000005</v>
      </c>
      <c r="G186" s="67" t="e">
        <f ca="1">F185*'Training-data'!$T$9+E185*'Training-data'!$T$10</f>
        <v>#NAME?</v>
      </c>
      <c r="H186" s="70" t="e">
        <f ca="1">F185*'Training-data'!$Z$10+E185*'Training-data'!$Z$11</f>
        <v>#NAME?</v>
      </c>
      <c r="I186" s="70" t="e">
        <f ca="1">F185*'Training-data'!$AF$10+'Test-data'!E185*'Training-data'!$AF$11</f>
        <v>#NAME?</v>
      </c>
      <c r="J186" s="34"/>
    </row>
    <row r="187" spans="1:10">
      <c r="A187" s="1">
        <v>1</v>
      </c>
      <c r="B187" s="1">
        <v>158347</v>
      </c>
      <c r="C187" s="1">
        <v>188.47900000000001</v>
      </c>
      <c r="E187" s="1">
        <f t="shared" si="5"/>
        <v>185</v>
      </c>
      <c r="F187" s="4">
        <f t="shared" si="4"/>
        <v>6129.0535555555562</v>
      </c>
      <c r="G187" s="67" t="e">
        <f ca="1">F186*'Training-data'!$T$9+E186*'Training-data'!$T$10</f>
        <v>#NAME?</v>
      </c>
      <c r="H187" s="70" t="e">
        <f ca="1">F186*'Training-data'!$Z$10+E186*'Training-data'!$Z$11</f>
        <v>#NAME?</v>
      </c>
      <c r="I187" s="70" t="e">
        <f ca="1">F186*'Training-data'!$AF$10+'Test-data'!E186*'Training-data'!$AF$11</f>
        <v>#NAME?</v>
      </c>
      <c r="J187" s="34"/>
    </row>
    <row r="188" spans="1:10">
      <c r="A188" s="1">
        <v>1</v>
      </c>
      <c r="B188" s="1">
        <v>156461</v>
      </c>
      <c r="C188" s="1">
        <v>188.66499999999999</v>
      </c>
      <c r="E188" s="1">
        <f t="shared" si="5"/>
        <v>186</v>
      </c>
      <c r="F188" s="4">
        <f t="shared" si="4"/>
        <v>5500.9381250000006</v>
      </c>
      <c r="G188" s="67" t="e">
        <f ca="1">F187*'Training-data'!$T$9+E187*'Training-data'!$T$10</f>
        <v>#NAME?</v>
      </c>
      <c r="H188" s="70" t="e">
        <f ca="1">F187*'Training-data'!$Z$10+E187*'Training-data'!$Z$11</f>
        <v>#NAME?</v>
      </c>
      <c r="I188" s="70" t="e">
        <f ca="1">F187*'Training-data'!$AF$10+'Test-data'!E187*'Training-data'!$AF$11</f>
        <v>#NAME?</v>
      </c>
      <c r="J188" s="34"/>
    </row>
    <row r="189" spans="1:10">
      <c r="A189" s="1">
        <v>1</v>
      </c>
      <c r="B189" s="1">
        <v>154569</v>
      </c>
      <c r="C189" s="1">
        <v>189.07300000000001</v>
      </c>
      <c r="E189" s="1">
        <f t="shared" si="5"/>
        <v>187</v>
      </c>
      <c r="F189" s="4">
        <f t="shared" si="4"/>
        <v>6089.9897777777769</v>
      </c>
      <c r="G189" s="67" t="e">
        <f ca="1">F188*'Training-data'!$T$9+E188*'Training-data'!$T$10</f>
        <v>#NAME?</v>
      </c>
      <c r="H189" s="70" t="e">
        <f ca="1">F188*'Training-data'!$Z$10+E188*'Training-data'!$Z$11</f>
        <v>#NAME?</v>
      </c>
      <c r="I189" s="70" t="e">
        <f ca="1">F188*'Training-data'!$AF$10+'Test-data'!E188*'Training-data'!$AF$11</f>
        <v>#NAME?</v>
      </c>
      <c r="J189" s="34"/>
    </row>
    <row r="190" spans="1:10">
      <c r="A190" s="1">
        <v>1</v>
      </c>
      <c r="B190" s="1">
        <v>152655</v>
      </c>
      <c r="C190" s="1">
        <v>191.28</v>
      </c>
      <c r="E190" s="1">
        <f t="shared" si="5"/>
        <v>188</v>
      </c>
      <c r="F190" s="4">
        <f t="shared" si="4"/>
        <v>5598.7685000000001</v>
      </c>
      <c r="G190" s="67" t="e">
        <f ca="1">F189*'Training-data'!$T$9+E189*'Training-data'!$T$10</f>
        <v>#NAME?</v>
      </c>
      <c r="H190" s="70" t="e">
        <f ca="1">F189*'Training-data'!$Z$10+E189*'Training-data'!$Z$11</f>
        <v>#NAME?</v>
      </c>
      <c r="I190" s="70" t="e">
        <f ca="1">F189*'Training-data'!$AF$10+'Test-data'!E189*'Training-data'!$AF$11</f>
        <v>#NAME?</v>
      </c>
      <c r="J190" s="34"/>
    </row>
    <row r="191" spans="1:10">
      <c r="A191" s="1">
        <v>1</v>
      </c>
      <c r="B191" s="1">
        <v>150785</v>
      </c>
      <c r="C191" s="1">
        <v>187.096</v>
      </c>
      <c r="E191" s="1">
        <f t="shared" si="5"/>
        <v>189</v>
      </c>
      <c r="F191" s="4">
        <f t="shared" si="4"/>
        <v>6203.0612222222226</v>
      </c>
      <c r="G191" s="67" t="e">
        <f ca="1">F190*'Training-data'!$T$9+E190*'Training-data'!$T$10</f>
        <v>#NAME?</v>
      </c>
      <c r="H191" s="70" t="e">
        <f ca="1">F190*'Training-data'!$Z$10+E190*'Training-data'!$Z$11</f>
        <v>#NAME?</v>
      </c>
      <c r="I191" s="70" t="e">
        <f ca="1">F190*'Training-data'!$AF$10+'Test-data'!E190*'Training-data'!$AF$11</f>
        <v>#NAME?</v>
      </c>
      <c r="J191" s="34"/>
    </row>
    <row r="192" spans="1:10">
      <c r="A192" s="1">
        <v>1</v>
      </c>
      <c r="B192" s="1">
        <v>148899</v>
      </c>
      <c r="C192" s="1">
        <v>188.39699999999999</v>
      </c>
      <c r="E192" s="1">
        <f t="shared" si="5"/>
        <v>190</v>
      </c>
      <c r="F192" s="4">
        <f t="shared" si="4"/>
        <v>6268.6192499999997</v>
      </c>
      <c r="G192" s="67" t="e">
        <f ca="1">F191*'Training-data'!$T$9+E191*'Training-data'!$T$10</f>
        <v>#NAME?</v>
      </c>
      <c r="H192" s="70" t="e">
        <f ca="1">F191*'Training-data'!$Z$10+E191*'Training-data'!$Z$11</f>
        <v>#NAME?</v>
      </c>
      <c r="I192" s="70" t="e">
        <f ca="1">F191*'Training-data'!$AF$10+'Test-data'!E191*'Training-data'!$AF$11</f>
        <v>#NAME?</v>
      </c>
      <c r="J192" s="34"/>
    </row>
    <row r="193" spans="1:10">
      <c r="A193" s="1">
        <v>1</v>
      </c>
      <c r="B193" s="1">
        <v>147045</v>
      </c>
      <c r="C193" s="1">
        <v>185.48099999999999</v>
      </c>
      <c r="E193" s="1">
        <f t="shared" si="5"/>
        <v>191</v>
      </c>
      <c r="F193" s="4">
        <f t="shared" si="4"/>
        <v>5947.0292499999996</v>
      </c>
      <c r="G193" s="67" t="e">
        <f ca="1">F192*'Training-data'!$T$9+E192*'Training-data'!$T$10</f>
        <v>#NAME?</v>
      </c>
      <c r="H193" s="70" t="e">
        <f ca="1">F192*'Training-data'!$Z$10+E192*'Training-data'!$Z$11</f>
        <v>#NAME?</v>
      </c>
      <c r="I193" s="70" t="e">
        <f ca="1">F192*'Training-data'!$AF$10+'Test-data'!E192*'Training-data'!$AF$11</f>
        <v>#NAME?</v>
      </c>
      <c r="J193" s="34"/>
    </row>
    <row r="194" spans="1:10">
      <c r="A194" s="1">
        <v>1</v>
      </c>
      <c r="B194" s="1">
        <v>145164</v>
      </c>
      <c r="C194" s="1">
        <v>187.965</v>
      </c>
      <c r="E194" s="1">
        <f t="shared" si="5"/>
        <v>192</v>
      </c>
      <c r="F194" s="4">
        <f t="shared" si="4"/>
        <v>5849.8116249999994</v>
      </c>
      <c r="G194" s="67" t="e">
        <f ca="1">F193*'Training-data'!$T$9+E193*'Training-data'!$T$10</f>
        <v>#NAME?</v>
      </c>
      <c r="H194" s="70" t="e">
        <f ca="1">F193*'Training-data'!$Z$10+E193*'Training-data'!$Z$11</f>
        <v>#NAME?</v>
      </c>
      <c r="I194" s="70" t="e">
        <f ca="1">F193*'Training-data'!$AF$10+'Test-data'!E193*'Training-data'!$AF$11</f>
        <v>#NAME?</v>
      </c>
      <c r="J194" s="34"/>
    </row>
    <row r="195" spans="1:10">
      <c r="A195" s="1">
        <v>1</v>
      </c>
      <c r="B195" s="1">
        <v>143337</v>
      </c>
      <c r="C195" s="1">
        <v>182.691</v>
      </c>
      <c r="E195" s="1">
        <f t="shared" si="5"/>
        <v>193</v>
      </c>
      <c r="F195" s="4">
        <f t="shared" si="4"/>
        <v>6053.8221111111116</v>
      </c>
      <c r="G195" s="67" t="e">
        <f ca="1">F194*'Training-data'!$T$9+E194*'Training-data'!$T$10</f>
        <v>#NAME?</v>
      </c>
      <c r="H195" s="70" t="e">
        <f ca="1">F194*'Training-data'!$Z$10+E194*'Training-data'!$Z$11</f>
        <v>#NAME?</v>
      </c>
      <c r="I195" s="70" t="e">
        <f ca="1">F194*'Training-data'!$AF$10+'Test-data'!E194*'Training-data'!$AF$11</f>
        <v>#NAME?</v>
      </c>
      <c r="J195" s="34"/>
    </row>
    <row r="196" spans="1:10">
      <c r="A196" s="1">
        <v>1</v>
      </c>
      <c r="B196" s="1">
        <v>141925</v>
      </c>
      <c r="C196" s="1">
        <v>141.08099999999999</v>
      </c>
      <c r="E196" s="1">
        <f t="shared" si="5"/>
        <v>194</v>
      </c>
      <c r="F196" s="4">
        <f t="shared" ref="F196:F259" si="6">AVERAGEIF($A$3:$A$10001,E196,$C$1:$C$10001)</f>
        <v>5850.4274999999998</v>
      </c>
      <c r="G196" s="67" t="e">
        <f ca="1">F195*'Training-data'!$T$9+E195*'Training-data'!$T$10</f>
        <v>#NAME?</v>
      </c>
      <c r="H196" s="70" t="e">
        <f ca="1">F195*'Training-data'!$Z$10+E195*'Training-data'!$Z$11</f>
        <v>#NAME?</v>
      </c>
      <c r="I196" s="70" t="e">
        <f ca="1">F195*'Training-data'!$AF$10+'Test-data'!E195*'Training-data'!$AF$11</f>
        <v>#NAME?</v>
      </c>
      <c r="J196" s="34"/>
    </row>
    <row r="197" spans="1:10">
      <c r="A197" s="1">
        <v>1</v>
      </c>
      <c r="B197" s="1">
        <v>140040</v>
      </c>
      <c r="C197" s="1">
        <v>188.37700000000001</v>
      </c>
      <c r="E197" s="1">
        <f t="shared" ref="E197:E260" si="7">E196+1</f>
        <v>195</v>
      </c>
      <c r="F197" s="4">
        <f t="shared" si="6"/>
        <v>6065.9296666666669</v>
      </c>
      <c r="G197" s="67" t="e">
        <f ca="1">F196*'Training-data'!$T$9+E196*'Training-data'!$T$10</f>
        <v>#NAME?</v>
      </c>
      <c r="H197" s="70" t="e">
        <f ca="1">F196*'Training-data'!$Z$10+E196*'Training-data'!$Z$11</f>
        <v>#NAME?</v>
      </c>
      <c r="I197" s="70" t="e">
        <f ca="1">F196*'Training-data'!$AF$10+'Test-data'!E196*'Training-data'!$AF$11</f>
        <v>#NAME?</v>
      </c>
      <c r="J197" s="34"/>
    </row>
    <row r="198" spans="1:10">
      <c r="A198" s="1">
        <v>1</v>
      </c>
      <c r="B198" s="1">
        <v>138157</v>
      </c>
      <c r="C198" s="1">
        <v>188.19499999999999</v>
      </c>
      <c r="E198" s="1">
        <f t="shared" si="7"/>
        <v>196</v>
      </c>
      <c r="F198" s="4">
        <f t="shared" si="6"/>
        <v>5800.0240000000003</v>
      </c>
      <c r="G198" s="67" t="e">
        <f ca="1">F197*'Training-data'!$T$9+E197*'Training-data'!$T$10</f>
        <v>#NAME?</v>
      </c>
      <c r="H198" s="70" t="e">
        <f ca="1">F197*'Training-data'!$Z$10+E197*'Training-data'!$Z$11</f>
        <v>#NAME?</v>
      </c>
      <c r="I198" s="70" t="e">
        <f ca="1">F197*'Training-data'!$AF$10+'Test-data'!E197*'Training-data'!$AF$11</f>
        <v>#NAME?</v>
      </c>
      <c r="J198" s="34"/>
    </row>
    <row r="199" spans="1:10">
      <c r="A199" s="1">
        <v>1</v>
      </c>
      <c r="B199" s="1">
        <v>136328</v>
      </c>
      <c r="C199" s="1">
        <v>182.87700000000001</v>
      </c>
      <c r="E199" s="1">
        <f t="shared" si="7"/>
        <v>197</v>
      </c>
      <c r="F199" s="4">
        <f t="shared" si="6"/>
        <v>5735.7249999999995</v>
      </c>
      <c r="G199" s="67" t="e">
        <f ca="1">F198*'Training-data'!$T$9+E198*'Training-data'!$T$10</f>
        <v>#NAME?</v>
      </c>
      <c r="H199" s="70" t="e">
        <f ca="1">F198*'Training-data'!$Z$10+E198*'Training-data'!$Z$11</f>
        <v>#NAME?</v>
      </c>
      <c r="I199" s="70" t="e">
        <f ca="1">F198*'Training-data'!$AF$10+'Test-data'!E198*'Training-data'!$AF$11</f>
        <v>#NAME?</v>
      </c>
      <c r="J199" s="34"/>
    </row>
    <row r="200" spans="1:10">
      <c r="A200" s="1">
        <v>1</v>
      </c>
      <c r="B200" s="1">
        <v>134951</v>
      </c>
      <c r="C200" s="1">
        <v>137.79499999999999</v>
      </c>
      <c r="E200" s="1">
        <f t="shared" si="7"/>
        <v>198</v>
      </c>
      <c r="F200" s="4">
        <f t="shared" si="6"/>
        <v>6072.6137777777785</v>
      </c>
      <c r="G200" s="67" t="e">
        <f ca="1">F199*'Training-data'!$T$9+E199*'Training-data'!$T$10</f>
        <v>#NAME?</v>
      </c>
      <c r="H200" s="70" t="e">
        <f ca="1">F199*'Training-data'!$Z$10+E199*'Training-data'!$Z$11</f>
        <v>#NAME?</v>
      </c>
      <c r="I200" s="70" t="e">
        <f ca="1">F199*'Training-data'!$AF$10+'Test-data'!E199*'Training-data'!$AF$11</f>
        <v>#NAME?</v>
      </c>
      <c r="J200" s="34"/>
    </row>
    <row r="201" spans="1:10">
      <c r="A201" s="1">
        <v>1</v>
      </c>
      <c r="B201" s="1">
        <v>133110</v>
      </c>
      <c r="C201" s="1">
        <v>183.98599999999999</v>
      </c>
      <c r="E201" s="1">
        <f t="shared" si="7"/>
        <v>199</v>
      </c>
      <c r="F201" s="4">
        <f t="shared" si="6"/>
        <v>5759.5540000000001</v>
      </c>
      <c r="G201" s="67" t="e">
        <f ca="1">F200*'Training-data'!$T$9+E200*'Training-data'!$T$10</f>
        <v>#NAME?</v>
      </c>
      <c r="H201" s="70" t="e">
        <f ca="1">F200*'Training-data'!$Z$10+E200*'Training-data'!$Z$11</f>
        <v>#NAME?</v>
      </c>
      <c r="I201" s="70" t="e">
        <f ca="1">F200*'Training-data'!$AF$10+'Test-data'!E200*'Training-data'!$AF$11</f>
        <v>#NAME?</v>
      </c>
      <c r="J201" s="34"/>
    </row>
    <row r="202" spans="1:10">
      <c r="A202" s="1">
        <v>1</v>
      </c>
      <c r="B202" s="1">
        <v>131233</v>
      </c>
      <c r="C202" s="1">
        <v>187.67</v>
      </c>
      <c r="E202" s="1">
        <f t="shared" si="7"/>
        <v>200</v>
      </c>
      <c r="F202" s="4">
        <f t="shared" si="6"/>
        <v>6069.0922222222225</v>
      </c>
      <c r="G202" s="67" t="e">
        <f ca="1">F201*'Training-data'!$T$9+E201*'Training-data'!$T$10</f>
        <v>#NAME?</v>
      </c>
      <c r="H202" s="70" t="e">
        <f ca="1">F201*'Training-data'!$Z$10+E201*'Training-data'!$Z$11</f>
        <v>#NAME?</v>
      </c>
      <c r="I202" s="70" t="e">
        <f ca="1">F201*'Training-data'!$AF$10+'Test-data'!E201*'Training-data'!$AF$11</f>
        <v>#NAME?</v>
      </c>
      <c r="J202" s="34"/>
    </row>
    <row r="203" spans="1:10">
      <c r="A203" s="1">
        <v>1</v>
      </c>
      <c r="B203" s="1">
        <v>129392</v>
      </c>
      <c r="C203" s="1">
        <v>184.096</v>
      </c>
      <c r="E203" s="1">
        <f t="shared" si="7"/>
        <v>201</v>
      </c>
      <c r="F203" s="4">
        <f t="shared" si="6"/>
        <v>5707.4681249999994</v>
      </c>
      <c r="G203" s="67" t="e">
        <f ca="1">F202*'Training-data'!$T$9+E202*'Training-data'!$T$10</f>
        <v>#NAME?</v>
      </c>
      <c r="H203" s="70" t="e">
        <f ca="1">F202*'Training-data'!$Z$10+E202*'Training-data'!$Z$11</f>
        <v>#NAME?</v>
      </c>
      <c r="I203" s="70" t="e">
        <f ca="1">F202*'Training-data'!$AF$10+'Test-data'!E202*'Training-data'!$AF$11</f>
        <v>#NAME?</v>
      </c>
      <c r="J203" s="34"/>
    </row>
    <row r="204" spans="1:10">
      <c r="A204" s="1">
        <v>1</v>
      </c>
      <c r="B204" s="1">
        <v>127512</v>
      </c>
      <c r="C204" s="1">
        <v>187.89599999999999</v>
      </c>
      <c r="E204" s="1">
        <f t="shared" si="7"/>
        <v>202</v>
      </c>
      <c r="F204" s="4">
        <f t="shared" si="6"/>
        <v>6155.2991250000005</v>
      </c>
      <c r="G204" s="67" t="e">
        <f ca="1">F203*'Training-data'!$T$9+E203*'Training-data'!$T$10</f>
        <v>#NAME?</v>
      </c>
      <c r="H204" s="70" t="e">
        <f ca="1">F203*'Training-data'!$Z$10+E203*'Training-data'!$Z$11</f>
        <v>#NAME?</v>
      </c>
      <c r="I204" s="70" t="e">
        <f ca="1">F203*'Training-data'!$AF$10+'Test-data'!E203*'Training-data'!$AF$11</f>
        <v>#NAME?</v>
      </c>
      <c r="J204" s="34"/>
    </row>
    <row r="205" spans="1:10">
      <c r="A205" s="1">
        <v>1</v>
      </c>
      <c r="B205" s="1">
        <v>125641</v>
      </c>
      <c r="C205" s="1">
        <v>186.989</v>
      </c>
      <c r="E205" s="1">
        <f t="shared" si="7"/>
        <v>203</v>
      </c>
      <c r="F205" s="4">
        <f t="shared" si="6"/>
        <v>6411.5758888888895</v>
      </c>
      <c r="G205" s="67" t="e">
        <f ca="1">F204*'Training-data'!$T$9+E204*'Training-data'!$T$10</f>
        <v>#NAME?</v>
      </c>
      <c r="H205" s="70" t="e">
        <f ca="1">F204*'Training-data'!$Z$10+E204*'Training-data'!$Z$11</f>
        <v>#NAME?</v>
      </c>
      <c r="I205" s="70" t="e">
        <f ca="1">F204*'Training-data'!$AF$10+'Test-data'!E204*'Training-data'!$AF$11</f>
        <v>#NAME?</v>
      </c>
      <c r="J205" s="34"/>
    </row>
    <row r="206" spans="1:10">
      <c r="A206" s="1">
        <v>1</v>
      </c>
      <c r="B206" s="1">
        <v>123793</v>
      </c>
      <c r="C206" s="1">
        <v>184.76900000000001</v>
      </c>
      <c r="E206" s="1">
        <f t="shared" si="7"/>
        <v>204</v>
      </c>
      <c r="F206" s="4">
        <f t="shared" si="6"/>
        <v>5908.8009999999995</v>
      </c>
      <c r="G206" s="67" t="e">
        <f ca="1">F205*'Training-data'!$T$9+E205*'Training-data'!$T$10</f>
        <v>#NAME?</v>
      </c>
      <c r="H206" s="70" t="e">
        <f ca="1">F205*'Training-data'!$Z$10+E205*'Training-data'!$Z$11</f>
        <v>#NAME?</v>
      </c>
      <c r="I206" s="70" t="e">
        <f ca="1">F205*'Training-data'!$AF$10+'Test-data'!E205*'Training-data'!$AF$11</f>
        <v>#NAME?</v>
      </c>
      <c r="J206" s="34"/>
    </row>
    <row r="207" spans="1:10">
      <c r="A207" s="1">
        <v>1</v>
      </c>
      <c r="B207" s="1">
        <v>121888</v>
      </c>
      <c r="C207" s="1">
        <v>190.47900000000001</v>
      </c>
      <c r="E207" s="1">
        <f t="shared" si="7"/>
        <v>205</v>
      </c>
      <c r="F207" s="4">
        <f t="shared" si="6"/>
        <v>5807.8372499999996</v>
      </c>
      <c r="G207" s="67" t="e">
        <f ca="1">F206*'Training-data'!$T$9+E206*'Training-data'!$T$10</f>
        <v>#NAME?</v>
      </c>
      <c r="H207" s="70" t="e">
        <f ca="1">F206*'Training-data'!$Z$10+E206*'Training-data'!$Z$11</f>
        <v>#NAME?</v>
      </c>
      <c r="I207" s="70" t="e">
        <f ca="1">F206*'Training-data'!$AF$10+'Test-data'!E206*'Training-data'!$AF$11</f>
        <v>#NAME?</v>
      </c>
      <c r="J207" s="34"/>
    </row>
    <row r="208" spans="1:10">
      <c r="A208" s="1">
        <v>1</v>
      </c>
      <c r="B208" s="1">
        <v>120009</v>
      </c>
      <c r="C208" s="1">
        <v>187.89</v>
      </c>
      <c r="E208" s="1">
        <f t="shared" si="7"/>
        <v>206</v>
      </c>
      <c r="F208" s="4">
        <f t="shared" si="6"/>
        <v>6321.0047500000001</v>
      </c>
      <c r="G208" s="67" t="e">
        <f ca="1">F207*'Training-data'!$T$9+E207*'Training-data'!$T$10</f>
        <v>#NAME?</v>
      </c>
      <c r="H208" s="70" t="e">
        <f ca="1">F207*'Training-data'!$Z$10+E207*'Training-data'!$Z$11</f>
        <v>#NAME?</v>
      </c>
      <c r="I208" s="70" t="e">
        <f ca="1">F207*'Training-data'!$AF$10+'Test-data'!E207*'Training-data'!$AF$11</f>
        <v>#NAME?</v>
      </c>
      <c r="J208" s="34"/>
    </row>
    <row r="209" spans="1:10">
      <c r="A209" s="1">
        <v>1</v>
      </c>
      <c r="B209" s="1">
        <v>118148</v>
      </c>
      <c r="C209" s="1">
        <v>186.09</v>
      </c>
      <c r="E209" s="1">
        <f t="shared" si="7"/>
        <v>207</v>
      </c>
      <c r="F209" s="4">
        <f t="shared" si="6"/>
        <v>6340.4056249999994</v>
      </c>
      <c r="G209" s="67" t="e">
        <f ca="1">F208*'Training-data'!$T$9+E208*'Training-data'!$T$10</f>
        <v>#NAME?</v>
      </c>
      <c r="H209" s="70" t="e">
        <f ca="1">F208*'Training-data'!$Z$10+E208*'Training-data'!$Z$11</f>
        <v>#NAME?</v>
      </c>
      <c r="I209" s="70" t="e">
        <f ca="1">F208*'Training-data'!$AF$10+'Test-data'!E208*'Training-data'!$AF$11</f>
        <v>#NAME?</v>
      </c>
      <c r="J209" s="34"/>
    </row>
    <row r="210" spans="1:10">
      <c r="A210" s="1">
        <v>1</v>
      </c>
      <c r="B210" s="1">
        <v>116247</v>
      </c>
      <c r="C210" s="1">
        <v>190.19399999999999</v>
      </c>
      <c r="E210" s="1">
        <f t="shared" si="7"/>
        <v>208</v>
      </c>
      <c r="F210" s="4">
        <f t="shared" si="6"/>
        <v>5786.8043749999997</v>
      </c>
      <c r="G210" s="67" t="e">
        <f ca="1">F209*'Training-data'!$T$9+E209*'Training-data'!$T$10</f>
        <v>#NAME?</v>
      </c>
      <c r="H210" s="70" t="e">
        <f ca="1">F209*'Training-data'!$Z$10+E209*'Training-data'!$Z$11</f>
        <v>#NAME?</v>
      </c>
      <c r="I210" s="70" t="e">
        <f ca="1">F209*'Training-data'!$AF$10+'Test-data'!E209*'Training-data'!$AF$11</f>
        <v>#NAME?</v>
      </c>
      <c r="J210" s="34"/>
    </row>
    <row r="211" spans="1:10">
      <c r="A211" s="1">
        <v>1</v>
      </c>
      <c r="B211" s="1">
        <v>114377</v>
      </c>
      <c r="C211" s="1">
        <v>186.88900000000001</v>
      </c>
      <c r="E211" s="1">
        <f t="shared" si="7"/>
        <v>209</v>
      </c>
      <c r="F211" s="4">
        <f t="shared" si="6"/>
        <v>6441.2078888888891</v>
      </c>
      <c r="G211" s="67" t="e">
        <f ca="1">F210*'Training-data'!$T$9+E210*'Training-data'!$T$10</f>
        <v>#NAME?</v>
      </c>
      <c r="H211" s="70" t="e">
        <f ca="1">F210*'Training-data'!$Z$10+E210*'Training-data'!$Z$11</f>
        <v>#NAME?</v>
      </c>
      <c r="I211" s="70" t="e">
        <f ca="1">F210*'Training-data'!$AF$10+'Test-data'!E210*'Training-data'!$AF$11</f>
        <v>#NAME?</v>
      </c>
      <c r="J211" s="34"/>
    </row>
    <row r="212" spans="1:10">
      <c r="A212" s="1">
        <v>1</v>
      </c>
      <c r="B212" s="1">
        <v>112534</v>
      </c>
      <c r="C212" s="1">
        <v>184.28200000000001</v>
      </c>
      <c r="E212" s="1">
        <f t="shared" si="7"/>
        <v>210</v>
      </c>
      <c r="F212" s="4">
        <f t="shared" si="6"/>
        <v>6065.236249999999</v>
      </c>
      <c r="G212" s="67" t="e">
        <f ca="1">F211*'Training-data'!$T$9+E211*'Training-data'!$T$10</f>
        <v>#NAME?</v>
      </c>
      <c r="H212" s="70" t="e">
        <f ca="1">F211*'Training-data'!$Z$10+E211*'Training-data'!$Z$11</f>
        <v>#NAME?</v>
      </c>
      <c r="I212" s="70" t="e">
        <f ca="1">F211*'Training-data'!$AF$10+'Test-data'!E211*'Training-data'!$AF$11</f>
        <v>#NAME?</v>
      </c>
      <c r="J212" s="34"/>
    </row>
    <row r="213" spans="1:10">
      <c r="A213" s="1">
        <v>1</v>
      </c>
      <c r="B213" s="1">
        <v>110669</v>
      </c>
      <c r="C213" s="1">
        <v>186.46899999999999</v>
      </c>
      <c r="E213" s="1">
        <f t="shared" si="7"/>
        <v>211</v>
      </c>
      <c r="F213" s="4">
        <f t="shared" si="6"/>
        <v>5731.5895</v>
      </c>
      <c r="G213" s="67" t="e">
        <f ca="1">F212*'Training-data'!$T$9+E212*'Training-data'!$T$10</f>
        <v>#NAME?</v>
      </c>
      <c r="H213" s="70" t="e">
        <f ca="1">F212*'Training-data'!$Z$10+E212*'Training-data'!$Z$11</f>
        <v>#NAME?</v>
      </c>
      <c r="I213" s="70" t="e">
        <f ca="1">F212*'Training-data'!$AF$10+'Test-data'!E212*'Training-data'!$AF$11</f>
        <v>#NAME?</v>
      </c>
      <c r="J213" s="34"/>
    </row>
    <row r="214" spans="1:10">
      <c r="A214" s="1">
        <v>1</v>
      </c>
      <c r="B214" s="1">
        <v>108769</v>
      </c>
      <c r="C214" s="1">
        <v>189.964</v>
      </c>
      <c r="E214" s="1">
        <f t="shared" si="7"/>
        <v>212</v>
      </c>
      <c r="F214" s="4">
        <f t="shared" si="6"/>
        <v>6040.9610000000011</v>
      </c>
      <c r="G214" s="67" t="e">
        <f ca="1">F213*'Training-data'!$T$9+E213*'Training-data'!$T$10</f>
        <v>#NAME?</v>
      </c>
      <c r="H214" s="70" t="e">
        <f ca="1">F213*'Training-data'!$Z$10+E213*'Training-data'!$Z$11</f>
        <v>#NAME?</v>
      </c>
      <c r="I214" s="70" t="e">
        <f ca="1">F213*'Training-data'!$AF$10+'Test-data'!E213*'Training-data'!$AF$11</f>
        <v>#NAME?</v>
      </c>
      <c r="J214" s="34"/>
    </row>
    <row r="215" spans="1:10">
      <c r="A215" s="1">
        <v>1</v>
      </c>
      <c r="B215" s="1">
        <v>106883</v>
      </c>
      <c r="C215" s="1">
        <v>188.58699999999999</v>
      </c>
      <c r="E215" s="1">
        <f t="shared" si="7"/>
        <v>213</v>
      </c>
      <c r="F215" s="4">
        <f t="shared" si="6"/>
        <v>6077.0836249999993</v>
      </c>
      <c r="G215" s="67" t="e">
        <f ca="1">F214*'Training-data'!$T$9+E214*'Training-data'!$T$10</f>
        <v>#NAME?</v>
      </c>
      <c r="H215" s="70" t="e">
        <f ca="1">F214*'Training-data'!$Z$10+E214*'Training-data'!$Z$11</f>
        <v>#NAME?</v>
      </c>
      <c r="I215" s="70" t="e">
        <f ca="1">F214*'Training-data'!$AF$10+'Test-data'!E214*'Training-data'!$AF$11</f>
        <v>#NAME?</v>
      </c>
      <c r="J215" s="34"/>
    </row>
    <row r="216" spans="1:10">
      <c r="A216" s="1">
        <v>1</v>
      </c>
      <c r="B216" s="1">
        <v>104992</v>
      </c>
      <c r="C216" s="1">
        <v>188.97399999999999</v>
      </c>
      <c r="E216" s="1">
        <f t="shared" si="7"/>
        <v>214</v>
      </c>
      <c r="F216" s="4">
        <f t="shared" si="6"/>
        <v>6386.0784999999996</v>
      </c>
      <c r="G216" s="67" t="e">
        <f ca="1">F215*'Training-data'!$T$9+E215*'Training-data'!$T$10</f>
        <v>#NAME?</v>
      </c>
      <c r="H216" s="70" t="e">
        <f ca="1">F215*'Training-data'!$Z$10+E215*'Training-data'!$Z$11</f>
        <v>#NAME?</v>
      </c>
      <c r="I216" s="70" t="e">
        <f ca="1">F215*'Training-data'!$AF$10+'Test-data'!E215*'Training-data'!$AF$11</f>
        <v>#NAME?</v>
      </c>
      <c r="J216" s="34"/>
    </row>
    <row r="217" spans="1:10">
      <c r="A217" s="1">
        <v>1</v>
      </c>
      <c r="B217" s="1">
        <v>103114</v>
      </c>
      <c r="C217" s="1">
        <v>187.77099999999999</v>
      </c>
      <c r="E217" s="1">
        <f t="shared" si="7"/>
        <v>215</v>
      </c>
      <c r="F217" s="4">
        <f t="shared" si="6"/>
        <v>6314.1044444444451</v>
      </c>
      <c r="G217" s="67" t="e">
        <f ca="1">F216*'Training-data'!$T$9+E216*'Training-data'!$T$10</f>
        <v>#NAME?</v>
      </c>
      <c r="H217" s="70" t="e">
        <f ca="1">F216*'Training-data'!$Z$10+E216*'Training-data'!$Z$11</f>
        <v>#NAME?</v>
      </c>
      <c r="I217" s="70" t="e">
        <f ca="1">F216*'Training-data'!$AF$10+'Test-data'!E216*'Training-data'!$AF$11</f>
        <v>#NAME?</v>
      </c>
      <c r="J217" s="34"/>
    </row>
    <row r="218" spans="1:10">
      <c r="A218" s="1">
        <v>1</v>
      </c>
      <c r="B218" s="1">
        <v>101227</v>
      </c>
      <c r="C218" s="1">
        <v>188.578</v>
      </c>
      <c r="E218" s="1">
        <f t="shared" si="7"/>
        <v>216</v>
      </c>
      <c r="F218" s="4">
        <f t="shared" si="6"/>
        <v>5969.0841249999994</v>
      </c>
      <c r="G218" s="67" t="e">
        <f ca="1">F217*'Training-data'!$T$9+E217*'Training-data'!$T$10</f>
        <v>#NAME?</v>
      </c>
      <c r="H218" s="70" t="e">
        <f ca="1">F217*'Training-data'!$Z$10+E217*'Training-data'!$Z$11</f>
        <v>#NAME?</v>
      </c>
      <c r="I218" s="70" t="e">
        <f ca="1">F217*'Training-data'!$AF$10+'Test-data'!E217*'Training-data'!$AF$11</f>
        <v>#NAME?</v>
      </c>
      <c r="J218" s="34"/>
    </row>
    <row r="219" spans="1:10">
      <c r="A219" s="1">
        <v>1</v>
      </c>
      <c r="B219" s="1">
        <v>99361</v>
      </c>
      <c r="C219" s="1">
        <v>186.48699999999999</v>
      </c>
      <c r="E219" s="1">
        <f t="shared" si="7"/>
        <v>217</v>
      </c>
      <c r="F219" s="4">
        <f t="shared" si="6"/>
        <v>6029.778875</v>
      </c>
      <c r="G219" s="67" t="e">
        <f ca="1">F218*'Training-data'!$T$9+E218*'Training-data'!$T$10</f>
        <v>#NAME?</v>
      </c>
      <c r="H219" s="70" t="e">
        <f ca="1">F218*'Training-data'!$Z$10+E218*'Training-data'!$Z$11</f>
        <v>#NAME?</v>
      </c>
      <c r="I219" s="70" t="e">
        <f ca="1">F218*'Training-data'!$AF$10+'Test-data'!E218*'Training-data'!$AF$11</f>
        <v>#NAME?</v>
      </c>
      <c r="J219" s="34"/>
    </row>
    <row r="220" spans="1:10">
      <c r="A220" s="1">
        <v>1</v>
      </c>
      <c r="B220" s="1">
        <v>97483</v>
      </c>
      <c r="C220" s="1">
        <v>187.684</v>
      </c>
      <c r="E220" s="1">
        <f t="shared" si="7"/>
        <v>218</v>
      </c>
      <c r="F220" s="4">
        <f t="shared" si="6"/>
        <v>6096.7266249999993</v>
      </c>
      <c r="G220" s="67" t="e">
        <f ca="1">F219*'Training-data'!$T$9+E219*'Training-data'!$T$10</f>
        <v>#NAME?</v>
      </c>
      <c r="H220" s="70" t="e">
        <f ca="1">F219*'Training-data'!$Z$10+E219*'Training-data'!$Z$11</f>
        <v>#NAME?</v>
      </c>
      <c r="I220" s="70" t="e">
        <f ca="1">F219*'Training-data'!$AF$10+'Test-data'!E219*'Training-data'!$AF$11</f>
        <v>#NAME?</v>
      </c>
      <c r="J220" s="34"/>
    </row>
    <row r="221" spans="1:10">
      <c r="A221" s="1">
        <v>1</v>
      </c>
      <c r="B221" s="1">
        <v>95640</v>
      </c>
      <c r="C221" s="1">
        <v>184.28700000000001</v>
      </c>
      <c r="E221" s="1">
        <f t="shared" si="7"/>
        <v>219</v>
      </c>
      <c r="F221" s="4">
        <f t="shared" si="6"/>
        <v>6024.52225</v>
      </c>
      <c r="G221" s="67" t="e">
        <f ca="1">F220*'Training-data'!$T$9+E220*'Training-data'!$T$10</f>
        <v>#NAME?</v>
      </c>
      <c r="H221" s="70" t="e">
        <f ca="1">F220*'Training-data'!$Z$10+E220*'Training-data'!$Z$11</f>
        <v>#NAME?</v>
      </c>
      <c r="I221" s="70" t="e">
        <f ca="1">F220*'Training-data'!$AF$10+'Test-data'!E220*'Training-data'!$AF$11</f>
        <v>#NAME?</v>
      </c>
      <c r="J221" s="34"/>
    </row>
    <row r="222" spans="1:10">
      <c r="A222" s="1">
        <v>1</v>
      </c>
      <c r="B222" s="1">
        <v>93742</v>
      </c>
      <c r="C222" s="1">
        <v>189.69200000000001</v>
      </c>
      <c r="E222" s="1">
        <f t="shared" si="7"/>
        <v>220</v>
      </c>
      <c r="F222" s="4">
        <f t="shared" si="6"/>
        <v>6314.6511250000003</v>
      </c>
      <c r="G222" s="67" t="e">
        <f ca="1">F221*'Training-data'!$T$9+E221*'Training-data'!$T$10</f>
        <v>#NAME?</v>
      </c>
      <c r="H222" s="70" t="e">
        <f ca="1">F221*'Training-data'!$Z$10+E221*'Training-data'!$Z$11</f>
        <v>#NAME?</v>
      </c>
      <c r="I222" s="70" t="e">
        <f ca="1">F221*'Training-data'!$AF$10+'Test-data'!E221*'Training-data'!$AF$11</f>
        <v>#NAME?</v>
      </c>
      <c r="J222" s="34"/>
    </row>
    <row r="223" spans="1:10">
      <c r="A223" s="1">
        <v>1</v>
      </c>
      <c r="B223" s="1">
        <v>91839</v>
      </c>
      <c r="C223" s="1">
        <v>190.279</v>
      </c>
      <c r="E223" s="1">
        <f t="shared" si="7"/>
        <v>221</v>
      </c>
      <c r="F223" s="4">
        <f t="shared" si="6"/>
        <v>6215.4257499999994</v>
      </c>
      <c r="G223" s="67" t="e">
        <f ca="1">F222*'Training-data'!$T$9+E222*'Training-data'!$T$10</f>
        <v>#NAME?</v>
      </c>
      <c r="H223" s="70" t="e">
        <f ca="1">F222*'Training-data'!$Z$10+E222*'Training-data'!$Z$11</f>
        <v>#NAME?</v>
      </c>
      <c r="I223" s="70" t="e">
        <f ca="1">F222*'Training-data'!$AF$10+'Test-data'!E222*'Training-data'!$AF$11</f>
        <v>#NAME?</v>
      </c>
      <c r="J223" s="34"/>
    </row>
    <row r="224" spans="1:10">
      <c r="A224" s="1">
        <v>1</v>
      </c>
      <c r="B224" s="1">
        <v>89971</v>
      </c>
      <c r="C224" s="1">
        <v>186.779</v>
      </c>
      <c r="E224" s="1">
        <f t="shared" si="7"/>
        <v>222</v>
      </c>
      <c r="F224" s="4">
        <f t="shared" si="6"/>
        <v>6297.6021111111113</v>
      </c>
      <c r="G224" s="67" t="e">
        <f ca="1">F223*'Training-data'!$T$9+E223*'Training-data'!$T$10</f>
        <v>#NAME?</v>
      </c>
      <c r="H224" s="70" t="e">
        <f ca="1">F223*'Training-data'!$Z$10+E223*'Training-data'!$Z$11</f>
        <v>#NAME?</v>
      </c>
      <c r="I224" s="70" t="e">
        <f ca="1">F223*'Training-data'!$AF$10+'Test-data'!E223*'Training-data'!$AF$11</f>
        <v>#NAME?</v>
      </c>
      <c r="J224" s="34"/>
    </row>
    <row r="225" spans="1:10">
      <c r="A225" s="1">
        <v>1</v>
      </c>
      <c r="B225" s="1">
        <v>88074</v>
      </c>
      <c r="C225" s="1">
        <v>189.67699999999999</v>
      </c>
      <c r="E225" s="1">
        <f t="shared" si="7"/>
        <v>223</v>
      </c>
      <c r="F225" s="4">
        <f t="shared" si="6"/>
        <v>6238.6409999999996</v>
      </c>
      <c r="G225" s="67" t="e">
        <f ca="1">F224*'Training-data'!$T$9+E224*'Training-data'!$T$10</f>
        <v>#NAME?</v>
      </c>
      <c r="H225" s="70" t="e">
        <f ca="1">F224*'Training-data'!$Z$10+E224*'Training-data'!$Z$11</f>
        <v>#NAME?</v>
      </c>
      <c r="I225" s="70" t="e">
        <f ca="1">F224*'Training-data'!$AF$10+'Test-data'!E224*'Training-data'!$AF$11</f>
        <v>#NAME?</v>
      </c>
      <c r="J225" s="34"/>
    </row>
    <row r="226" spans="1:10">
      <c r="A226" s="1">
        <v>1</v>
      </c>
      <c r="B226" s="1">
        <v>86156</v>
      </c>
      <c r="C226" s="1">
        <v>191.69499999999999</v>
      </c>
      <c r="E226" s="1">
        <f t="shared" si="7"/>
        <v>224</v>
      </c>
      <c r="F226" s="4">
        <f t="shared" si="6"/>
        <v>5954.6389999999992</v>
      </c>
      <c r="G226" s="67" t="e">
        <f ca="1">F225*'Training-data'!$T$9+E225*'Training-data'!$T$10</f>
        <v>#NAME?</v>
      </c>
      <c r="H226" s="70" t="e">
        <f ca="1">F225*'Training-data'!$Z$10+E225*'Training-data'!$Z$11</f>
        <v>#NAME?</v>
      </c>
      <c r="I226" s="70" t="e">
        <f ca="1">F225*'Training-data'!$AF$10+'Test-data'!E225*'Training-data'!$AF$11</f>
        <v>#NAME?</v>
      </c>
      <c r="J226" s="34"/>
    </row>
    <row r="227" spans="1:10">
      <c r="A227" s="1">
        <v>1</v>
      </c>
      <c r="B227" s="1">
        <v>84260</v>
      </c>
      <c r="C227" s="1">
        <v>189.59</v>
      </c>
      <c r="E227" s="1">
        <f t="shared" si="7"/>
        <v>225</v>
      </c>
      <c r="F227" s="4">
        <f t="shared" si="6"/>
        <v>6576.0384999999997</v>
      </c>
      <c r="G227" s="67" t="e">
        <f ca="1">F226*'Training-data'!$T$9+E226*'Training-data'!$T$10</f>
        <v>#NAME?</v>
      </c>
      <c r="H227" s="70" t="e">
        <f ca="1">F226*'Training-data'!$Z$10+E226*'Training-data'!$Z$11</f>
        <v>#NAME?</v>
      </c>
      <c r="I227" s="70" t="e">
        <f ca="1">F226*'Training-data'!$AF$10+'Test-data'!E226*'Training-data'!$AF$11</f>
        <v>#NAME?</v>
      </c>
      <c r="J227" s="34"/>
    </row>
    <row r="228" spans="1:10">
      <c r="A228" s="1">
        <v>1</v>
      </c>
      <c r="B228" s="1">
        <v>82387</v>
      </c>
      <c r="C228" s="1">
        <v>187.17699999999999</v>
      </c>
      <c r="E228" s="1">
        <f t="shared" si="7"/>
        <v>226</v>
      </c>
      <c r="F228" s="4">
        <f t="shared" si="6"/>
        <v>6203.2728750000006</v>
      </c>
      <c r="G228" s="67" t="e">
        <f ca="1">F227*'Training-data'!$T$9+E227*'Training-data'!$T$10</f>
        <v>#NAME?</v>
      </c>
      <c r="H228" s="70" t="e">
        <f ca="1">F227*'Training-data'!$Z$10+E227*'Training-data'!$Z$11</f>
        <v>#NAME?</v>
      </c>
      <c r="I228" s="70" t="e">
        <f ca="1">F227*'Training-data'!$AF$10+'Test-data'!E227*'Training-data'!$AF$11</f>
        <v>#NAME?</v>
      </c>
      <c r="J228" s="34"/>
    </row>
    <row r="229" spans="1:10">
      <c r="A229" s="1">
        <v>1</v>
      </c>
      <c r="B229" s="1">
        <v>80529</v>
      </c>
      <c r="C229" s="1">
        <v>185.785</v>
      </c>
      <c r="E229" s="1">
        <f t="shared" si="7"/>
        <v>227</v>
      </c>
      <c r="F229" s="4">
        <f t="shared" si="6"/>
        <v>6206.3272500000003</v>
      </c>
      <c r="G229" s="67" t="e">
        <f ca="1">F228*'Training-data'!$T$9+E228*'Training-data'!$T$10</f>
        <v>#NAME?</v>
      </c>
      <c r="H229" s="70" t="e">
        <f ca="1">F228*'Training-data'!$Z$10+E228*'Training-data'!$Z$11</f>
        <v>#NAME?</v>
      </c>
      <c r="I229" s="70" t="e">
        <f ca="1">F228*'Training-data'!$AF$10+'Test-data'!E228*'Training-data'!$AF$11</f>
        <v>#NAME?</v>
      </c>
      <c r="J229" s="34"/>
    </row>
    <row r="230" spans="1:10">
      <c r="A230" s="1">
        <v>1</v>
      </c>
      <c r="B230" s="1">
        <v>79097</v>
      </c>
      <c r="C230" s="1">
        <v>143.18199999999999</v>
      </c>
      <c r="E230" s="1">
        <f t="shared" si="7"/>
        <v>228</v>
      </c>
      <c r="F230" s="4">
        <f t="shared" si="6"/>
        <v>5988.1495000000014</v>
      </c>
      <c r="G230" s="67" t="e">
        <f ca="1">F229*'Training-data'!$T$9+E229*'Training-data'!$T$10</f>
        <v>#NAME?</v>
      </c>
      <c r="H230" s="70" t="e">
        <f ca="1">F229*'Training-data'!$Z$10+E229*'Training-data'!$Z$11</f>
        <v>#NAME?</v>
      </c>
      <c r="I230" s="70" t="e">
        <f ca="1">F229*'Training-data'!$AF$10+'Test-data'!E229*'Training-data'!$AF$11</f>
        <v>#NAME?</v>
      </c>
      <c r="J230" s="34"/>
    </row>
    <row r="231" spans="1:10">
      <c r="A231" s="1">
        <v>1</v>
      </c>
      <c r="B231" s="1">
        <v>77230</v>
      </c>
      <c r="C231" s="1">
        <v>186.67699999999999</v>
      </c>
      <c r="E231" s="1">
        <f t="shared" si="7"/>
        <v>229</v>
      </c>
      <c r="F231" s="4">
        <f t="shared" si="6"/>
        <v>6209.6039999999994</v>
      </c>
      <c r="G231" s="67" t="e">
        <f ca="1">F230*'Training-data'!$T$9+E230*'Training-data'!$T$10</f>
        <v>#NAME?</v>
      </c>
      <c r="H231" s="70" t="e">
        <f ca="1">F230*'Training-data'!$Z$10+E230*'Training-data'!$Z$11</f>
        <v>#NAME?</v>
      </c>
      <c r="I231" s="70" t="e">
        <f ca="1">F230*'Training-data'!$AF$10+'Test-data'!E230*'Training-data'!$AF$11</f>
        <v>#NAME?</v>
      </c>
      <c r="J231" s="34"/>
    </row>
    <row r="232" spans="1:10">
      <c r="A232" s="1">
        <v>1</v>
      </c>
      <c r="B232" s="1">
        <v>75392</v>
      </c>
      <c r="C232" s="1">
        <v>183.773</v>
      </c>
      <c r="E232" s="1">
        <f t="shared" si="7"/>
        <v>230</v>
      </c>
      <c r="F232" s="4">
        <f t="shared" si="6"/>
        <v>6139.2139999999999</v>
      </c>
      <c r="G232" s="67" t="e">
        <f ca="1">F231*'Training-data'!$T$9+E231*'Training-data'!$T$10</f>
        <v>#NAME?</v>
      </c>
      <c r="H232" s="70" t="e">
        <f ca="1">F231*'Training-data'!$Z$10+E231*'Training-data'!$Z$11</f>
        <v>#NAME?</v>
      </c>
      <c r="I232" s="70" t="e">
        <f ca="1">F231*'Training-data'!$AF$10+'Test-data'!E231*'Training-data'!$AF$11</f>
        <v>#NAME?</v>
      </c>
      <c r="J232" s="34"/>
    </row>
    <row r="233" spans="1:10">
      <c r="A233" s="1">
        <v>1</v>
      </c>
      <c r="B233" s="1">
        <v>73512</v>
      </c>
      <c r="C233" s="1">
        <v>187.97</v>
      </c>
      <c r="E233" s="1">
        <f t="shared" si="7"/>
        <v>231</v>
      </c>
      <c r="F233" s="4">
        <f t="shared" si="6"/>
        <v>6644.1651249999995</v>
      </c>
      <c r="G233" s="67" t="e">
        <f ca="1">F232*'Training-data'!$T$9+E232*'Training-data'!$T$10</f>
        <v>#NAME?</v>
      </c>
      <c r="H233" s="70" t="e">
        <f ca="1">F232*'Training-data'!$Z$10+E232*'Training-data'!$Z$11</f>
        <v>#NAME?</v>
      </c>
      <c r="I233" s="70" t="e">
        <f ca="1">F232*'Training-data'!$AF$10+'Test-data'!E232*'Training-data'!$AF$11</f>
        <v>#NAME?</v>
      </c>
      <c r="J233" s="34"/>
    </row>
    <row r="234" spans="1:10">
      <c r="A234" s="1">
        <v>1</v>
      </c>
      <c r="B234" s="1">
        <v>71624</v>
      </c>
      <c r="C234" s="1">
        <v>188.68199999999999</v>
      </c>
      <c r="E234" s="1">
        <f t="shared" si="7"/>
        <v>232</v>
      </c>
      <c r="F234" s="4">
        <f t="shared" si="6"/>
        <v>6424.8847500000002</v>
      </c>
      <c r="G234" s="67" t="e">
        <f ca="1">F233*'Training-data'!$T$9+E233*'Training-data'!$T$10</f>
        <v>#NAME?</v>
      </c>
      <c r="H234" s="70" t="e">
        <f ca="1">F233*'Training-data'!$Z$10+E233*'Training-data'!$Z$11</f>
        <v>#NAME?</v>
      </c>
      <c r="I234" s="70" t="e">
        <f ca="1">F233*'Training-data'!$AF$10+'Test-data'!E233*'Training-data'!$AF$11</f>
        <v>#NAME?</v>
      </c>
      <c r="J234" s="34"/>
    </row>
    <row r="235" spans="1:10">
      <c r="A235" s="1">
        <v>1</v>
      </c>
      <c r="B235" s="1">
        <v>69783</v>
      </c>
      <c r="C235" s="1">
        <v>184.06899999999999</v>
      </c>
      <c r="E235" s="1">
        <f t="shared" si="7"/>
        <v>233</v>
      </c>
      <c r="F235" s="4">
        <f t="shared" si="6"/>
        <v>5865.2143750000005</v>
      </c>
      <c r="G235" s="67" t="e">
        <f ca="1">F234*'Training-data'!$T$9+E234*'Training-data'!$T$10</f>
        <v>#NAME?</v>
      </c>
      <c r="H235" s="70" t="e">
        <f ca="1">F234*'Training-data'!$Z$10+E234*'Training-data'!$Z$11</f>
        <v>#NAME?</v>
      </c>
      <c r="I235" s="70" t="e">
        <f ca="1">F234*'Training-data'!$AF$10+'Test-data'!E234*'Training-data'!$AF$11</f>
        <v>#NAME?</v>
      </c>
      <c r="J235" s="34"/>
    </row>
    <row r="236" spans="1:10">
      <c r="A236" s="1">
        <v>1</v>
      </c>
      <c r="B236" s="1">
        <v>67970</v>
      </c>
      <c r="C236" s="1">
        <v>181.28100000000001</v>
      </c>
      <c r="E236" s="1">
        <f t="shared" si="7"/>
        <v>234</v>
      </c>
      <c r="F236" s="4">
        <f t="shared" si="6"/>
        <v>6358.7173750000002</v>
      </c>
      <c r="G236" s="67" t="e">
        <f ca="1">F235*'Training-data'!$T$9+E235*'Training-data'!$T$10</f>
        <v>#NAME?</v>
      </c>
      <c r="H236" s="70" t="e">
        <f ca="1">F235*'Training-data'!$Z$10+E235*'Training-data'!$Z$11</f>
        <v>#NAME?</v>
      </c>
      <c r="I236" s="70" t="e">
        <f ca="1">F235*'Training-data'!$AF$10+'Test-data'!E235*'Training-data'!$AF$11</f>
        <v>#NAME?</v>
      </c>
      <c r="J236" s="34"/>
    </row>
    <row r="237" spans="1:10">
      <c r="A237" s="1">
        <v>1</v>
      </c>
      <c r="B237" s="1">
        <v>66133</v>
      </c>
      <c r="C237" s="1">
        <v>183.58099999999999</v>
      </c>
      <c r="E237" s="1">
        <f t="shared" si="7"/>
        <v>235</v>
      </c>
      <c r="F237" s="4">
        <f t="shared" si="6"/>
        <v>6527.0446250000005</v>
      </c>
      <c r="G237" s="67" t="e">
        <f ca="1">F236*'Training-data'!$T$9+E236*'Training-data'!$T$10</f>
        <v>#NAME?</v>
      </c>
      <c r="H237" s="70" t="e">
        <f ca="1">F236*'Training-data'!$Z$10+E236*'Training-data'!$Z$11</f>
        <v>#NAME?</v>
      </c>
      <c r="I237" s="70" t="e">
        <f ca="1">F236*'Training-data'!$AF$10+'Test-data'!E236*'Training-data'!$AF$11</f>
        <v>#NAME?</v>
      </c>
      <c r="J237" s="34"/>
    </row>
    <row r="238" spans="1:10">
      <c r="A238" s="1">
        <v>1</v>
      </c>
      <c r="B238" s="1">
        <v>64282</v>
      </c>
      <c r="C238" s="1">
        <v>184.98099999999999</v>
      </c>
      <c r="E238" s="1">
        <f t="shared" si="7"/>
        <v>236</v>
      </c>
      <c r="F238" s="4">
        <f t="shared" si="6"/>
        <v>5824.3101428571435</v>
      </c>
      <c r="G238" s="67" t="e">
        <f ca="1">F237*'Training-data'!$T$9+E237*'Training-data'!$T$10</f>
        <v>#NAME?</v>
      </c>
      <c r="H238" s="70" t="e">
        <f ca="1">F237*'Training-data'!$Z$10+E237*'Training-data'!$Z$11</f>
        <v>#NAME?</v>
      </c>
      <c r="I238" s="70" t="e">
        <f ca="1">F237*'Training-data'!$AF$10+'Test-data'!E237*'Training-data'!$AF$11</f>
        <v>#NAME?</v>
      </c>
      <c r="J238" s="34"/>
    </row>
    <row r="239" spans="1:10">
      <c r="A239" s="1">
        <v>1</v>
      </c>
      <c r="B239" s="1">
        <v>62426</v>
      </c>
      <c r="C239" s="1">
        <v>185.471</v>
      </c>
      <c r="E239" s="1">
        <f t="shared" si="7"/>
        <v>237</v>
      </c>
      <c r="F239" s="4">
        <f t="shared" si="6"/>
        <v>6400.0841249999994</v>
      </c>
      <c r="G239" s="67" t="e">
        <f ca="1">F238*'Training-data'!$T$9+E238*'Training-data'!$T$10</f>
        <v>#NAME?</v>
      </c>
      <c r="H239" s="70" t="e">
        <f ca="1">F238*'Training-data'!$Z$10+E238*'Training-data'!$Z$11</f>
        <v>#NAME?</v>
      </c>
      <c r="I239" s="70" t="e">
        <f ca="1">F238*'Training-data'!$AF$10+'Test-data'!E238*'Training-data'!$AF$11</f>
        <v>#NAME?</v>
      </c>
      <c r="J239" s="34"/>
    </row>
    <row r="240" spans="1:10">
      <c r="A240" s="1">
        <v>1</v>
      </c>
      <c r="B240" s="1">
        <v>60573</v>
      </c>
      <c r="C240" s="1">
        <v>185.19300000000001</v>
      </c>
      <c r="E240" s="1">
        <f t="shared" si="7"/>
        <v>238</v>
      </c>
      <c r="F240" s="4">
        <f t="shared" si="6"/>
        <v>6354.7051249999995</v>
      </c>
      <c r="G240" s="67" t="e">
        <f ca="1">F239*'Training-data'!$T$9+E239*'Training-data'!$T$10</f>
        <v>#NAME?</v>
      </c>
      <c r="H240" s="70" t="e">
        <f ca="1">F239*'Training-data'!$Z$10+E239*'Training-data'!$Z$11</f>
        <v>#NAME?</v>
      </c>
      <c r="I240" s="70" t="e">
        <f ca="1">F239*'Training-data'!$AF$10+'Test-data'!E239*'Training-data'!$AF$11</f>
        <v>#NAME?</v>
      </c>
      <c r="J240" s="34"/>
    </row>
    <row r="241" spans="1:10">
      <c r="A241" s="1">
        <v>1</v>
      </c>
      <c r="B241" s="1">
        <v>58728</v>
      </c>
      <c r="C241" s="1">
        <v>184.387</v>
      </c>
      <c r="E241" s="1">
        <f t="shared" si="7"/>
        <v>239</v>
      </c>
      <c r="F241" s="4">
        <f t="shared" si="6"/>
        <v>6320.3403749999998</v>
      </c>
      <c r="G241" s="67" t="e">
        <f ca="1">F240*'Training-data'!$T$9+E240*'Training-data'!$T$10</f>
        <v>#NAME?</v>
      </c>
      <c r="H241" s="70" t="e">
        <f ca="1">F240*'Training-data'!$Z$10+E240*'Training-data'!$Z$11</f>
        <v>#NAME?</v>
      </c>
      <c r="I241" s="70" t="e">
        <f ca="1">F240*'Training-data'!$AF$10+'Test-data'!E240*'Training-data'!$AF$11</f>
        <v>#NAME?</v>
      </c>
      <c r="J241" s="34"/>
    </row>
    <row r="242" spans="1:10">
      <c r="A242" s="1">
        <v>1</v>
      </c>
      <c r="B242" s="1">
        <v>56878</v>
      </c>
      <c r="C242" s="1">
        <v>184.97200000000001</v>
      </c>
      <c r="E242" s="1">
        <f t="shared" si="7"/>
        <v>240</v>
      </c>
      <c r="F242" s="4">
        <f t="shared" si="6"/>
        <v>6637.1298749999996</v>
      </c>
      <c r="G242" s="67" t="e">
        <f ca="1">F241*'Training-data'!$T$9+E241*'Training-data'!$T$10</f>
        <v>#NAME?</v>
      </c>
      <c r="H242" s="70" t="e">
        <f ca="1">F241*'Training-data'!$Z$10+E241*'Training-data'!$Z$11</f>
        <v>#NAME?</v>
      </c>
      <c r="I242" s="70" t="e">
        <f ca="1">F241*'Training-data'!$AF$10+'Test-data'!E241*'Training-data'!$AF$11</f>
        <v>#NAME?</v>
      </c>
      <c r="J242" s="34"/>
    </row>
    <row r="243" spans="1:10">
      <c r="A243" s="1">
        <v>1</v>
      </c>
      <c r="B243" s="1">
        <v>55018</v>
      </c>
      <c r="C243" s="1">
        <v>185.99299999999999</v>
      </c>
      <c r="E243" s="1">
        <f t="shared" si="7"/>
        <v>241</v>
      </c>
      <c r="F243" s="4">
        <f t="shared" si="6"/>
        <v>6290.8303750000005</v>
      </c>
      <c r="G243" s="67" t="e">
        <f ca="1">F242*'Training-data'!$T$9+E242*'Training-data'!$T$10</f>
        <v>#NAME?</v>
      </c>
      <c r="H243" s="70" t="e">
        <f ca="1">F242*'Training-data'!$Z$10+E242*'Training-data'!$Z$11</f>
        <v>#NAME?</v>
      </c>
      <c r="I243" s="70" t="e">
        <f ca="1">F242*'Training-data'!$AF$10+'Test-data'!E242*'Training-data'!$AF$11</f>
        <v>#NAME?</v>
      </c>
      <c r="J243" s="34"/>
    </row>
    <row r="244" spans="1:10">
      <c r="A244" s="1">
        <v>1</v>
      </c>
      <c r="B244" s="1">
        <v>53159</v>
      </c>
      <c r="C244" s="1">
        <v>185.78899999999999</v>
      </c>
      <c r="E244" s="1">
        <f t="shared" si="7"/>
        <v>242</v>
      </c>
      <c r="F244" s="4">
        <f t="shared" si="6"/>
        <v>6300.8617142857138</v>
      </c>
      <c r="G244" s="67" t="e">
        <f ca="1">F243*'Training-data'!$T$9+E243*'Training-data'!$T$10</f>
        <v>#NAME?</v>
      </c>
      <c r="H244" s="70" t="e">
        <f ca="1">F243*'Training-data'!$Z$10+E243*'Training-data'!$Z$11</f>
        <v>#NAME?</v>
      </c>
      <c r="I244" s="70" t="e">
        <f ca="1">F243*'Training-data'!$AF$10+'Test-data'!E243*'Training-data'!$AF$11</f>
        <v>#NAME?</v>
      </c>
      <c r="J244" s="34"/>
    </row>
    <row r="245" spans="1:10">
      <c r="A245" s="1">
        <v>1</v>
      </c>
      <c r="B245" s="1">
        <v>51305</v>
      </c>
      <c r="C245" s="1">
        <v>185.39699999999999</v>
      </c>
      <c r="E245" s="1">
        <f t="shared" si="7"/>
        <v>243</v>
      </c>
      <c r="F245" s="4">
        <f t="shared" si="6"/>
        <v>6457.85</v>
      </c>
      <c r="G245" s="67" t="e">
        <f ca="1">F244*'Training-data'!$T$9+E244*'Training-data'!$T$10</f>
        <v>#NAME?</v>
      </c>
      <c r="H245" s="70" t="e">
        <f ca="1">F244*'Training-data'!$Z$10+E244*'Training-data'!$Z$11</f>
        <v>#NAME?</v>
      </c>
      <c r="I245" s="70" t="e">
        <f ca="1">F244*'Training-data'!$AF$10+'Test-data'!E244*'Training-data'!$AF$11</f>
        <v>#NAME?</v>
      </c>
      <c r="J245" s="34"/>
    </row>
    <row r="246" spans="1:10">
      <c r="A246" s="1">
        <v>1</v>
      </c>
      <c r="B246" s="1">
        <v>49464</v>
      </c>
      <c r="C246" s="1">
        <v>184.095</v>
      </c>
      <c r="E246" s="1">
        <f t="shared" si="7"/>
        <v>244</v>
      </c>
      <c r="F246" s="4">
        <f t="shared" si="6"/>
        <v>6751.7167500000005</v>
      </c>
      <c r="G246" s="67" t="e">
        <f ca="1">F245*'Training-data'!$T$9+E245*'Training-data'!$T$10</f>
        <v>#NAME?</v>
      </c>
      <c r="H246" s="70" t="e">
        <f ca="1">F245*'Training-data'!$Z$10+E245*'Training-data'!$Z$11</f>
        <v>#NAME?</v>
      </c>
      <c r="I246" s="70" t="e">
        <f ca="1">F245*'Training-data'!$AF$10+'Test-data'!E245*'Training-data'!$AF$11</f>
        <v>#NAME?</v>
      </c>
      <c r="J246" s="34"/>
    </row>
    <row r="247" spans="1:10">
      <c r="A247" s="1">
        <v>1</v>
      </c>
      <c r="B247" s="1">
        <v>47621</v>
      </c>
      <c r="C247" s="1">
        <v>184.191</v>
      </c>
      <c r="E247" s="1">
        <f t="shared" si="7"/>
        <v>245</v>
      </c>
      <c r="F247" s="4">
        <f t="shared" si="6"/>
        <v>6382.2119999999995</v>
      </c>
      <c r="G247" s="67" t="e">
        <f ca="1">F246*'Training-data'!$T$9+E246*'Training-data'!$T$10</f>
        <v>#NAME?</v>
      </c>
      <c r="H247" s="70" t="e">
        <f ca="1">F246*'Training-data'!$Z$10+E246*'Training-data'!$Z$11</f>
        <v>#NAME?</v>
      </c>
      <c r="I247" s="70" t="e">
        <f ca="1">F246*'Training-data'!$AF$10+'Test-data'!E246*'Training-data'!$AF$11</f>
        <v>#NAME?</v>
      </c>
      <c r="J247" s="34"/>
    </row>
    <row r="248" spans="1:10">
      <c r="A248" s="1">
        <v>1</v>
      </c>
      <c r="B248" s="1">
        <v>45834</v>
      </c>
      <c r="C248" s="1">
        <v>178.66900000000001</v>
      </c>
      <c r="E248" s="1">
        <f t="shared" si="7"/>
        <v>246</v>
      </c>
      <c r="F248" s="4">
        <f t="shared" si="6"/>
        <v>6368.1328749999993</v>
      </c>
      <c r="G248" s="67" t="e">
        <f ca="1">F247*'Training-data'!$T$9+E247*'Training-data'!$T$10</f>
        <v>#NAME?</v>
      </c>
      <c r="H248" s="70" t="e">
        <f ca="1">F247*'Training-data'!$Z$10+E247*'Training-data'!$Z$11</f>
        <v>#NAME?</v>
      </c>
      <c r="I248" s="70" t="e">
        <f ca="1">F247*'Training-data'!$AF$10+'Test-data'!E247*'Training-data'!$AF$11</f>
        <v>#NAME?</v>
      </c>
      <c r="J248" s="34"/>
    </row>
    <row r="249" spans="1:10">
      <c r="A249" s="1">
        <v>1</v>
      </c>
      <c r="B249" s="1">
        <v>44006</v>
      </c>
      <c r="C249" s="1">
        <v>182.797</v>
      </c>
      <c r="E249" s="1">
        <f t="shared" si="7"/>
        <v>247</v>
      </c>
      <c r="F249" s="4">
        <f t="shared" si="6"/>
        <v>6379.1006250000009</v>
      </c>
      <c r="G249" s="67" t="e">
        <f ca="1">F248*'Training-data'!$T$9+E248*'Training-data'!$T$10</f>
        <v>#NAME?</v>
      </c>
      <c r="H249" s="70" t="e">
        <f ca="1">F248*'Training-data'!$Z$10+E248*'Training-data'!$Z$11</f>
        <v>#NAME?</v>
      </c>
      <c r="I249" s="70" t="e">
        <f ca="1">F248*'Training-data'!$AF$10+'Test-data'!E248*'Training-data'!$AF$11</f>
        <v>#NAME?</v>
      </c>
      <c r="J249" s="34"/>
    </row>
    <row r="250" spans="1:10">
      <c r="A250" s="1">
        <v>1</v>
      </c>
      <c r="B250" s="1">
        <v>42147</v>
      </c>
      <c r="C250" s="1">
        <v>185.785</v>
      </c>
      <c r="E250" s="1">
        <f t="shared" si="7"/>
        <v>248</v>
      </c>
      <c r="F250" s="4">
        <f t="shared" si="6"/>
        <v>6148.0006249999997</v>
      </c>
      <c r="G250" s="67" t="e">
        <f ca="1">F249*'Training-data'!$T$9+E249*'Training-data'!$T$10</f>
        <v>#NAME?</v>
      </c>
      <c r="H250" s="70" t="e">
        <f ca="1">F249*'Training-data'!$Z$10+E249*'Training-data'!$Z$11</f>
        <v>#NAME?</v>
      </c>
      <c r="I250" s="70" t="e">
        <f ca="1">F249*'Training-data'!$AF$10+'Test-data'!E249*'Training-data'!$AF$11</f>
        <v>#NAME?</v>
      </c>
      <c r="J250" s="34"/>
    </row>
    <row r="251" spans="1:10">
      <c r="A251" s="1">
        <v>1</v>
      </c>
      <c r="B251" s="1">
        <v>40273</v>
      </c>
      <c r="C251" s="1">
        <v>187.39</v>
      </c>
      <c r="E251" s="1">
        <f t="shared" si="7"/>
        <v>249</v>
      </c>
      <c r="F251" s="4">
        <f t="shared" si="6"/>
        <v>5997.8174285714276</v>
      </c>
      <c r="G251" s="67" t="e">
        <f ca="1">F250*'Training-data'!$T$9+E250*'Training-data'!$T$10</f>
        <v>#NAME?</v>
      </c>
      <c r="H251" s="70" t="e">
        <f ca="1">F250*'Training-data'!$Z$10+E250*'Training-data'!$Z$11</f>
        <v>#NAME?</v>
      </c>
      <c r="I251" s="70" t="e">
        <f ca="1">F250*'Training-data'!$AF$10+'Test-data'!E250*'Training-data'!$AF$11</f>
        <v>#NAME?</v>
      </c>
      <c r="J251" s="34"/>
    </row>
    <row r="252" spans="1:10">
      <c r="A252" s="1">
        <v>1</v>
      </c>
      <c r="B252" s="1">
        <v>38419</v>
      </c>
      <c r="C252" s="1">
        <v>185.29499999999999</v>
      </c>
      <c r="E252" s="1">
        <f t="shared" si="7"/>
        <v>250</v>
      </c>
      <c r="F252" s="4">
        <f t="shared" si="6"/>
        <v>6332.5453749999997</v>
      </c>
      <c r="G252" s="67" t="e">
        <f ca="1">F251*'Training-data'!$T$9+E251*'Training-data'!$T$10</f>
        <v>#NAME?</v>
      </c>
      <c r="H252" s="70" t="e">
        <f ca="1">F251*'Training-data'!$Z$10+E251*'Training-data'!$Z$11</f>
        <v>#NAME?</v>
      </c>
      <c r="I252" s="70" t="e">
        <f ca="1">F251*'Training-data'!$AF$10+'Test-data'!E251*'Training-data'!$AF$11</f>
        <v>#NAME?</v>
      </c>
      <c r="J252" s="34"/>
    </row>
    <row r="253" spans="1:10">
      <c r="A253" s="1">
        <v>1</v>
      </c>
      <c r="B253" s="1">
        <v>36545</v>
      </c>
      <c r="C253" s="1">
        <v>187.303</v>
      </c>
      <c r="E253" s="1">
        <f t="shared" si="7"/>
        <v>251</v>
      </c>
      <c r="F253" s="4">
        <f t="shared" si="6"/>
        <v>6422.1016250000011</v>
      </c>
      <c r="G253" s="67" t="e">
        <f ca="1">F252*'Training-data'!$T$9+E252*'Training-data'!$T$10</f>
        <v>#NAME?</v>
      </c>
      <c r="H253" s="70" t="e">
        <f ca="1">F252*'Training-data'!$Z$10+E252*'Training-data'!$Z$11</f>
        <v>#NAME?</v>
      </c>
      <c r="I253" s="70" t="e">
        <f ca="1">F252*'Training-data'!$AF$10+'Test-data'!E252*'Training-data'!$AF$11</f>
        <v>#NAME?</v>
      </c>
      <c r="J253" s="34"/>
    </row>
    <row r="254" spans="1:10">
      <c r="A254" s="1">
        <v>1</v>
      </c>
      <c r="B254" s="1">
        <v>34675</v>
      </c>
      <c r="C254" s="1">
        <v>186.77799999999999</v>
      </c>
      <c r="E254" s="1">
        <f t="shared" si="7"/>
        <v>252</v>
      </c>
      <c r="F254" s="4">
        <f t="shared" si="6"/>
        <v>6337.3501249999999</v>
      </c>
      <c r="G254" s="67" t="e">
        <f ca="1">F253*'Training-data'!$T$9+E253*'Training-data'!$T$10</f>
        <v>#NAME?</v>
      </c>
      <c r="H254" s="70" t="e">
        <f ca="1">F253*'Training-data'!$Z$10+E253*'Training-data'!$Z$11</f>
        <v>#NAME?</v>
      </c>
      <c r="I254" s="70" t="e">
        <f ca="1">F253*'Training-data'!$AF$10+'Test-data'!E253*'Training-data'!$AF$11</f>
        <v>#NAME?</v>
      </c>
      <c r="J254" s="34"/>
    </row>
    <row r="255" spans="1:10">
      <c r="A255" s="1">
        <v>1</v>
      </c>
      <c r="B255" s="1">
        <v>32768</v>
      </c>
      <c r="C255" s="1">
        <v>190.56700000000001</v>
      </c>
      <c r="E255" s="1">
        <f t="shared" si="7"/>
        <v>253</v>
      </c>
      <c r="F255" s="4">
        <f t="shared" si="6"/>
        <v>6188.2865000000002</v>
      </c>
      <c r="G255" s="67" t="e">
        <f ca="1">F254*'Training-data'!$T$9+E254*'Training-data'!$T$10</f>
        <v>#NAME?</v>
      </c>
      <c r="H255" s="70" t="e">
        <f ca="1">F254*'Training-data'!$Z$10+E254*'Training-data'!$Z$11</f>
        <v>#NAME?</v>
      </c>
      <c r="I255" s="70" t="e">
        <f ca="1">F254*'Training-data'!$AF$10+'Test-data'!E254*'Training-data'!$AF$11</f>
        <v>#NAME?</v>
      </c>
      <c r="J255" s="34"/>
    </row>
    <row r="256" spans="1:10">
      <c r="A256" s="1">
        <v>1</v>
      </c>
      <c r="B256" s="1">
        <v>31169</v>
      </c>
      <c r="C256" s="1">
        <v>159.88999999999999</v>
      </c>
      <c r="E256" s="1">
        <f t="shared" si="7"/>
        <v>254</v>
      </c>
      <c r="F256" s="4">
        <f t="shared" si="6"/>
        <v>6697.6047500000004</v>
      </c>
      <c r="G256" s="67" t="e">
        <f ca="1">F255*'Training-data'!$T$9+E255*'Training-data'!$T$10</f>
        <v>#NAME?</v>
      </c>
      <c r="H256" s="70" t="e">
        <f ca="1">F255*'Training-data'!$Z$10+E255*'Training-data'!$Z$11</f>
        <v>#NAME?</v>
      </c>
      <c r="I256" s="70" t="e">
        <f ca="1">F255*'Training-data'!$AF$10+'Test-data'!E255*'Training-data'!$AF$11</f>
        <v>#NAME?</v>
      </c>
      <c r="J256" s="34"/>
    </row>
    <row r="257" spans="1:10">
      <c r="A257" s="1">
        <v>1</v>
      </c>
      <c r="B257" s="1">
        <v>29285</v>
      </c>
      <c r="C257" s="1">
        <v>188.28299999999999</v>
      </c>
      <c r="E257" s="1">
        <f t="shared" si="7"/>
        <v>255</v>
      </c>
      <c r="F257" s="4">
        <f t="shared" si="6"/>
        <v>6283.2417500000001</v>
      </c>
      <c r="G257" s="67" t="e">
        <f ca="1">F256*'Training-data'!$T$9+E256*'Training-data'!$T$10</f>
        <v>#NAME?</v>
      </c>
      <c r="H257" s="70" t="e">
        <f ca="1">F256*'Training-data'!$Z$10+E256*'Training-data'!$Z$11</f>
        <v>#NAME?</v>
      </c>
      <c r="I257" s="70" t="e">
        <f ca="1">F256*'Training-data'!$AF$10+'Test-data'!E256*'Training-data'!$AF$11</f>
        <v>#NAME?</v>
      </c>
      <c r="J257" s="34"/>
    </row>
    <row r="258" spans="1:10">
      <c r="A258" s="1">
        <v>1</v>
      </c>
      <c r="B258" s="1">
        <v>27418</v>
      </c>
      <c r="C258" s="1">
        <v>186.59</v>
      </c>
      <c r="E258" s="1">
        <f t="shared" si="7"/>
        <v>256</v>
      </c>
      <c r="F258" s="4">
        <f t="shared" si="6"/>
        <v>6061.118125</v>
      </c>
      <c r="G258" s="67" t="e">
        <f ca="1">F257*'Training-data'!$T$9+E257*'Training-data'!$T$10</f>
        <v>#NAME?</v>
      </c>
      <c r="H258" s="70" t="e">
        <f ca="1">F257*'Training-data'!$Z$10+E257*'Training-data'!$Z$11</f>
        <v>#NAME?</v>
      </c>
      <c r="I258" s="70" t="e">
        <f ca="1">F257*'Training-data'!$AF$10+'Test-data'!E257*'Training-data'!$AF$11</f>
        <v>#NAME?</v>
      </c>
      <c r="J258" s="34"/>
    </row>
    <row r="259" spans="1:10">
      <c r="A259" s="1">
        <v>1</v>
      </c>
      <c r="B259" s="1">
        <v>25501</v>
      </c>
      <c r="C259" s="1">
        <v>191.577</v>
      </c>
      <c r="E259" s="1">
        <f t="shared" si="7"/>
        <v>257</v>
      </c>
      <c r="F259" s="4">
        <f t="shared" si="6"/>
        <v>6416.1134285714279</v>
      </c>
      <c r="G259" s="67" t="e">
        <f ca="1">F258*'Training-data'!$T$9+E258*'Training-data'!$T$10</f>
        <v>#NAME?</v>
      </c>
      <c r="H259" s="70" t="e">
        <f ca="1">F258*'Training-data'!$Z$10+E258*'Training-data'!$Z$11</f>
        <v>#NAME?</v>
      </c>
      <c r="I259" s="70" t="e">
        <f ca="1">F258*'Training-data'!$AF$10+'Test-data'!E258*'Training-data'!$AF$11</f>
        <v>#NAME?</v>
      </c>
      <c r="J259" s="34"/>
    </row>
    <row r="260" spans="1:10">
      <c r="A260" s="1">
        <v>1</v>
      </c>
      <c r="B260" s="1">
        <v>24059</v>
      </c>
      <c r="C260" s="1">
        <v>144.29499999999999</v>
      </c>
      <c r="E260" s="1">
        <f t="shared" si="7"/>
        <v>258</v>
      </c>
      <c r="F260" s="4">
        <f t="shared" ref="F260:F323" si="8">AVERAGEIF($A$3:$A$10001,E260,$C$1:$C$10001)</f>
        <v>6540.1862500000007</v>
      </c>
      <c r="G260" s="67" t="e">
        <f ca="1">F259*'Training-data'!$T$9+E259*'Training-data'!$T$10</f>
        <v>#NAME?</v>
      </c>
      <c r="H260" s="70" t="e">
        <f ca="1">F259*'Training-data'!$Z$10+E259*'Training-data'!$Z$11</f>
        <v>#NAME?</v>
      </c>
      <c r="I260" s="70" t="e">
        <f ca="1">F259*'Training-data'!$AF$10+'Test-data'!E259*'Training-data'!$AF$11</f>
        <v>#NAME?</v>
      </c>
      <c r="J260" s="34"/>
    </row>
    <row r="261" spans="1:10">
      <c r="A261" s="1">
        <v>1</v>
      </c>
      <c r="B261" s="1">
        <v>22141</v>
      </c>
      <c r="C261" s="1">
        <v>191.69200000000001</v>
      </c>
      <c r="E261" s="1">
        <f t="shared" ref="E261:E324" si="9">E260+1</f>
        <v>259</v>
      </c>
      <c r="F261" s="4">
        <f t="shared" si="8"/>
        <v>6615.3297500000008</v>
      </c>
      <c r="G261" s="67" t="e">
        <f ca="1">F260*'Training-data'!$T$9+E260*'Training-data'!$T$10</f>
        <v>#NAME?</v>
      </c>
      <c r="H261" s="70" t="e">
        <f ca="1">F260*'Training-data'!$Z$10+E260*'Training-data'!$Z$11</f>
        <v>#NAME?</v>
      </c>
      <c r="I261" s="70" t="e">
        <f ca="1">F260*'Training-data'!$AF$10+'Test-data'!E260*'Training-data'!$AF$11</f>
        <v>#NAME?</v>
      </c>
      <c r="J261" s="34"/>
    </row>
    <row r="262" spans="1:10">
      <c r="A262" s="1">
        <v>1</v>
      </c>
      <c r="B262" s="1">
        <v>20205</v>
      </c>
      <c r="C262" s="1">
        <v>193.57300000000001</v>
      </c>
      <c r="E262" s="1">
        <f t="shared" si="9"/>
        <v>260</v>
      </c>
      <c r="F262" s="4">
        <f t="shared" si="8"/>
        <v>6646.2843749999993</v>
      </c>
      <c r="G262" s="67" t="e">
        <f ca="1">F261*'Training-data'!$T$9+E261*'Training-data'!$T$10</f>
        <v>#NAME?</v>
      </c>
      <c r="H262" s="70" t="e">
        <f ca="1">F261*'Training-data'!$Z$10+E261*'Training-data'!$Z$11</f>
        <v>#NAME?</v>
      </c>
      <c r="I262" s="70" t="e">
        <f ca="1">F261*'Training-data'!$AF$10+'Test-data'!E261*'Training-data'!$AF$11</f>
        <v>#NAME?</v>
      </c>
      <c r="J262" s="34"/>
    </row>
    <row r="263" spans="1:10">
      <c r="A263" s="1">
        <v>1</v>
      </c>
      <c r="B263" s="1">
        <v>18268</v>
      </c>
      <c r="C263" s="1">
        <v>193.67500000000001</v>
      </c>
      <c r="E263" s="1">
        <f t="shared" si="9"/>
        <v>261</v>
      </c>
      <c r="F263" s="4">
        <f t="shared" si="8"/>
        <v>6037.2439999999997</v>
      </c>
      <c r="G263" s="67" t="e">
        <f ca="1">F262*'Training-data'!$T$9+E262*'Training-data'!$T$10</f>
        <v>#NAME?</v>
      </c>
      <c r="H263" s="70" t="e">
        <f ca="1">F262*'Training-data'!$Z$10+E262*'Training-data'!$Z$11</f>
        <v>#NAME?</v>
      </c>
      <c r="I263" s="70" t="e">
        <f ca="1">F262*'Training-data'!$AF$10+'Test-data'!E262*'Training-data'!$AF$11</f>
        <v>#NAME?</v>
      </c>
      <c r="J263" s="34"/>
    </row>
    <row r="264" spans="1:10">
      <c r="A264" s="1">
        <v>1</v>
      </c>
      <c r="B264" s="1">
        <v>16329</v>
      </c>
      <c r="C264" s="1">
        <v>193.995</v>
      </c>
      <c r="E264" s="1">
        <f t="shared" si="9"/>
        <v>262</v>
      </c>
      <c r="F264" s="4">
        <f t="shared" si="8"/>
        <v>6371.4310000000005</v>
      </c>
      <c r="G264" s="67" t="e">
        <f ca="1">F263*'Training-data'!$T$9+E263*'Training-data'!$T$10</f>
        <v>#NAME?</v>
      </c>
      <c r="H264" s="70" t="e">
        <f ca="1">F263*'Training-data'!$Z$10+E263*'Training-data'!$Z$11</f>
        <v>#NAME?</v>
      </c>
      <c r="I264" s="70" t="e">
        <f ca="1">F263*'Training-data'!$AF$10+'Test-data'!E263*'Training-data'!$AF$11</f>
        <v>#NAME?</v>
      </c>
      <c r="J264" s="34"/>
    </row>
    <row r="265" spans="1:10">
      <c r="A265" s="1">
        <v>1</v>
      </c>
      <c r="B265" s="1">
        <v>14439</v>
      </c>
      <c r="C265" s="1">
        <v>188.89099999999999</v>
      </c>
      <c r="E265" s="1">
        <f t="shared" si="9"/>
        <v>263</v>
      </c>
      <c r="F265" s="4">
        <f t="shared" si="8"/>
        <v>6517.0316249999996</v>
      </c>
      <c r="G265" s="67" t="e">
        <f ca="1">F264*'Training-data'!$T$9+E264*'Training-data'!$T$10</f>
        <v>#NAME?</v>
      </c>
      <c r="H265" s="70" t="e">
        <f ca="1">F264*'Training-data'!$Z$10+E264*'Training-data'!$Z$11</f>
        <v>#NAME?</v>
      </c>
      <c r="I265" s="70" t="e">
        <f ca="1">F264*'Training-data'!$AF$10+'Test-data'!E264*'Training-data'!$AF$11</f>
        <v>#NAME?</v>
      </c>
      <c r="J265" s="34"/>
    </row>
    <row r="266" spans="1:10">
      <c r="A266" s="1">
        <v>1</v>
      </c>
      <c r="B266" s="1">
        <v>12557</v>
      </c>
      <c r="C266" s="1">
        <v>188.19499999999999</v>
      </c>
      <c r="E266" s="1">
        <f t="shared" si="9"/>
        <v>264</v>
      </c>
      <c r="F266" s="4">
        <f t="shared" si="8"/>
        <v>6613.8038750000005</v>
      </c>
      <c r="G266" s="67" t="e">
        <f ca="1">F265*'Training-data'!$T$9+E265*'Training-data'!$T$10</f>
        <v>#NAME?</v>
      </c>
      <c r="H266" s="70" t="e">
        <f ca="1">F265*'Training-data'!$Z$10+E265*'Training-data'!$Z$11</f>
        <v>#NAME?</v>
      </c>
      <c r="I266" s="70" t="e">
        <f ca="1">F265*'Training-data'!$AF$10+'Test-data'!E265*'Training-data'!$AF$11</f>
        <v>#NAME?</v>
      </c>
      <c r="J266" s="34"/>
    </row>
    <row r="267" spans="1:10">
      <c r="A267" s="1">
        <v>1</v>
      </c>
      <c r="B267" s="1">
        <v>10664</v>
      </c>
      <c r="C267" s="1">
        <v>189.071</v>
      </c>
      <c r="E267" s="1">
        <f t="shared" si="9"/>
        <v>265</v>
      </c>
      <c r="F267" s="4">
        <f t="shared" si="8"/>
        <v>6495.8517499999998</v>
      </c>
      <c r="G267" s="67" t="e">
        <f ca="1">F266*'Training-data'!$T$9+E266*'Training-data'!$T$10</f>
        <v>#NAME?</v>
      </c>
      <c r="H267" s="70" t="e">
        <f ca="1">F266*'Training-data'!$Z$10+E266*'Training-data'!$Z$11</f>
        <v>#NAME?</v>
      </c>
      <c r="I267" s="70" t="e">
        <f ca="1">F266*'Training-data'!$AF$10+'Test-data'!E266*'Training-data'!$AF$11</f>
        <v>#NAME?</v>
      </c>
      <c r="J267" s="34"/>
    </row>
    <row r="268" spans="1:10">
      <c r="A268" s="1">
        <v>1</v>
      </c>
      <c r="B268" s="1">
        <v>8764</v>
      </c>
      <c r="C268" s="1">
        <v>189.976</v>
      </c>
      <c r="E268" s="1">
        <f t="shared" si="9"/>
        <v>266</v>
      </c>
      <c r="F268" s="4">
        <f t="shared" si="8"/>
        <v>6032.6097142857134</v>
      </c>
      <c r="G268" s="67" t="e">
        <f ca="1">F267*'Training-data'!$T$9+E267*'Training-data'!$T$10</f>
        <v>#NAME?</v>
      </c>
      <c r="H268" s="70" t="e">
        <f ca="1">F267*'Training-data'!$Z$10+E267*'Training-data'!$Z$11</f>
        <v>#NAME?</v>
      </c>
      <c r="I268" s="70" t="e">
        <f ca="1">F267*'Training-data'!$AF$10+'Test-data'!E267*'Training-data'!$AF$11</f>
        <v>#NAME?</v>
      </c>
      <c r="J268" s="34"/>
    </row>
    <row r="269" spans="1:10">
      <c r="A269" s="1">
        <v>1</v>
      </c>
      <c r="B269" s="1">
        <v>6833</v>
      </c>
      <c r="C269" s="1">
        <v>193.18299999999999</v>
      </c>
      <c r="E269" s="1">
        <f t="shared" si="9"/>
        <v>267</v>
      </c>
      <c r="F269" s="4">
        <f t="shared" si="8"/>
        <v>6665.2001249999994</v>
      </c>
      <c r="G269" s="67" t="e">
        <f ca="1">F268*'Training-data'!$T$9+E268*'Training-data'!$T$10</f>
        <v>#NAME?</v>
      </c>
      <c r="H269" s="70" t="e">
        <f ca="1">F268*'Training-data'!$Z$10+E268*'Training-data'!$Z$11</f>
        <v>#NAME?</v>
      </c>
      <c r="I269" s="70" t="e">
        <f ca="1">F268*'Training-data'!$AF$10+'Test-data'!E268*'Training-data'!$AF$11</f>
        <v>#NAME?</v>
      </c>
      <c r="J269" s="34"/>
    </row>
    <row r="270" spans="1:10">
      <c r="A270" s="1">
        <v>1</v>
      </c>
      <c r="B270" s="1">
        <v>4937</v>
      </c>
      <c r="C270" s="1">
        <v>189.59700000000001</v>
      </c>
      <c r="E270" s="1">
        <f t="shared" si="9"/>
        <v>268</v>
      </c>
      <c r="F270" s="4">
        <f t="shared" si="8"/>
        <v>6843.4691249999996</v>
      </c>
      <c r="G270" s="67" t="e">
        <f ca="1">F269*'Training-data'!$T$9+E269*'Training-data'!$T$10</f>
        <v>#NAME?</v>
      </c>
      <c r="H270" s="70" t="e">
        <f ca="1">F269*'Training-data'!$Z$10+E269*'Training-data'!$Z$11</f>
        <v>#NAME?</v>
      </c>
      <c r="I270" s="70" t="e">
        <f ca="1">F269*'Training-data'!$AF$10+'Test-data'!E269*'Training-data'!$AF$11</f>
        <v>#NAME?</v>
      </c>
      <c r="J270" s="34"/>
    </row>
    <row r="271" spans="1:10">
      <c r="A271" s="1">
        <v>1</v>
      </c>
      <c r="B271" s="1">
        <v>3090</v>
      </c>
      <c r="C271" s="1">
        <v>184.697</v>
      </c>
      <c r="E271" s="1">
        <f t="shared" si="9"/>
        <v>269</v>
      </c>
      <c r="F271" s="4">
        <f t="shared" si="8"/>
        <v>6123.8442857142863</v>
      </c>
      <c r="G271" s="67" t="e">
        <f ca="1">F270*'Training-data'!$T$9+E270*'Training-data'!$T$10</f>
        <v>#NAME?</v>
      </c>
      <c r="H271" s="70" t="e">
        <f ca="1">F270*'Training-data'!$Z$10+E270*'Training-data'!$Z$11</f>
        <v>#NAME?</v>
      </c>
      <c r="I271" s="70" t="e">
        <f ca="1">F270*'Training-data'!$AF$10+'Test-data'!E270*'Training-data'!$AF$11</f>
        <v>#NAME?</v>
      </c>
      <c r="J271" s="34"/>
    </row>
    <row r="272" spans="1:10">
      <c r="A272" s="1">
        <v>1</v>
      </c>
      <c r="B272" s="1">
        <v>1132</v>
      </c>
      <c r="C272" s="1">
        <v>195.58699999999999</v>
      </c>
      <c r="E272" s="1">
        <f t="shared" si="9"/>
        <v>270</v>
      </c>
      <c r="F272" s="4">
        <f t="shared" si="8"/>
        <v>6694.2823750000007</v>
      </c>
      <c r="G272" s="67" t="e">
        <f ca="1">F271*'Training-data'!$T$9+E271*'Training-data'!$T$10</f>
        <v>#NAME?</v>
      </c>
      <c r="H272" s="70" t="e">
        <f ca="1">F271*'Training-data'!$Z$10+E271*'Training-data'!$Z$11</f>
        <v>#NAME?</v>
      </c>
      <c r="I272" s="70" t="e">
        <f ca="1">F271*'Training-data'!$AF$10+'Test-data'!E271*'Training-data'!$AF$11</f>
        <v>#NAME?</v>
      </c>
      <c r="J272" s="34"/>
    </row>
    <row r="273" spans="1:10">
      <c r="A273" s="1">
        <v>1</v>
      </c>
      <c r="B273" s="1">
        <v>0</v>
      </c>
      <c r="C273" s="1">
        <v>113.08499999999999</v>
      </c>
      <c r="E273" s="1">
        <f t="shared" si="9"/>
        <v>271</v>
      </c>
      <c r="F273" s="4">
        <f t="shared" si="8"/>
        <v>6424.1157142857137</v>
      </c>
      <c r="G273" s="67" t="e">
        <f ca="1">F272*'Training-data'!$T$9+E272*'Training-data'!$T$10</f>
        <v>#NAME?</v>
      </c>
      <c r="H273" s="70" t="e">
        <f ca="1">F272*'Training-data'!$Z$10+E272*'Training-data'!$Z$11</f>
        <v>#NAME?</v>
      </c>
      <c r="I273" s="70" t="e">
        <f ca="1">F272*'Training-data'!$AF$10+'Test-data'!E272*'Training-data'!$AF$11</f>
        <v>#NAME?</v>
      </c>
      <c r="J273" s="34"/>
    </row>
    <row r="274" spans="1:10">
      <c r="A274" s="1">
        <v>2</v>
      </c>
      <c r="B274" s="1">
        <v>108631</v>
      </c>
      <c r="C274" s="1">
        <v>12.298</v>
      </c>
      <c r="E274" s="1">
        <f t="shared" si="9"/>
        <v>272</v>
      </c>
      <c r="F274" s="4">
        <f t="shared" si="8"/>
        <v>6858.9400000000005</v>
      </c>
      <c r="G274" s="67" t="e">
        <f ca="1">F273*'Training-data'!$T$9+E273*'Training-data'!$T$10</f>
        <v>#NAME?</v>
      </c>
      <c r="H274" s="70" t="e">
        <f ca="1">F273*'Training-data'!$Z$10+E273*'Training-data'!$Z$11</f>
        <v>#NAME?</v>
      </c>
      <c r="I274" s="70" t="e">
        <f ca="1">F273*'Training-data'!$AF$10+'Test-data'!E273*'Training-data'!$AF$11</f>
        <v>#NAME?</v>
      </c>
      <c r="J274" s="34"/>
    </row>
    <row r="275" spans="1:10">
      <c r="A275" s="1">
        <v>2</v>
      </c>
      <c r="B275" s="1">
        <v>295620</v>
      </c>
      <c r="C275" s="1">
        <v>10.191000000000001</v>
      </c>
      <c r="E275" s="1">
        <f t="shared" si="9"/>
        <v>273</v>
      </c>
      <c r="F275" s="4">
        <f t="shared" si="8"/>
        <v>6626.1353749999989</v>
      </c>
      <c r="G275" s="67" t="e">
        <f ca="1">F274*'Training-data'!$T$9+E274*'Training-data'!$T$10</f>
        <v>#NAME?</v>
      </c>
      <c r="H275" s="70" t="e">
        <f ca="1">F274*'Training-data'!$Z$10+E274*'Training-data'!$Z$11</f>
        <v>#NAME?</v>
      </c>
      <c r="I275" s="70" t="e">
        <f ca="1">F274*'Training-data'!$AF$10+'Test-data'!E274*'Training-data'!$AF$11</f>
        <v>#NAME?</v>
      </c>
      <c r="J275" s="34"/>
    </row>
    <row r="276" spans="1:10">
      <c r="A276" s="1">
        <v>2</v>
      </c>
      <c r="B276" s="1">
        <v>498885</v>
      </c>
      <c r="C276" s="1">
        <v>88.998000000000005</v>
      </c>
      <c r="E276" s="1">
        <f t="shared" si="9"/>
        <v>274</v>
      </c>
      <c r="F276" s="4">
        <f t="shared" si="8"/>
        <v>6084.4092857142869</v>
      </c>
      <c r="G276" s="67" t="e">
        <f ca="1">F275*'Training-data'!$T$9+E275*'Training-data'!$T$10</f>
        <v>#NAME?</v>
      </c>
      <c r="H276" s="70" t="e">
        <f ca="1">F275*'Training-data'!$Z$10+E275*'Training-data'!$Z$11</f>
        <v>#NAME?</v>
      </c>
      <c r="I276" s="70" t="e">
        <f ca="1">F275*'Training-data'!$AF$10+'Test-data'!E275*'Training-data'!$AF$11</f>
        <v>#NAME?</v>
      </c>
      <c r="J276" s="34"/>
    </row>
    <row r="277" spans="1:10">
      <c r="A277" s="1">
        <v>2</v>
      </c>
      <c r="B277" s="1">
        <v>496783</v>
      </c>
      <c r="C277" s="1">
        <v>209.98500000000001</v>
      </c>
      <c r="E277" s="1">
        <f t="shared" si="9"/>
        <v>275</v>
      </c>
      <c r="F277" s="4">
        <f t="shared" si="8"/>
        <v>6608.4977499999995</v>
      </c>
      <c r="G277" s="67" t="e">
        <f ca="1">F276*'Training-data'!$T$9+E276*'Training-data'!$T$10</f>
        <v>#NAME?</v>
      </c>
      <c r="H277" s="70" t="e">
        <f ca="1">F276*'Training-data'!$Z$10+E276*'Training-data'!$Z$11</f>
        <v>#NAME?</v>
      </c>
      <c r="I277" s="70" t="e">
        <f ca="1">F276*'Training-data'!$AF$10+'Test-data'!E276*'Training-data'!$AF$11</f>
        <v>#NAME?</v>
      </c>
      <c r="J277" s="34"/>
    </row>
    <row r="278" spans="1:10">
      <c r="A278" s="1">
        <v>2</v>
      </c>
      <c r="B278" s="1">
        <v>493362</v>
      </c>
      <c r="C278" s="1">
        <v>342.07499999999999</v>
      </c>
      <c r="E278" s="1">
        <f t="shared" si="9"/>
        <v>276</v>
      </c>
      <c r="F278" s="4">
        <f t="shared" si="8"/>
        <v>6465.8827500000007</v>
      </c>
      <c r="G278" s="67" t="e">
        <f ca="1">F277*'Training-data'!$T$9+E277*'Training-data'!$T$10</f>
        <v>#NAME?</v>
      </c>
      <c r="H278" s="70" t="e">
        <f ca="1">F277*'Training-data'!$Z$10+E277*'Training-data'!$Z$11</f>
        <v>#NAME?</v>
      </c>
      <c r="I278" s="70" t="e">
        <f ca="1">F277*'Training-data'!$AF$10+'Test-data'!E277*'Training-data'!$AF$11</f>
        <v>#NAME?</v>
      </c>
      <c r="J278" s="34"/>
    </row>
    <row r="279" spans="1:10">
      <c r="A279" s="1">
        <v>2</v>
      </c>
      <c r="B279" s="1">
        <v>489708</v>
      </c>
      <c r="C279" s="1">
        <v>365.49799999999999</v>
      </c>
      <c r="E279" s="1">
        <f t="shared" si="9"/>
        <v>277</v>
      </c>
      <c r="F279" s="4">
        <f t="shared" si="8"/>
        <v>6351.5368750000007</v>
      </c>
      <c r="G279" s="67" t="e">
        <f ca="1">F278*'Training-data'!$T$9+E278*'Training-data'!$T$10</f>
        <v>#NAME?</v>
      </c>
      <c r="H279" s="70" t="e">
        <f ca="1">F278*'Training-data'!$Z$10+E278*'Training-data'!$Z$11</f>
        <v>#NAME?</v>
      </c>
      <c r="I279" s="70" t="e">
        <f ca="1">F278*'Training-data'!$AF$10+'Test-data'!E278*'Training-data'!$AF$11</f>
        <v>#NAME?</v>
      </c>
      <c r="J279" s="34"/>
    </row>
    <row r="280" spans="1:10">
      <c r="A280" s="1">
        <v>2</v>
      </c>
      <c r="B280" s="1">
        <v>486104</v>
      </c>
      <c r="C280" s="1">
        <v>360.19499999999999</v>
      </c>
      <c r="E280" s="1">
        <f t="shared" si="9"/>
        <v>278</v>
      </c>
      <c r="F280" s="4">
        <f t="shared" si="8"/>
        <v>6590.8393749999996</v>
      </c>
      <c r="G280" s="67" t="e">
        <f ca="1">F279*'Training-data'!$T$9+E279*'Training-data'!$T$10</f>
        <v>#NAME?</v>
      </c>
      <c r="H280" s="70" t="e">
        <f ca="1">F279*'Training-data'!$Z$10+E279*'Training-data'!$Z$11</f>
        <v>#NAME?</v>
      </c>
      <c r="I280" s="70" t="e">
        <f ca="1">F279*'Training-data'!$AF$10+'Test-data'!E279*'Training-data'!$AF$11</f>
        <v>#NAME?</v>
      </c>
      <c r="J280" s="34"/>
    </row>
    <row r="281" spans="1:10">
      <c r="A281" s="1">
        <v>2</v>
      </c>
      <c r="B281" s="1">
        <v>482496</v>
      </c>
      <c r="C281" s="1">
        <v>360.77300000000002</v>
      </c>
      <c r="E281" s="1">
        <f t="shared" si="9"/>
        <v>279</v>
      </c>
      <c r="F281" s="4">
        <f t="shared" si="8"/>
        <v>6072.7018749999997</v>
      </c>
      <c r="G281" s="67" t="e">
        <f ca="1">F280*'Training-data'!$T$9+E280*'Training-data'!$T$10</f>
        <v>#NAME?</v>
      </c>
      <c r="H281" s="70" t="e">
        <f ca="1">F280*'Training-data'!$Z$10+E280*'Training-data'!$Z$11</f>
        <v>#NAME?</v>
      </c>
      <c r="I281" s="70" t="e">
        <f ca="1">F280*'Training-data'!$AF$10+'Test-data'!E280*'Training-data'!$AF$11</f>
        <v>#NAME?</v>
      </c>
      <c r="J281" s="34"/>
    </row>
    <row r="282" spans="1:10">
      <c r="A282" s="1">
        <v>2</v>
      </c>
      <c r="B282" s="1">
        <v>478910</v>
      </c>
      <c r="C282" s="1">
        <v>358.392</v>
      </c>
      <c r="E282" s="1">
        <f t="shared" si="9"/>
        <v>280</v>
      </c>
      <c r="F282" s="4">
        <f t="shared" si="8"/>
        <v>6158.6327142857144</v>
      </c>
      <c r="G282" s="67" t="e">
        <f ca="1">F281*'Training-data'!$T$9+E281*'Training-data'!$T$10</f>
        <v>#NAME?</v>
      </c>
      <c r="H282" s="70" t="e">
        <f ca="1">F281*'Training-data'!$Z$10+E281*'Training-data'!$Z$11</f>
        <v>#NAME?</v>
      </c>
      <c r="I282" s="70" t="e">
        <f ca="1">F281*'Training-data'!$AF$10+'Test-data'!E281*'Training-data'!$AF$11</f>
        <v>#NAME?</v>
      </c>
      <c r="J282" s="34"/>
    </row>
    <row r="283" spans="1:10">
      <c r="A283" s="1">
        <v>2</v>
      </c>
      <c r="B283" s="1">
        <v>475308</v>
      </c>
      <c r="C283" s="1">
        <v>360.09100000000001</v>
      </c>
      <c r="E283" s="1">
        <f t="shared" si="9"/>
        <v>281</v>
      </c>
      <c r="F283" s="4">
        <f t="shared" si="8"/>
        <v>6567.8667500000001</v>
      </c>
      <c r="G283" s="67" t="e">
        <f ca="1">F282*'Training-data'!$T$9+E282*'Training-data'!$T$10</f>
        <v>#NAME?</v>
      </c>
      <c r="H283" s="70" t="e">
        <f ca="1">F282*'Training-data'!$Z$10+E282*'Training-data'!$Z$11</f>
        <v>#NAME?</v>
      </c>
      <c r="I283" s="70" t="e">
        <f ca="1">F282*'Training-data'!$AF$10+'Test-data'!E282*'Training-data'!$AF$11</f>
        <v>#NAME?</v>
      </c>
      <c r="J283" s="34"/>
    </row>
    <row r="284" spans="1:10">
      <c r="A284" s="1">
        <v>2</v>
      </c>
      <c r="B284" s="1">
        <v>471771</v>
      </c>
      <c r="C284" s="1">
        <v>353.58800000000002</v>
      </c>
      <c r="E284" s="1">
        <f t="shared" si="9"/>
        <v>282</v>
      </c>
      <c r="F284" s="4">
        <f t="shared" si="8"/>
        <v>6872.1618750000007</v>
      </c>
      <c r="G284" s="67" t="e">
        <f ca="1">F283*'Training-data'!$T$9+E283*'Training-data'!$T$10</f>
        <v>#NAME?</v>
      </c>
      <c r="H284" s="70" t="e">
        <f ca="1">F283*'Training-data'!$Z$10+E283*'Training-data'!$Z$11</f>
        <v>#NAME?</v>
      </c>
      <c r="I284" s="70" t="e">
        <f ca="1">F283*'Training-data'!$AF$10+'Test-data'!E283*'Training-data'!$AF$11</f>
        <v>#NAME?</v>
      </c>
      <c r="J284" s="34"/>
    </row>
    <row r="285" spans="1:10">
      <c r="A285" s="1">
        <v>2</v>
      </c>
      <c r="B285" s="1">
        <v>468208</v>
      </c>
      <c r="C285" s="1">
        <v>356.08600000000001</v>
      </c>
      <c r="E285" s="1">
        <f t="shared" si="9"/>
        <v>283</v>
      </c>
      <c r="F285" s="4">
        <f t="shared" si="8"/>
        <v>6296.6961250000004</v>
      </c>
      <c r="G285" s="67" t="e">
        <f ca="1">F284*'Training-data'!$T$9+E284*'Training-data'!$T$10</f>
        <v>#NAME?</v>
      </c>
      <c r="H285" s="70" t="e">
        <f ca="1">F284*'Training-data'!$Z$10+E284*'Training-data'!$Z$11</f>
        <v>#NAME?</v>
      </c>
      <c r="I285" s="70" t="e">
        <f ca="1">F284*'Training-data'!$AF$10+'Test-data'!E284*'Training-data'!$AF$11</f>
        <v>#NAME?</v>
      </c>
      <c r="J285" s="34"/>
    </row>
    <row r="286" spans="1:10">
      <c r="A286" s="1">
        <v>2</v>
      </c>
      <c r="B286" s="1">
        <v>464584</v>
      </c>
      <c r="C286" s="1">
        <v>362.49299999999999</v>
      </c>
      <c r="E286" s="1">
        <f t="shared" si="9"/>
        <v>284</v>
      </c>
      <c r="F286" s="4">
        <f t="shared" si="8"/>
        <v>6192.4026249999997</v>
      </c>
      <c r="G286" s="67" t="e">
        <f ca="1">F285*'Training-data'!$T$9+E285*'Training-data'!$T$10</f>
        <v>#NAME?</v>
      </c>
      <c r="H286" s="70" t="e">
        <f ca="1">F285*'Training-data'!$Z$10+E285*'Training-data'!$Z$11</f>
        <v>#NAME?</v>
      </c>
      <c r="I286" s="70" t="e">
        <f ca="1">F285*'Training-data'!$AF$10+'Test-data'!E285*'Training-data'!$AF$11</f>
        <v>#NAME?</v>
      </c>
      <c r="J286" s="34"/>
    </row>
    <row r="287" spans="1:10">
      <c r="A287" s="1">
        <v>2</v>
      </c>
      <c r="B287" s="1">
        <v>461025</v>
      </c>
      <c r="C287" s="1">
        <v>355.66300000000001</v>
      </c>
      <c r="E287" s="1">
        <f t="shared" si="9"/>
        <v>285</v>
      </c>
      <c r="F287" s="4">
        <f t="shared" si="8"/>
        <v>6039.8511428571428</v>
      </c>
      <c r="G287" s="67" t="e">
        <f ca="1">F286*'Training-data'!$T$9+E286*'Training-data'!$T$10</f>
        <v>#NAME?</v>
      </c>
      <c r="H287" s="70" t="e">
        <f ca="1">F286*'Training-data'!$Z$10+E286*'Training-data'!$Z$11</f>
        <v>#NAME?</v>
      </c>
      <c r="I287" s="70" t="e">
        <f ca="1">F286*'Training-data'!$AF$10+'Test-data'!E286*'Training-data'!$AF$11</f>
        <v>#NAME?</v>
      </c>
      <c r="J287" s="34"/>
    </row>
    <row r="288" spans="1:10">
      <c r="A288" s="1">
        <v>2</v>
      </c>
      <c r="B288" s="1">
        <v>457378</v>
      </c>
      <c r="C288" s="1">
        <v>364.69099999999997</v>
      </c>
      <c r="E288" s="1">
        <f t="shared" si="9"/>
        <v>286</v>
      </c>
      <c r="F288" s="4">
        <f t="shared" si="8"/>
        <v>6989.9197499999991</v>
      </c>
      <c r="G288" s="67" t="e">
        <f ca="1">F287*'Training-data'!$T$9+E287*'Training-data'!$T$10</f>
        <v>#NAME?</v>
      </c>
      <c r="H288" s="70" t="e">
        <f ca="1">F287*'Training-data'!$Z$10+E287*'Training-data'!$Z$11</f>
        <v>#NAME?</v>
      </c>
      <c r="I288" s="70" t="e">
        <f ca="1">F287*'Training-data'!$AF$10+'Test-data'!E287*'Training-data'!$AF$11</f>
        <v>#NAME?</v>
      </c>
      <c r="J288" s="34"/>
    </row>
    <row r="289" spans="1:10">
      <c r="A289" s="1">
        <v>2</v>
      </c>
      <c r="B289" s="1">
        <v>453736</v>
      </c>
      <c r="C289" s="1">
        <v>364.09199999999998</v>
      </c>
      <c r="E289" s="1">
        <f t="shared" si="9"/>
        <v>287</v>
      </c>
      <c r="F289" s="4">
        <f t="shared" si="8"/>
        <v>6549.1029999999992</v>
      </c>
      <c r="G289" s="67" t="e">
        <f ca="1">F288*'Training-data'!$T$9+E288*'Training-data'!$T$10</f>
        <v>#NAME?</v>
      </c>
      <c r="H289" s="70" t="e">
        <f ca="1">F288*'Training-data'!$Z$10+E288*'Training-data'!$Z$11</f>
        <v>#NAME?</v>
      </c>
      <c r="I289" s="70" t="e">
        <f ca="1">F288*'Training-data'!$AF$10+'Test-data'!E288*'Training-data'!$AF$11</f>
        <v>#NAME?</v>
      </c>
      <c r="J289" s="34"/>
    </row>
    <row r="290" spans="1:10">
      <c r="A290" s="1">
        <v>2</v>
      </c>
      <c r="B290" s="1">
        <v>450925</v>
      </c>
      <c r="C290" s="1">
        <v>280.98700000000002</v>
      </c>
      <c r="E290" s="1">
        <f t="shared" si="9"/>
        <v>288</v>
      </c>
      <c r="F290" s="4">
        <f t="shared" si="8"/>
        <v>6175.2281428571423</v>
      </c>
      <c r="G290" s="67" t="e">
        <f ca="1">F289*'Training-data'!$T$9+E289*'Training-data'!$T$10</f>
        <v>#NAME?</v>
      </c>
      <c r="H290" s="70" t="e">
        <f ca="1">F289*'Training-data'!$Z$10+E289*'Training-data'!$Z$11</f>
        <v>#NAME?</v>
      </c>
      <c r="I290" s="70" t="e">
        <f ca="1">F289*'Training-data'!$AF$10+'Test-data'!E289*'Training-data'!$AF$11</f>
        <v>#NAME?</v>
      </c>
      <c r="J290" s="34"/>
    </row>
    <row r="291" spans="1:10">
      <c r="A291" s="1">
        <v>2</v>
      </c>
      <c r="B291" s="1">
        <v>447348</v>
      </c>
      <c r="C291" s="1">
        <v>357.673</v>
      </c>
      <c r="E291" s="1">
        <f t="shared" si="9"/>
        <v>289</v>
      </c>
      <c r="F291" s="4">
        <f t="shared" si="8"/>
        <v>6889.7748749999992</v>
      </c>
      <c r="G291" s="67" t="e">
        <f ca="1">F290*'Training-data'!$T$9+E290*'Training-data'!$T$10</f>
        <v>#NAME?</v>
      </c>
      <c r="H291" s="70" t="e">
        <f ca="1">F290*'Training-data'!$Z$10+E290*'Training-data'!$Z$11</f>
        <v>#NAME?</v>
      </c>
      <c r="I291" s="70" t="e">
        <f ca="1">F290*'Training-data'!$AF$10+'Test-data'!E290*'Training-data'!$AF$11</f>
        <v>#NAME?</v>
      </c>
      <c r="J291" s="34"/>
    </row>
    <row r="292" spans="1:10">
      <c r="A292" s="1">
        <v>2</v>
      </c>
      <c r="B292" s="1">
        <v>443766</v>
      </c>
      <c r="C292" s="1">
        <v>358.16800000000001</v>
      </c>
      <c r="E292" s="1">
        <f t="shared" si="9"/>
        <v>290</v>
      </c>
      <c r="F292" s="4">
        <f t="shared" si="8"/>
        <v>6245.5198571428573</v>
      </c>
      <c r="G292" s="67" t="e">
        <f ca="1">F291*'Training-data'!$T$9+E291*'Training-data'!$T$10</f>
        <v>#NAME?</v>
      </c>
      <c r="H292" s="70" t="e">
        <f ca="1">F291*'Training-data'!$Z$10+E291*'Training-data'!$Z$11</f>
        <v>#NAME?</v>
      </c>
      <c r="I292" s="70" t="e">
        <f ca="1">F291*'Training-data'!$AF$10+'Test-data'!E291*'Training-data'!$AF$11</f>
        <v>#NAME?</v>
      </c>
      <c r="J292" s="34"/>
    </row>
    <row r="293" spans="1:10">
      <c r="A293" s="1">
        <v>2</v>
      </c>
      <c r="B293" s="1">
        <v>440186</v>
      </c>
      <c r="C293" s="1">
        <v>357.97500000000002</v>
      </c>
      <c r="E293" s="1">
        <f t="shared" si="9"/>
        <v>291</v>
      </c>
      <c r="F293" s="4">
        <f t="shared" si="8"/>
        <v>6803.7230000000009</v>
      </c>
      <c r="G293" s="67" t="e">
        <f ca="1">F292*'Training-data'!$T$9+E292*'Training-data'!$T$10</f>
        <v>#NAME?</v>
      </c>
      <c r="H293" s="70" t="e">
        <f ca="1">F292*'Training-data'!$Z$10+E292*'Training-data'!$Z$11</f>
        <v>#NAME?</v>
      </c>
      <c r="I293" s="70" t="e">
        <f ca="1">F292*'Training-data'!$AF$10+'Test-data'!E292*'Training-data'!$AF$11</f>
        <v>#NAME?</v>
      </c>
      <c r="J293" s="34"/>
    </row>
    <row r="294" spans="1:10">
      <c r="A294" s="1">
        <v>2</v>
      </c>
      <c r="B294" s="1">
        <v>436574</v>
      </c>
      <c r="C294" s="1">
        <v>361.11399999999998</v>
      </c>
      <c r="E294" s="1">
        <f t="shared" si="9"/>
        <v>292</v>
      </c>
      <c r="F294" s="4">
        <f t="shared" si="8"/>
        <v>6230.6337142857146</v>
      </c>
      <c r="G294" s="67" t="e">
        <f ca="1">F293*'Training-data'!$T$9+E293*'Training-data'!$T$10</f>
        <v>#NAME?</v>
      </c>
      <c r="H294" s="70" t="e">
        <f ca="1">F293*'Training-data'!$Z$10+E293*'Training-data'!$Z$11</f>
        <v>#NAME?</v>
      </c>
      <c r="I294" s="70" t="e">
        <f ca="1">F293*'Training-data'!$AF$10+'Test-data'!E293*'Training-data'!$AF$11</f>
        <v>#NAME?</v>
      </c>
      <c r="J294" s="34"/>
    </row>
    <row r="295" spans="1:10">
      <c r="A295" s="1">
        <v>2</v>
      </c>
      <c r="B295" s="1">
        <v>433038</v>
      </c>
      <c r="C295" s="1">
        <v>353.48500000000001</v>
      </c>
      <c r="E295" s="1">
        <f t="shared" si="9"/>
        <v>293</v>
      </c>
      <c r="F295" s="4">
        <f t="shared" si="8"/>
        <v>7247.5076250000002</v>
      </c>
      <c r="G295" s="67" t="e">
        <f ca="1">F294*'Training-data'!$T$9+E294*'Training-data'!$T$10</f>
        <v>#NAME?</v>
      </c>
      <c r="H295" s="70" t="e">
        <f ca="1">F294*'Training-data'!$Z$10+E294*'Training-data'!$Z$11</f>
        <v>#NAME?</v>
      </c>
      <c r="I295" s="70" t="e">
        <f ca="1">F294*'Training-data'!$AF$10+'Test-data'!E294*'Training-data'!$AF$11</f>
        <v>#NAME?</v>
      </c>
      <c r="J295" s="34"/>
    </row>
    <row r="296" spans="1:10">
      <c r="A296" s="1">
        <v>2</v>
      </c>
      <c r="B296" s="1">
        <v>429574</v>
      </c>
      <c r="C296" s="1">
        <v>345.97199999999998</v>
      </c>
      <c r="E296" s="1">
        <f t="shared" si="9"/>
        <v>294</v>
      </c>
      <c r="F296" s="4">
        <f t="shared" si="8"/>
        <v>6149.3237142857151</v>
      </c>
      <c r="G296" s="67" t="e">
        <f ca="1">F295*'Training-data'!$T$9+E295*'Training-data'!$T$10</f>
        <v>#NAME?</v>
      </c>
      <c r="H296" s="70" t="e">
        <f ca="1">F295*'Training-data'!$Z$10+E295*'Training-data'!$Z$11</f>
        <v>#NAME?</v>
      </c>
      <c r="I296" s="70" t="e">
        <f ca="1">F295*'Training-data'!$AF$10+'Test-data'!E295*'Training-data'!$AF$11</f>
        <v>#NAME?</v>
      </c>
      <c r="J296" s="34"/>
    </row>
    <row r="297" spans="1:10">
      <c r="A297" s="1">
        <v>2</v>
      </c>
      <c r="B297" s="1">
        <v>425982</v>
      </c>
      <c r="C297" s="1">
        <v>359.18799999999999</v>
      </c>
      <c r="E297" s="1">
        <f t="shared" si="9"/>
        <v>295</v>
      </c>
      <c r="F297" s="4">
        <f t="shared" si="8"/>
        <v>6783.7423749999998</v>
      </c>
      <c r="G297" s="67" t="e">
        <f ca="1">F296*'Training-data'!$T$9+E296*'Training-data'!$T$10</f>
        <v>#NAME?</v>
      </c>
      <c r="H297" s="70" t="e">
        <f ca="1">F296*'Training-data'!$Z$10+E296*'Training-data'!$Z$11</f>
        <v>#NAME?</v>
      </c>
      <c r="I297" s="70" t="e">
        <f ca="1">F296*'Training-data'!$AF$10+'Test-data'!E296*'Training-data'!$AF$11</f>
        <v>#NAME?</v>
      </c>
      <c r="J297" s="34"/>
    </row>
    <row r="298" spans="1:10">
      <c r="A298" s="1">
        <v>2</v>
      </c>
      <c r="B298" s="1">
        <v>422340</v>
      </c>
      <c r="C298" s="1">
        <v>364.28500000000003</v>
      </c>
      <c r="E298" s="1">
        <f t="shared" si="9"/>
        <v>296</v>
      </c>
      <c r="F298" s="4">
        <f t="shared" si="8"/>
        <v>6778.0562500000005</v>
      </c>
      <c r="G298" s="67" t="e">
        <f ca="1">F297*'Training-data'!$T$9+E297*'Training-data'!$T$10</f>
        <v>#NAME?</v>
      </c>
      <c r="H298" s="70" t="e">
        <f ca="1">F297*'Training-data'!$Z$10+E297*'Training-data'!$Z$11</f>
        <v>#NAME?</v>
      </c>
      <c r="I298" s="70" t="e">
        <f ca="1">F297*'Training-data'!$AF$10+'Test-data'!E297*'Training-data'!$AF$11</f>
        <v>#NAME?</v>
      </c>
      <c r="J298" s="34"/>
    </row>
    <row r="299" spans="1:10">
      <c r="A299" s="1">
        <v>2</v>
      </c>
      <c r="B299" s="1">
        <v>418646</v>
      </c>
      <c r="C299" s="1">
        <v>369.39499999999998</v>
      </c>
      <c r="E299" s="1">
        <f t="shared" si="9"/>
        <v>297</v>
      </c>
      <c r="F299" s="4">
        <f t="shared" si="8"/>
        <v>6516.2182857142852</v>
      </c>
      <c r="G299" s="67" t="e">
        <f ca="1">F298*'Training-data'!$T$9+E298*'Training-data'!$T$10</f>
        <v>#NAME?</v>
      </c>
      <c r="H299" s="70" t="e">
        <f ca="1">F298*'Training-data'!$Z$10+E298*'Training-data'!$Z$11</f>
        <v>#NAME?</v>
      </c>
      <c r="I299" s="70" t="e">
        <f ca="1">F298*'Training-data'!$AF$10+'Test-data'!E298*'Training-data'!$AF$11</f>
        <v>#NAME?</v>
      </c>
      <c r="J299" s="34"/>
    </row>
    <row r="300" spans="1:10">
      <c r="A300" s="1">
        <v>2</v>
      </c>
      <c r="B300" s="1">
        <v>414988</v>
      </c>
      <c r="C300" s="1">
        <v>365.42500000000001</v>
      </c>
      <c r="E300" s="1">
        <f t="shared" si="9"/>
        <v>298</v>
      </c>
      <c r="F300" s="4">
        <f t="shared" si="8"/>
        <v>6542.9107142857147</v>
      </c>
      <c r="G300" s="67" t="e">
        <f ca="1">F299*'Training-data'!$T$9+E299*'Training-data'!$T$10</f>
        <v>#NAME?</v>
      </c>
      <c r="H300" s="70" t="e">
        <f ca="1">F299*'Training-data'!$Z$10+E299*'Training-data'!$Z$11</f>
        <v>#NAME?</v>
      </c>
      <c r="I300" s="70" t="e">
        <f ca="1">F299*'Training-data'!$AF$10+'Test-data'!E299*'Training-data'!$AF$11</f>
        <v>#NAME?</v>
      </c>
      <c r="J300" s="34"/>
    </row>
    <row r="301" spans="1:10">
      <c r="A301" s="1">
        <v>2</v>
      </c>
      <c r="B301" s="1">
        <v>411361</v>
      </c>
      <c r="C301" s="1">
        <v>362.54700000000003</v>
      </c>
      <c r="E301" s="1">
        <f t="shared" si="9"/>
        <v>299</v>
      </c>
      <c r="F301" s="4">
        <f t="shared" si="8"/>
        <v>6996.7132500000007</v>
      </c>
      <c r="G301" s="67" t="e">
        <f ca="1">F300*'Training-data'!$T$9+E300*'Training-data'!$T$10</f>
        <v>#NAME?</v>
      </c>
      <c r="H301" s="70" t="e">
        <f ca="1">F300*'Training-data'!$Z$10+E300*'Training-data'!$Z$11</f>
        <v>#NAME?</v>
      </c>
      <c r="I301" s="70" t="e">
        <f ca="1">F300*'Training-data'!$AF$10+'Test-data'!E300*'Training-data'!$AF$11</f>
        <v>#NAME?</v>
      </c>
      <c r="J301" s="34"/>
    </row>
    <row r="302" spans="1:10">
      <c r="A302" s="1">
        <v>2</v>
      </c>
      <c r="B302" s="1">
        <v>407804</v>
      </c>
      <c r="C302" s="1">
        <v>355.64499999999998</v>
      </c>
      <c r="E302" s="1">
        <f t="shared" si="9"/>
        <v>300</v>
      </c>
      <c r="F302" s="4">
        <f t="shared" si="8"/>
        <v>6427.0148571428572</v>
      </c>
      <c r="G302" s="67" t="e">
        <f ca="1">F301*'Training-data'!$T$9+E301*'Training-data'!$T$10</f>
        <v>#NAME?</v>
      </c>
      <c r="H302" s="70" t="e">
        <f ca="1">F301*'Training-data'!$Z$10+E301*'Training-data'!$Z$11</f>
        <v>#NAME?</v>
      </c>
      <c r="I302" s="70" t="e">
        <f ca="1">F301*'Training-data'!$AF$10+'Test-data'!E301*'Training-data'!$AF$11</f>
        <v>#NAME?</v>
      </c>
      <c r="J302" s="34"/>
    </row>
    <row r="303" spans="1:10">
      <c r="A303" s="1">
        <v>2</v>
      </c>
      <c r="B303" s="1">
        <v>404289</v>
      </c>
      <c r="C303" s="1">
        <v>351.09199999999998</v>
      </c>
      <c r="E303" s="1">
        <f t="shared" si="9"/>
        <v>301</v>
      </c>
      <c r="F303" s="4">
        <f t="shared" si="8"/>
        <v>6795.2536250000003</v>
      </c>
      <c r="G303" s="67" t="e">
        <f ca="1">F302*'Training-data'!$T$9+E302*'Training-data'!$T$10</f>
        <v>#NAME?</v>
      </c>
      <c r="H303" s="70" t="e">
        <f ca="1">F302*'Training-data'!$Z$10+E302*'Training-data'!$Z$11</f>
        <v>#NAME?</v>
      </c>
      <c r="I303" s="70" t="e">
        <f ca="1">F302*'Training-data'!$AF$10+'Test-data'!E302*'Training-data'!$AF$11</f>
        <v>#NAME?</v>
      </c>
      <c r="J303" s="34"/>
    </row>
    <row r="304" spans="1:10">
      <c r="A304" s="1">
        <v>2</v>
      </c>
      <c r="B304" s="1">
        <v>400754</v>
      </c>
      <c r="C304" s="1">
        <v>353.35899999999998</v>
      </c>
      <c r="E304" s="1">
        <f t="shared" si="9"/>
        <v>302</v>
      </c>
      <c r="F304" s="4">
        <f t="shared" si="8"/>
        <v>6593.0510000000004</v>
      </c>
      <c r="G304" s="67" t="e">
        <f ca="1">F303*'Training-data'!$T$9+E303*'Training-data'!$T$10</f>
        <v>#NAME?</v>
      </c>
      <c r="H304" s="70" t="e">
        <f ca="1">F303*'Training-data'!$Z$10+E303*'Training-data'!$Z$11</f>
        <v>#NAME?</v>
      </c>
      <c r="I304" s="70" t="e">
        <f ca="1">F303*'Training-data'!$AF$10+'Test-data'!E303*'Training-data'!$AF$11</f>
        <v>#NAME?</v>
      </c>
      <c r="J304" s="34"/>
    </row>
    <row r="305" spans="1:10">
      <c r="A305" s="1">
        <v>2</v>
      </c>
      <c r="B305" s="1">
        <v>397161</v>
      </c>
      <c r="C305" s="1">
        <v>359.17899999999997</v>
      </c>
      <c r="E305" s="1">
        <f t="shared" si="9"/>
        <v>303</v>
      </c>
      <c r="F305" s="4">
        <f t="shared" si="8"/>
        <v>6954.6778749999994</v>
      </c>
      <c r="G305" s="67" t="e">
        <f ca="1">F304*'Training-data'!$T$9+E304*'Training-data'!$T$10</f>
        <v>#NAME?</v>
      </c>
      <c r="H305" s="70" t="e">
        <f ca="1">F304*'Training-data'!$Z$10+E304*'Training-data'!$Z$11</f>
        <v>#NAME?</v>
      </c>
      <c r="I305" s="70" t="e">
        <f ca="1">F304*'Training-data'!$AF$10+'Test-data'!E304*'Training-data'!$AF$11</f>
        <v>#NAME?</v>
      </c>
      <c r="J305" s="34"/>
    </row>
    <row r="306" spans="1:10">
      <c r="A306" s="1">
        <v>2</v>
      </c>
      <c r="B306" s="1">
        <v>393505</v>
      </c>
      <c r="C306" s="1">
        <v>365.37299999999999</v>
      </c>
      <c r="E306" s="1">
        <f t="shared" si="9"/>
        <v>304</v>
      </c>
      <c r="F306" s="4">
        <f t="shared" si="8"/>
        <v>6178.6784285714293</v>
      </c>
      <c r="G306" s="67" t="e">
        <f ca="1">F305*'Training-data'!$T$9+E305*'Training-data'!$T$10</f>
        <v>#NAME?</v>
      </c>
      <c r="H306" s="70" t="e">
        <f ca="1">F305*'Training-data'!$Z$10+E305*'Training-data'!$Z$11</f>
        <v>#NAME?</v>
      </c>
      <c r="I306" s="70" t="e">
        <f ca="1">F305*'Training-data'!$AF$10+'Test-data'!E305*'Training-data'!$AF$11</f>
        <v>#NAME?</v>
      </c>
      <c r="J306" s="34"/>
    </row>
    <row r="307" spans="1:10">
      <c r="A307" s="1">
        <v>2</v>
      </c>
      <c r="B307" s="1">
        <v>389841</v>
      </c>
      <c r="C307" s="1">
        <v>366.38099999999997</v>
      </c>
      <c r="E307" s="1">
        <f t="shared" si="9"/>
        <v>305</v>
      </c>
      <c r="F307" s="4">
        <f t="shared" si="8"/>
        <v>6680.3757499999992</v>
      </c>
      <c r="G307" s="67" t="e">
        <f ca="1">F306*'Training-data'!$T$9+E306*'Training-data'!$T$10</f>
        <v>#NAME?</v>
      </c>
      <c r="H307" s="70" t="e">
        <f ca="1">F306*'Training-data'!$Z$10+E306*'Training-data'!$Z$11</f>
        <v>#NAME?</v>
      </c>
      <c r="I307" s="70" t="e">
        <f ca="1">F306*'Training-data'!$AF$10+'Test-data'!E306*'Training-data'!$AF$11</f>
        <v>#NAME?</v>
      </c>
      <c r="J307" s="34"/>
    </row>
    <row r="308" spans="1:10">
      <c r="A308" s="1">
        <v>2</v>
      </c>
      <c r="B308" s="1">
        <v>386293</v>
      </c>
      <c r="C308" s="1">
        <v>354.69200000000001</v>
      </c>
      <c r="E308" s="1">
        <f t="shared" si="9"/>
        <v>306</v>
      </c>
      <c r="F308" s="4">
        <f t="shared" si="8"/>
        <v>6397.6025714285706</v>
      </c>
      <c r="G308" s="67" t="e">
        <f ca="1">F307*'Training-data'!$T$9+E307*'Training-data'!$T$10</f>
        <v>#NAME?</v>
      </c>
      <c r="H308" s="70" t="e">
        <f ca="1">F307*'Training-data'!$Z$10+E307*'Training-data'!$Z$11</f>
        <v>#NAME?</v>
      </c>
      <c r="I308" s="70" t="e">
        <f ca="1">F307*'Training-data'!$AF$10+'Test-data'!E307*'Training-data'!$AF$11</f>
        <v>#NAME?</v>
      </c>
      <c r="J308" s="34"/>
    </row>
    <row r="309" spans="1:10">
      <c r="A309" s="1">
        <v>2</v>
      </c>
      <c r="B309" s="1">
        <v>382701</v>
      </c>
      <c r="C309" s="1">
        <v>359.18799999999999</v>
      </c>
      <c r="E309" s="1">
        <f t="shared" si="9"/>
        <v>307</v>
      </c>
      <c r="F309" s="4">
        <f t="shared" si="8"/>
        <v>7044.1354999999994</v>
      </c>
      <c r="G309" s="67" t="e">
        <f ca="1">F308*'Training-data'!$T$9+E308*'Training-data'!$T$10</f>
        <v>#NAME?</v>
      </c>
      <c r="H309" s="70" t="e">
        <f ca="1">F308*'Training-data'!$Z$10+E308*'Training-data'!$Z$11</f>
        <v>#NAME?</v>
      </c>
      <c r="I309" s="70" t="e">
        <f ca="1">F308*'Training-data'!$AF$10+'Test-data'!E308*'Training-data'!$AF$11</f>
        <v>#NAME?</v>
      </c>
      <c r="J309" s="34"/>
    </row>
    <row r="310" spans="1:10">
      <c r="A310" s="1">
        <v>2</v>
      </c>
      <c r="B310" s="1">
        <v>379146</v>
      </c>
      <c r="C310" s="1">
        <v>355.286</v>
      </c>
      <c r="E310" s="1">
        <f t="shared" si="9"/>
        <v>308</v>
      </c>
      <c r="F310" s="4">
        <f t="shared" si="8"/>
        <v>6316.5451428571441</v>
      </c>
      <c r="G310" s="67" t="e">
        <f ca="1">F309*'Training-data'!$T$9+E309*'Training-data'!$T$10</f>
        <v>#NAME?</v>
      </c>
      <c r="H310" s="70" t="e">
        <f ca="1">F309*'Training-data'!$Z$10+E309*'Training-data'!$Z$11</f>
        <v>#NAME?</v>
      </c>
      <c r="I310" s="70" t="e">
        <f ca="1">F309*'Training-data'!$AF$10+'Test-data'!E309*'Training-data'!$AF$11</f>
        <v>#NAME?</v>
      </c>
      <c r="J310" s="34"/>
    </row>
    <row r="311" spans="1:10">
      <c r="A311" s="1">
        <v>2</v>
      </c>
      <c r="B311" s="1">
        <v>375541</v>
      </c>
      <c r="C311" s="1">
        <v>360.47</v>
      </c>
      <c r="E311" s="1">
        <f t="shared" si="9"/>
        <v>309</v>
      </c>
      <c r="F311" s="4">
        <f t="shared" si="8"/>
        <v>6846.9603750000006</v>
      </c>
      <c r="G311" s="67" t="e">
        <f ca="1">F310*'Training-data'!$T$9+E310*'Training-data'!$T$10</f>
        <v>#NAME?</v>
      </c>
      <c r="H311" s="70" t="e">
        <f ca="1">F310*'Training-data'!$Z$10+E310*'Training-data'!$Z$11</f>
        <v>#NAME?</v>
      </c>
      <c r="I311" s="70" t="e">
        <f ca="1">F310*'Training-data'!$AF$10+'Test-data'!E310*'Training-data'!$AF$11</f>
        <v>#NAME?</v>
      </c>
      <c r="J311" s="34"/>
    </row>
    <row r="312" spans="1:10">
      <c r="A312" s="1">
        <v>2</v>
      </c>
      <c r="B312" s="1">
        <v>372004</v>
      </c>
      <c r="C312" s="1">
        <v>353.59</v>
      </c>
      <c r="E312" s="1">
        <f t="shared" si="9"/>
        <v>310</v>
      </c>
      <c r="F312" s="4">
        <f t="shared" si="8"/>
        <v>6660.7269999999999</v>
      </c>
      <c r="G312" s="67" t="e">
        <f ca="1">F311*'Training-data'!$T$9+E311*'Training-data'!$T$10</f>
        <v>#NAME?</v>
      </c>
      <c r="H312" s="70" t="e">
        <f ca="1">F311*'Training-data'!$Z$10+E311*'Training-data'!$Z$11</f>
        <v>#NAME?</v>
      </c>
      <c r="I312" s="70" t="e">
        <f ca="1">F311*'Training-data'!$AF$10+'Test-data'!E311*'Training-data'!$AF$11</f>
        <v>#NAME?</v>
      </c>
      <c r="J312" s="34"/>
    </row>
    <row r="313" spans="1:10">
      <c r="A313" s="1">
        <v>2</v>
      </c>
      <c r="B313" s="1">
        <v>368485</v>
      </c>
      <c r="C313" s="1">
        <v>351.887</v>
      </c>
      <c r="E313" s="1">
        <f t="shared" si="9"/>
        <v>311</v>
      </c>
      <c r="F313" s="4">
        <f t="shared" si="8"/>
        <v>7220.3757499999992</v>
      </c>
      <c r="G313" s="67" t="e">
        <f ca="1">F312*'Training-data'!$T$9+E312*'Training-data'!$T$10</f>
        <v>#NAME?</v>
      </c>
      <c r="H313" s="70" t="e">
        <f ca="1">F312*'Training-data'!$Z$10+E312*'Training-data'!$Z$11</f>
        <v>#NAME?</v>
      </c>
      <c r="I313" s="70" t="e">
        <f ca="1">F312*'Training-data'!$AF$10+'Test-data'!E312*'Training-data'!$AF$11</f>
        <v>#NAME?</v>
      </c>
      <c r="J313" s="34"/>
    </row>
    <row r="314" spans="1:10">
      <c r="A314" s="1">
        <v>2</v>
      </c>
      <c r="B314" s="1">
        <v>364939</v>
      </c>
      <c r="C314" s="1">
        <v>354.39100000000002</v>
      </c>
      <c r="E314" s="1">
        <f t="shared" si="9"/>
        <v>312</v>
      </c>
      <c r="F314" s="4">
        <f t="shared" si="8"/>
        <v>6696.3125714285707</v>
      </c>
      <c r="G314" s="67" t="e">
        <f ca="1">F313*'Training-data'!$T$9+E313*'Training-data'!$T$10</f>
        <v>#NAME?</v>
      </c>
      <c r="H314" s="70" t="e">
        <f ca="1">F313*'Training-data'!$Z$10+E313*'Training-data'!$Z$11</f>
        <v>#NAME?</v>
      </c>
      <c r="I314" s="70" t="e">
        <f ca="1">F313*'Training-data'!$AF$10+'Test-data'!E313*'Training-data'!$AF$11</f>
        <v>#NAME?</v>
      </c>
      <c r="J314" s="34"/>
    </row>
    <row r="315" spans="1:10">
      <c r="A315" s="1">
        <v>2</v>
      </c>
      <c r="B315" s="1">
        <v>361334</v>
      </c>
      <c r="C315" s="1">
        <v>360.49099999999999</v>
      </c>
      <c r="E315" s="1">
        <f t="shared" si="9"/>
        <v>313</v>
      </c>
      <c r="F315" s="4">
        <f t="shared" si="8"/>
        <v>6791.0961428571436</v>
      </c>
      <c r="G315" s="67" t="e">
        <f ca="1">F314*'Training-data'!$T$9+E314*'Training-data'!$T$10</f>
        <v>#NAME?</v>
      </c>
      <c r="H315" s="70" t="e">
        <f ca="1">F314*'Training-data'!$Z$10+E314*'Training-data'!$Z$11</f>
        <v>#NAME?</v>
      </c>
      <c r="I315" s="70" t="e">
        <f ca="1">F314*'Training-data'!$AF$10+'Test-data'!E314*'Training-data'!$AF$11</f>
        <v>#NAME?</v>
      </c>
      <c r="J315" s="34"/>
    </row>
    <row r="316" spans="1:10">
      <c r="A316" s="1">
        <v>2</v>
      </c>
      <c r="B316" s="1">
        <v>358306</v>
      </c>
      <c r="C316" s="1">
        <v>302.68599999999998</v>
      </c>
      <c r="E316" s="1">
        <f t="shared" si="9"/>
        <v>314</v>
      </c>
      <c r="F316" s="4">
        <f t="shared" si="8"/>
        <v>6584.0689999999986</v>
      </c>
      <c r="G316" s="67" t="e">
        <f ca="1">F315*'Training-data'!$T$9+E315*'Training-data'!$T$10</f>
        <v>#NAME?</v>
      </c>
      <c r="H316" s="70" t="e">
        <f ca="1">F315*'Training-data'!$Z$10+E315*'Training-data'!$Z$11</f>
        <v>#NAME?</v>
      </c>
      <c r="I316" s="70" t="e">
        <f ca="1">F315*'Training-data'!$AF$10+'Test-data'!E315*'Training-data'!$AF$11</f>
        <v>#NAME?</v>
      </c>
      <c r="J316" s="34"/>
    </row>
    <row r="317" spans="1:10">
      <c r="A317" s="1">
        <v>2</v>
      </c>
      <c r="B317" s="1">
        <v>354762</v>
      </c>
      <c r="C317" s="1">
        <v>354.35599999999999</v>
      </c>
      <c r="E317" s="1">
        <f t="shared" si="9"/>
        <v>315</v>
      </c>
      <c r="F317" s="4">
        <f t="shared" si="8"/>
        <v>7104.002625000001</v>
      </c>
      <c r="G317" s="67" t="e">
        <f ca="1">F316*'Training-data'!$T$9+E316*'Training-data'!$T$10</f>
        <v>#NAME?</v>
      </c>
      <c r="H317" s="70" t="e">
        <f ca="1">F316*'Training-data'!$Z$10+E316*'Training-data'!$Z$11</f>
        <v>#NAME?</v>
      </c>
      <c r="I317" s="70" t="e">
        <f ca="1">F316*'Training-data'!$AF$10+'Test-data'!E316*'Training-data'!$AF$11</f>
        <v>#NAME?</v>
      </c>
      <c r="J317" s="34"/>
    </row>
    <row r="318" spans="1:10">
      <c r="A318" s="1">
        <v>2</v>
      </c>
      <c r="B318" s="1">
        <v>351175</v>
      </c>
      <c r="C318" s="1">
        <v>358.69400000000002</v>
      </c>
      <c r="E318" s="1">
        <f t="shared" si="9"/>
        <v>316</v>
      </c>
      <c r="F318" s="4">
        <f t="shared" si="8"/>
        <v>6328.5638571428572</v>
      </c>
      <c r="G318" s="67" t="e">
        <f ca="1">F317*'Training-data'!$T$9+E317*'Training-data'!$T$10</f>
        <v>#NAME?</v>
      </c>
      <c r="H318" s="70" t="e">
        <f ca="1">F317*'Training-data'!$Z$10+E317*'Training-data'!$Z$11</f>
        <v>#NAME?</v>
      </c>
      <c r="I318" s="70" t="e">
        <f ca="1">F317*'Training-data'!$AF$10+'Test-data'!E317*'Training-data'!$AF$11</f>
        <v>#NAME?</v>
      </c>
      <c r="J318" s="34"/>
    </row>
    <row r="319" spans="1:10">
      <c r="A319" s="1">
        <v>2</v>
      </c>
      <c r="B319" s="1">
        <v>347555</v>
      </c>
      <c r="C319" s="1">
        <v>361.98399999999998</v>
      </c>
      <c r="E319" s="1">
        <f t="shared" si="9"/>
        <v>317</v>
      </c>
      <c r="F319" s="4">
        <f t="shared" si="8"/>
        <v>7085.7502500000001</v>
      </c>
      <c r="G319" s="67" t="e">
        <f ca="1">F318*'Training-data'!$T$9+E318*'Training-data'!$T$10</f>
        <v>#NAME?</v>
      </c>
      <c r="H319" s="70" t="e">
        <f ca="1">F318*'Training-data'!$Z$10+E318*'Training-data'!$Z$11</f>
        <v>#NAME?</v>
      </c>
      <c r="I319" s="70" t="e">
        <f ca="1">F318*'Training-data'!$AF$10+'Test-data'!E318*'Training-data'!$AF$11</f>
        <v>#NAME?</v>
      </c>
      <c r="J319" s="34"/>
    </row>
    <row r="320" spans="1:10">
      <c r="A320" s="1">
        <v>2</v>
      </c>
      <c r="B320" s="1">
        <v>344793</v>
      </c>
      <c r="C320" s="1">
        <v>276.18700000000001</v>
      </c>
      <c r="E320" s="1">
        <f t="shared" si="9"/>
        <v>318</v>
      </c>
      <c r="F320" s="4">
        <f t="shared" si="8"/>
        <v>6446.4871428571432</v>
      </c>
      <c r="G320" s="67" t="e">
        <f ca="1">F319*'Training-data'!$T$9+E319*'Training-data'!$T$10</f>
        <v>#NAME?</v>
      </c>
      <c r="H320" s="70" t="e">
        <f ca="1">F319*'Training-data'!$Z$10+E319*'Training-data'!$Z$11</f>
        <v>#NAME?</v>
      </c>
      <c r="I320" s="70" t="e">
        <f ca="1">F319*'Training-data'!$AF$10+'Test-data'!E319*'Training-data'!$AF$11</f>
        <v>#NAME?</v>
      </c>
      <c r="J320" s="34"/>
    </row>
    <row r="321" spans="1:10">
      <c r="A321" s="1">
        <v>2</v>
      </c>
      <c r="B321" s="1">
        <v>341281</v>
      </c>
      <c r="C321" s="1">
        <v>351.17599999999999</v>
      </c>
      <c r="E321" s="1">
        <f t="shared" si="9"/>
        <v>319</v>
      </c>
      <c r="F321" s="4">
        <f t="shared" si="8"/>
        <v>6716.6007499999996</v>
      </c>
      <c r="G321" s="67" t="e">
        <f ca="1">F320*'Training-data'!$T$9+E320*'Training-data'!$T$10</f>
        <v>#NAME?</v>
      </c>
      <c r="H321" s="70" t="e">
        <f ca="1">F320*'Training-data'!$Z$10+E320*'Training-data'!$Z$11</f>
        <v>#NAME?</v>
      </c>
      <c r="I321" s="70" t="e">
        <f ca="1">F320*'Training-data'!$AF$10+'Test-data'!E320*'Training-data'!$AF$11</f>
        <v>#NAME?</v>
      </c>
      <c r="J321" s="34"/>
    </row>
    <row r="322" spans="1:10">
      <c r="A322" s="1">
        <v>2</v>
      </c>
      <c r="B322" s="1">
        <v>337696</v>
      </c>
      <c r="C322" s="1">
        <v>358.45800000000003</v>
      </c>
      <c r="E322" s="1">
        <f t="shared" si="9"/>
        <v>320</v>
      </c>
      <c r="F322" s="4">
        <f t="shared" si="8"/>
        <v>6347.3811428571425</v>
      </c>
      <c r="G322" s="67" t="e">
        <f ca="1">F321*'Training-data'!$T$9+E321*'Training-data'!$T$10</f>
        <v>#NAME?</v>
      </c>
      <c r="H322" s="70" t="e">
        <f ca="1">F321*'Training-data'!$Z$10+E321*'Training-data'!$Z$11</f>
        <v>#NAME?</v>
      </c>
      <c r="I322" s="70" t="e">
        <f ca="1">F321*'Training-data'!$AF$10+'Test-data'!E321*'Training-data'!$AF$11</f>
        <v>#NAME?</v>
      </c>
      <c r="J322" s="34"/>
    </row>
    <row r="323" spans="1:10">
      <c r="A323" s="1">
        <v>2</v>
      </c>
      <c r="B323" s="1">
        <v>334086</v>
      </c>
      <c r="C323" s="1">
        <v>360.96600000000001</v>
      </c>
      <c r="E323" s="1">
        <f t="shared" si="9"/>
        <v>321</v>
      </c>
      <c r="F323" s="4">
        <f t="shared" si="8"/>
        <v>6748.0971428571429</v>
      </c>
      <c r="G323" s="67" t="e">
        <f ca="1">F322*'Training-data'!$T$9+E322*'Training-data'!$T$10</f>
        <v>#NAME?</v>
      </c>
      <c r="H323" s="70" t="e">
        <f ca="1">F322*'Training-data'!$Z$10+E322*'Training-data'!$Z$11</f>
        <v>#NAME?</v>
      </c>
      <c r="I323" s="70" t="e">
        <f ca="1">F322*'Training-data'!$AF$10+'Test-data'!E322*'Training-data'!$AF$11</f>
        <v>#NAME?</v>
      </c>
      <c r="J323" s="34"/>
    </row>
    <row r="324" spans="1:10">
      <c r="A324" s="1">
        <v>2</v>
      </c>
      <c r="B324" s="1">
        <v>330429</v>
      </c>
      <c r="C324" s="1">
        <v>365.46600000000001</v>
      </c>
      <c r="E324" s="1">
        <f t="shared" si="9"/>
        <v>322</v>
      </c>
      <c r="F324" s="4">
        <f t="shared" ref="F324:F362" si="10">AVERAGEIF($A$3:$A$10001,E324,$C$1:$C$10001)</f>
        <v>7405.7053749999995</v>
      </c>
      <c r="G324" s="67" t="e">
        <f ca="1">F323*'Training-data'!$T$9+E323*'Training-data'!$T$10</f>
        <v>#NAME?</v>
      </c>
      <c r="H324" s="70" t="e">
        <f ca="1">F323*'Training-data'!$Z$10+E323*'Training-data'!$Z$11</f>
        <v>#NAME?</v>
      </c>
      <c r="I324" s="70" t="e">
        <f ca="1">F323*'Training-data'!$AF$10+'Test-data'!E323*'Training-data'!$AF$11</f>
        <v>#NAME?</v>
      </c>
      <c r="J324" s="34"/>
    </row>
    <row r="325" spans="1:10">
      <c r="A325" s="1">
        <v>2</v>
      </c>
      <c r="B325" s="1">
        <v>326798</v>
      </c>
      <c r="C325" s="1">
        <v>362.88400000000001</v>
      </c>
      <c r="E325" s="1">
        <f t="shared" ref="E325:E362" si="11">E324+1</f>
        <v>323</v>
      </c>
      <c r="F325" s="4">
        <f t="shared" si="10"/>
        <v>6053.2032857142858</v>
      </c>
      <c r="G325" s="67" t="e">
        <f ca="1">F324*'Training-data'!$T$9+E324*'Training-data'!$T$10</f>
        <v>#NAME?</v>
      </c>
      <c r="H325" s="70" t="e">
        <f ca="1">F324*'Training-data'!$Z$10+E324*'Training-data'!$Z$11</f>
        <v>#NAME?</v>
      </c>
      <c r="I325" s="70" t="e">
        <f ca="1">F324*'Training-data'!$AF$10+'Test-data'!E324*'Training-data'!$AF$11</f>
        <v>#NAME?</v>
      </c>
      <c r="J325" s="34"/>
    </row>
    <row r="326" spans="1:10">
      <c r="A326" s="1">
        <v>2</v>
      </c>
      <c r="B326" s="1">
        <v>323196</v>
      </c>
      <c r="C326" s="1">
        <v>360.09699999999998</v>
      </c>
      <c r="E326" s="1">
        <f t="shared" si="11"/>
        <v>324</v>
      </c>
      <c r="F326" s="4">
        <f t="shared" si="10"/>
        <v>7150.8767500000004</v>
      </c>
      <c r="G326" s="67" t="e">
        <f ca="1">F325*'Training-data'!$T$9+E325*'Training-data'!$T$10</f>
        <v>#NAME?</v>
      </c>
      <c r="H326" s="70" t="e">
        <f ca="1">F325*'Training-data'!$Z$10+E325*'Training-data'!$Z$11</f>
        <v>#NAME?</v>
      </c>
      <c r="I326" s="70" t="e">
        <f ca="1">F325*'Training-data'!$AF$10+'Test-data'!E325*'Training-data'!$AF$11</f>
        <v>#NAME?</v>
      </c>
      <c r="J326" s="34"/>
    </row>
    <row r="327" spans="1:10">
      <c r="A327" s="1">
        <v>2</v>
      </c>
      <c r="B327" s="1">
        <v>319620</v>
      </c>
      <c r="C327" s="1">
        <v>357.43599999999998</v>
      </c>
      <c r="E327" s="1">
        <f t="shared" si="11"/>
        <v>325</v>
      </c>
      <c r="F327" s="4">
        <f t="shared" si="10"/>
        <v>6619.1881428571432</v>
      </c>
      <c r="G327" s="67" t="e">
        <f ca="1">F326*'Training-data'!$T$9+E326*'Training-data'!$T$10</f>
        <v>#NAME?</v>
      </c>
      <c r="H327" s="70" t="e">
        <f ca="1">F326*'Training-data'!$Z$10+E326*'Training-data'!$Z$11</f>
        <v>#NAME?</v>
      </c>
      <c r="I327" s="70" t="e">
        <f ca="1">F326*'Training-data'!$AF$10+'Test-data'!E326*'Training-data'!$AF$11</f>
        <v>#NAME?</v>
      </c>
      <c r="J327" s="34"/>
    </row>
    <row r="328" spans="1:10">
      <c r="A328" s="1">
        <v>2</v>
      </c>
      <c r="B328" s="1">
        <v>315994</v>
      </c>
      <c r="C328" s="1">
        <v>362.19400000000002</v>
      </c>
      <c r="E328" s="1">
        <f t="shared" si="11"/>
        <v>326</v>
      </c>
      <c r="F328" s="4">
        <f t="shared" si="10"/>
        <v>6695.2447142857145</v>
      </c>
      <c r="G328" s="67" t="e">
        <f ca="1">F327*'Training-data'!$T$9+E327*'Training-data'!$T$10</f>
        <v>#NAME?</v>
      </c>
      <c r="H328" s="70" t="e">
        <f ca="1">F327*'Training-data'!$Z$10+E327*'Training-data'!$Z$11</f>
        <v>#NAME?</v>
      </c>
      <c r="I328" s="70" t="e">
        <f ca="1">F327*'Training-data'!$AF$10+'Test-data'!E327*'Training-data'!$AF$11</f>
        <v>#NAME?</v>
      </c>
      <c r="J328" s="34"/>
    </row>
    <row r="329" spans="1:10">
      <c r="A329" s="1">
        <v>2</v>
      </c>
      <c r="B329" s="1">
        <v>312389</v>
      </c>
      <c r="C329" s="1">
        <v>360.36900000000003</v>
      </c>
      <c r="E329" s="1">
        <f t="shared" si="11"/>
        <v>327</v>
      </c>
      <c r="F329" s="4">
        <f t="shared" si="10"/>
        <v>6971.4521249999998</v>
      </c>
      <c r="G329" s="67" t="e">
        <f ca="1">F328*'Training-data'!$T$9+E328*'Training-data'!$T$10</f>
        <v>#NAME?</v>
      </c>
      <c r="H329" s="70" t="e">
        <f ca="1">F328*'Training-data'!$Z$10+E328*'Training-data'!$Z$11</f>
        <v>#NAME?</v>
      </c>
      <c r="I329" s="70" t="e">
        <f ca="1">F328*'Training-data'!$AF$10+'Test-data'!E328*'Training-data'!$AF$11</f>
        <v>#NAME?</v>
      </c>
      <c r="J329" s="34"/>
    </row>
    <row r="330" spans="1:10">
      <c r="A330" s="1">
        <v>2</v>
      </c>
      <c r="B330" s="1">
        <v>308763</v>
      </c>
      <c r="C330" s="1">
        <v>362.58300000000003</v>
      </c>
      <c r="E330" s="1">
        <f t="shared" si="11"/>
        <v>328</v>
      </c>
      <c r="F330" s="4">
        <f t="shared" si="10"/>
        <v>6908.8915714285704</v>
      </c>
      <c r="G330" s="67" t="e">
        <f ca="1">F329*'Training-data'!$T$9+E329*'Training-data'!$T$10</f>
        <v>#NAME?</v>
      </c>
      <c r="H330" s="70" t="e">
        <f ca="1">F329*'Training-data'!$Z$10+E329*'Training-data'!$Z$11</f>
        <v>#NAME?</v>
      </c>
      <c r="I330" s="70" t="e">
        <f ca="1">F329*'Training-data'!$AF$10+'Test-data'!E329*'Training-data'!$AF$11</f>
        <v>#NAME?</v>
      </c>
      <c r="J330" s="34"/>
    </row>
    <row r="331" spans="1:10">
      <c r="A331" s="1">
        <v>2</v>
      </c>
      <c r="B331" s="1">
        <v>305211</v>
      </c>
      <c r="C331" s="1">
        <v>354.98200000000003</v>
      </c>
      <c r="E331" s="1">
        <f t="shared" si="11"/>
        <v>329</v>
      </c>
      <c r="F331" s="4">
        <f t="shared" si="10"/>
        <v>6940.5712857142853</v>
      </c>
      <c r="G331" s="67" t="e">
        <f ca="1">F330*'Training-data'!$T$9+E330*'Training-data'!$T$10</f>
        <v>#NAME?</v>
      </c>
      <c r="H331" s="70" t="e">
        <f ca="1">F330*'Training-data'!$Z$10+E330*'Training-data'!$Z$11</f>
        <v>#NAME?</v>
      </c>
      <c r="I331" s="70" t="e">
        <f ca="1">F330*'Training-data'!$AF$10+'Test-data'!E330*'Training-data'!$AF$11</f>
        <v>#NAME?</v>
      </c>
      <c r="J331" s="34"/>
    </row>
    <row r="332" spans="1:10">
      <c r="A332" s="1">
        <v>2</v>
      </c>
      <c r="B332" s="1">
        <v>301662</v>
      </c>
      <c r="C332" s="1">
        <v>354.76600000000002</v>
      </c>
      <c r="E332" s="1">
        <f t="shared" si="11"/>
        <v>330</v>
      </c>
      <c r="F332" s="4">
        <f t="shared" si="10"/>
        <v>6519.4059999999999</v>
      </c>
      <c r="G332" s="67" t="e">
        <f ca="1">F331*'Training-data'!$T$9+E331*'Training-data'!$T$10</f>
        <v>#NAME?</v>
      </c>
      <c r="H332" s="70" t="e">
        <f ca="1">F331*'Training-data'!$Z$10+E331*'Training-data'!$Z$11</f>
        <v>#NAME?</v>
      </c>
      <c r="I332" s="70" t="e">
        <f ca="1">F331*'Training-data'!$AF$10+'Test-data'!E331*'Training-data'!$AF$11</f>
        <v>#NAME?</v>
      </c>
      <c r="J332" s="34"/>
    </row>
    <row r="333" spans="1:10">
      <c r="A333" s="1">
        <v>2</v>
      </c>
      <c r="B333" s="1">
        <v>298079</v>
      </c>
      <c r="C333" s="1">
        <v>358.279</v>
      </c>
      <c r="E333" s="1">
        <f t="shared" si="11"/>
        <v>331</v>
      </c>
      <c r="F333" s="4">
        <f t="shared" si="10"/>
        <v>7054.8931250000005</v>
      </c>
      <c r="G333" s="67" t="e">
        <f ca="1">F332*'Training-data'!$T$9+E332*'Training-data'!$T$10</f>
        <v>#NAME?</v>
      </c>
      <c r="H333" s="70" t="e">
        <f ca="1">F332*'Training-data'!$Z$10+E332*'Training-data'!$Z$11</f>
        <v>#NAME?</v>
      </c>
      <c r="I333" s="70" t="e">
        <f ca="1">F332*'Training-data'!$AF$10+'Test-data'!E332*'Training-data'!$AF$11</f>
        <v>#NAME?</v>
      </c>
      <c r="J333" s="34"/>
    </row>
    <row r="334" spans="1:10">
      <c r="A334" s="1">
        <v>2</v>
      </c>
      <c r="B334" s="1">
        <v>294511</v>
      </c>
      <c r="C334" s="1">
        <v>356.69099999999997</v>
      </c>
      <c r="E334" s="1">
        <f t="shared" si="11"/>
        <v>332</v>
      </c>
      <c r="F334" s="4">
        <f t="shared" si="10"/>
        <v>6238.6275714285712</v>
      </c>
      <c r="G334" s="67" t="e">
        <f ca="1">F333*'Training-data'!$T$9+E333*'Training-data'!$T$10</f>
        <v>#NAME?</v>
      </c>
      <c r="H334" s="70" t="e">
        <f ca="1">F333*'Training-data'!$Z$10+E333*'Training-data'!$Z$11</f>
        <v>#NAME?</v>
      </c>
      <c r="I334" s="70" t="e">
        <f ca="1">F333*'Training-data'!$AF$10+'Test-data'!E333*'Training-data'!$AF$11</f>
        <v>#NAME?</v>
      </c>
      <c r="J334" s="34"/>
    </row>
    <row r="335" spans="1:10">
      <c r="A335" s="1">
        <v>2</v>
      </c>
      <c r="B335" s="1">
        <v>290965</v>
      </c>
      <c r="C335" s="1">
        <v>354.58699999999999</v>
      </c>
      <c r="E335" s="1">
        <f t="shared" si="11"/>
        <v>333</v>
      </c>
      <c r="F335" s="4">
        <f t="shared" si="10"/>
        <v>7356.5846249999995</v>
      </c>
      <c r="G335" s="67" t="e">
        <f ca="1">F334*'Training-data'!$T$9+E334*'Training-data'!$T$10</f>
        <v>#NAME?</v>
      </c>
      <c r="H335" s="70" t="e">
        <f ca="1">F334*'Training-data'!$Z$10+E334*'Training-data'!$Z$11</f>
        <v>#NAME?</v>
      </c>
      <c r="I335" s="70" t="e">
        <f ca="1">F334*'Training-data'!$AF$10+'Test-data'!E334*'Training-data'!$AF$11</f>
        <v>#NAME?</v>
      </c>
      <c r="J335" s="34"/>
    </row>
    <row r="336" spans="1:10">
      <c r="A336" s="1">
        <v>2</v>
      </c>
      <c r="B336" s="1">
        <v>287308</v>
      </c>
      <c r="C336" s="1">
        <v>365.68400000000003</v>
      </c>
      <c r="E336" s="1">
        <f t="shared" si="11"/>
        <v>334</v>
      </c>
      <c r="F336" s="4">
        <f t="shared" si="10"/>
        <v>6383.3774285714298</v>
      </c>
      <c r="G336" s="67" t="e">
        <f ca="1">F335*'Training-data'!$T$9+E335*'Training-data'!$T$10</f>
        <v>#NAME?</v>
      </c>
      <c r="H336" s="70" t="e">
        <f ca="1">F335*'Training-data'!$Z$10+E335*'Training-data'!$Z$11</f>
        <v>#NAME?</v>
      </c>
      <c r="I336" s="70" t="e">
        <f ca="1">F335*'Training-data'!$AF$10+'Test-data'!E335*'Training-data'!$AF$11</f>
        <v>#NAME?</v>
      </c>
      <c r="J336" s="34"/>
    </row>
    <row r="337" spans="1:10">
      <c r="A337" s="1">
        <v>2</v>
      </c>
      <c r="B337" s="1">
        <v>283715</v>
      </c>
      <c r="C337" s="1">
        <v>359.096</v>
      </c>
      <c r="E337" s="1">
        <f t="shared" si="11"/>
        <v>335</v>
      </c>
      <c r="F337" s="4">
        <f t="shared" si="10"/>
        <v>6540.1155714285715</v>
      </c>
      <c r="G337" s="67" t="e">
        <f ca="1">F336*'Training-data'!$T$9+E336*'Training-data'!$T$10</f>
        <v>#NAME?</v>
      </c>
      <c r="H337" s="70" t="e">
        <f ca="1">F336*'Training-data'!$Z$10+E336*'Training-data'!$Z$11</f>
        <v>#NAME?</v>
      </c>
      <c r="I337" s="70" t="e">
        <f ca="1">F336*'Training-data'!$AF$10+'Test-data'!E336*'Training-data'!$AF$11</f>
        <v>#NAME?</v>
      </c>
      <c r="J337" s="34"/>
    </row>
    <row r="338" spans="1:10">
      <c r="A338" s="1">
        <v>2</v>
      </c>
      <c r="B338" s="1">
        <v>280176</v>
      </c>
      <c r="C338" s="1">
        <v>353.79399999999998</v>
      </c>
      <c r="E338" s="1">
        <f t="shared" si="11"/>
        <v>336</v>
      </c>
      <c r="F338" s="4">
        <f t="shared" si="10"/>
        <v>7196.8671249999998</v>
      </c>
      <c r="G338" s="67" t="e">
        <f ca="1">F337*'Training-data'!$T$9+E337*'Training-data'!$T$10</f>
        <v>#NAME?</v>
      </c>
      <c r="H338" s="70" t="e">
        <f ca="1">F337*'Training-data'!$Z$10+E337*'Training-data'!$Z$11</f>
        <v>#NAME?</v>
      </c>
      <c r="I338" s="70" t="e">
        <f ca="1">F337*'Training-data'!$AF$10+'Test-data'!E337*'Training-data'!$AF$11</f>
        <v>#NAME?</v>
      </c>
      <c r="J338" s="34"/>
    </row>
    <row r="339" spans="1:10">
      <c r="A339" s="1">
        <v>2</v>
      </c>
      <c r="B339" s="1">
        <v>276681</v>
      </c>
      <c r="C339" s="1">
        <v>349.697</v>
      </c>
      <c r="E339" s="1">
        <f t="shared" si="11"/>
        <v>337</v>
      </c>
      <c r="F339" s="4">
        <f t="shared" si="10"/>
        <v>6428.5795714285714</v>
      </c>
      <c r="G339" s="67" t="e">
        <f ca="1">F338*'Training-data'!$T$9+E338*'Training-data'!$T$10</f>
        <v>#NAME?</v>
      </c>
      <c r="H339" s="70" t="e">
        <f ca="1">F338*'Training-data'!$Z$10+E338*'Training-data'!$Z$11</f>
        <v>#NAME?</v>
      </c>
      <c r="I339" s="70" t="e">
        <f ca="1">F338*'Training-data'!$AF$10+'Test-data'!E338*'Training-data'!$AF$11</f>
        <v>#NAME?</v>
      </c>
      <c r="J339" s="34"/>
    </row>
    <row r="340" spans="1:10">
      <c r="A340" s="1">
        <v>2</v>
      </c>
      <c r="B340" s="1">
        <v>273130</v>
      </c>
      <c r="C340" s="1">
        <v>354.69200000000001</v>
      </c>
      <c r="E340" s="1">
        <f t="shared" si="11"/>
        <v>338</v>
      </c>
      <c r="F340" s="4">
        <f t="shared" si="10"/>
        <v>7272.9788749999998</v>
      </c>
      <c r="G340" s="67" t="e">
        <f ca="1">F339*'Training-data'!$T$9+E339*'Training-data'!$T$10</f>
        <v>#NAME?</v>
      </c>
      <c r="H340" s="70" t="e">
        <f ca="1">F339*'Training-data'!$Z$10+E339*'Training-data'!$Z$11</f>
        <v>#NAME?</v>
      </c>
      <c r="I340" s="70" t="e">
        <f ca="1">F339*'Training-data'!$AF$10+'Test-data'!E339*'Training-data'!$AF$11</f>
        <v>#NAME?</v>
      </c>
      <c r="J340" s="34"/>
    </row>
    <row r="341" spans="1:10">
      <c r="A341" s="1">
        <v>2</v>
      </c>
      <c r="B341" s="1">
        <v>269614</v>
      </c>
      <c r="C341" s="1">
        <v>351.69</v>
      </c>
      <c r="E341" s="1">
        <f t="shared" si="11"/>
        <v>339</v>
      </c>
      <c r="F341" s="4">
        <f t="shared" si="10"/>
        <v>6421.6091428571426</v>
      </c>
      <c r="G341" s="67" t="e">
        <f ca="1">F340*'Training-data'!$T$9+E340*'Training-data'!$T$10</f>
        <v>#NAME?</v>
      </c>
      <c r="H341" s="70" t="e">
        <f ca="1">F340*'Training-data'!$Z$10+E340*'Training-data'!$Z$11</f>
        <v>#NAME?</v>
      </c>
      <c r="I341" s="70" t="e">
        <f ca="1">F340*'Training-data'!$AF$10+'Test-data'!E340*'Training-data'!$AF$11</f>
        <v>#NAME?</v>
      </c>
      <c r="J341" s="34"/>
    </row>
    <row r="342" spans="1:10">
      <c r="A342" s="1">
        <v>2</v>
      </c>
      <c r="B342" s="1">
        <v>266094</v>
      </c>
      <c r="C342" s="1">
        <v>351.98099999999999</v>
      </c>
      <c r="E342" s="1">
        <f t="shared" si="11"/>
        <v>340</v>
      </c>
      <c r="F342" s="4">
        <f t="shared" si="10"/>
        <v>6867.0013749999998</v>
      </c>
      <c r="G342" s="67" t="e">
        <f ca="1">F341*'Training-data'!$T$9+E341*'Training-data'!$T$10</f>
        <v>#NAME?</v>
      </c>
      <c r="H342" s="70" t="e">
        <f ca="1">F341*'Training-data'!$Z$10+E341*'Training-data'!$Z$11</f>
        <v>#NAME?</v>
      </c>
      <c r="I342" s="70" t="e">
        <f ca="1">F341*'Training-data'!$AF$10+'Test-data'!E341*'Training-data'!$AF$11</f>
        <v>#NAME?</v>
      </c>
      <c r="J342" s="34"/>
    </row>
    <row r="343" spans="1:10">
      <c r="A343" s="1">
        <v>2</v>
      </c>
      <c r="B343" s="1">
        <v>262531</v>
      </c>
      <c r="C343" s="1">
        <v>356.28899999999999</v>
      </c>
      <c r="E343" s="1">
        <f t="shared" si="11"/>
        <v>341</v>
      </c>
      <c r="F343" s="4">
        <f t="shared" si="10"/>
        <v>6417.9614285714288</v>
      </c>
      <c r="G343" s="67" t="e">
        <f ca="1">F342*'Training-data'!$T$9+E342*'Training-data'!$T$10</f>
        <v>#NAME?</v>
      </c>
      <c r="H343" s="70" t="e">
        <f ca="1">F342*'Training-data'!$Z$10+E342*'Training-data'!$Z$11</f>
        <v>#NAME?</v>
      </c>
      <c r="I343" s="70" t="e">
        <f ca="1">F342*'Training-data'!$AF$10+'Test-data'!E342*'Training-data'!$AF$11</f>
        <v>#NAME?</v>
      </c>
      <c r="J343" s="34"/>
    </row>
    <row r="344" spans="1:10">
      <c r="A344" s="1">
        <v>2</v>
      </c>
      <c r="B344" s="1">
        <v>259044</v>
      </c>
      <c r="C344" s="1">
        <v>348.41300000000001</v>
      </c>
      <c r="E344" s="1">
        <f t="shared" si="11"/>
        <v>342</v>
      </c>
      <c r="F344" s="4">
        <f t="shared" si="10"/>
        <v>6690.9288571428579</v>
      </c>
      <c r="G344" s="67" t="e">
        <f ca="1">F343*'Training-data'!$T$9+E343*'Training-data'!$T$10</f>
        <v>#NAME?</v>
      </c>
      <c r="H344" s="70" t="e">
        <f ca="1">F343*'Training-data'!$Z$10+E343*'Training-data'!$Z$11</f>
        <v>#NAME?</v>
      </c>
      <c r="I344" s="70" t="e">
        <f ca="1">F343*'Training-data'!$AF$10+'Test-data'!E343*'Training-data'!$AF$11</f>
        <v>#NAME?</v>
      </c>
      <c r="J344" s="34"/>
    </row>
    <row r="345" spans="1:10">
      <c r="A345" s="1">
        <v>2</v>
      </c>
      <c r="B345" s="1">
        <v>255449</v>
      </c>
      <c r="C345" s="1">
        <v>359.37900000000002</v>
      </c>
      <c r="E345" s="1">
        <f t="shared" si="11"/>
        <v>343</v>
      </c>
      <c r="F345" s="4">
        <f t="shared" si="10"/>
        <v>7072.2452499999999</v>
      </c>
      <c r="G345" s="67" t="e">
        <f ca="1">F344*'Training-data'!$T$9+E344*'Training-data'!$T$10</f>
        <v>#NAME?</v>
      </c>
      <c r="H345" s="70" t="e">
        <f ca="1">F344*'Training-data'!$Z$10+E344*'Training-data'!$Z$11</f>
        <v>#NAME?</v>
      </c>
      <c r="I345" s="70" t="e">
        <f ca="1">F344*'Training-data'!$AF$10+'Test-data'!E344*'Training-data'!$AF$11</f>
        <v>#NAME?</v>
      </c>
      <c r="J345" s="34"/>
    </row>
    <row r="346" spans="1:10">
      <c r="A346" s="1">
        <v>2</v>
      </c>
      <c r="B346" s="1">
        <v>251828</v>
      </c>
      <c r="C346" s="1">
        <v>361.98700000000002</v>
      </c>
      <c r="E346" s="1">
        <f t="shared" si="11"/>
        <v>344</v>
      </c>
      <c r="F346" s="4">
        <f t="shared" si="10"/>
        <v>6549.4667142857143</v>
      </c>
      <c r="G346" s="67" t="e">
        <f ca="1">F345*'Training-data'!$T$9+E345*'Training-data'!$T$10</f>
        <v>#NAME?</v>
      </c>
      <c r="H346" s="70" t="e">
        <f ca="1">F345*'Training-data'!$Z$10+E345*'Training-data'!$Z$11</f>
        <v>#NAME?</v>
      </c>
      <c r="I346" s="70" t="e">
        <f ca="1">F345*'Training-data'!$AF$10+'Test-data'!E345*'Training-data'!$AF$11</f>
        <v>#NAME?</v>
      </c>
      <c r="J346" s="34"/>
    </row>
    <row r="347" spans="1:10">
      <c r="A347" s="1">
        <v>2</v>
      </c>
      <c r="B347" s="1">
        <v>248263</v>
      </c>
      <c r="C347" s="1">
        <v>356.46600000000001</v>
      </c>
      <c r="E347" s="1">
        <f t="shared" si="11"/>
        <v>345</v>
      </c>
      <c r="F347" s="4">
        <f t="shared" si="10"/>
        <v>6699.5728571428572</v>
      </c>
      <c r="G347" s="67" t="e">
        <f ca="1">F346*'Training-data'!$T$9+E346*'Training-data'!$T$10</f>
        <v>#NAME?</v>
      </c>
      <c r="H347" s="70" t="e">
        <f ca="1">F346*'Training-data'!$Z$10+E346*'Training-data'!$Z$11</f>
        <v>#NAME?</v>
      </c>
      <c r="I347" s="70" t="e">
        <f ca="1">F346*'Training-data'!$AF$10+'Test-data'!E346*'Training-data'!$AF$11</f>
        <v>#NAME?</v>
      </c>
      <c r="J347" s="34"/>
    </row>
    <row r="348" spans="1:10">
      <c r="A348" s="1">
        <v>2</v>
      </c>
      <c r="B348" s="1">
        <v>244722</v>
      </c>
      <c r="C348" s="1">
        <v>353.87</v>
      </c>
      <c r="E348" s="1">
        <f t="shared" si="11"/>
        <v>346</v>
      </c>
      <c r="F348" s="4">
        <f t="shared" si="10"/>
        <v>7124.252375</v>
      </c>
      <c r="G348" s="67" t="e">
        <f ca="1">F347*'Training-data'!$T$9+E347*'Training-data'!$T$10</f>
        <v>#NAME?</v>
      </c>
      <c r="H348" s="70" t="e">
        <f ca="1">F347*'Training-data'!$Z$10+E347*'Training-data'!$Z$11</f>
        <v>#NAME?</v>
      </c>
      <c r="I348" s="70" t="e">
        <f ca="1">F347*'Training-data'!$AF$10+'Test-data'!E347*'Training-data'!$AF$11</f>
        <v>#NAME?</v>
      </c>
      <c r="J348" s="34"/>
    </row>
    <row r="349" spans="1:10">
      <c r="A349" s="1">
        <v>2</v>
      </c>
      <c r="B349" s="1">
        <v>241196</v>
      </c>
      <c r="C349" s="1">
        <v>352.35</v>
      </c>
      <c r="E349" s="1">
        <f t="shared" si="11"/>
        <v>347</v>
      </c>
      <c r="F349" s="4">
        <f t="shared" si="10"/>
        <v>5987.8971428571431</v>
      </c>
      <c r="G349" s="67" t="e">
        <f ca="1">F348*'Training-data'!$T$9+E348*'Training-data'!$T$10</f>
        <v>#NAME?</v>
      </c>
      <c r="H349" s="70" t="e">
        <f ca="1">F348*'Training-data'!$Z$10+E348*'Training-data'!$Z$11</f>
        <v>#NAME?</v>
      </c>
      <c r="I349" s="70" t="e">
        <f ca="1">F348*'Training-data'!$AF$10+'Test-data'!E348*'Training-data'!$AF$11</f>
        <v>#NAME?</v>
      </c>
      <c r="J349" s="34"/>
    </row>
    <row r="350" spans="1:10">
      <c r="A350" s="1">
        <v>2</v>
      </c>
      <c r="B350" s="1">
        <v>238523</v>
      </c>
      <c r="C350" s="1">
        <v>267.29399999999998</v>
      </c>
      <c r="E350" s="1">
        <f t="shared" si="11"/>
        <v>348</v>
      </c>
      <c r="F350" s="4">
        <f t="shared" si="10"/>
        <v>7279.26</v>
      </c>
      <c r="G350" s="67" t="e">
        <f ca="1">F349*'Training-data'!$T$9+E349*'Training-data'!$T$10</f>
        <v>#NAME?</v>
      </c>
      <c r="H350" s="70" t="e">
        <f ca="1">F349*'Training-data'!$Z$10+E349*'Training-data'!$Z$11</f>
        <v>#NAME?</v>
      </c>
      <c r="I350" s="70" t="e">
        <f ca="1">F349*'Training-data'!$AF$10+'Test-data'!E349*'Training-data'!$AF$11</f>
        <v>#NAME?</v>
      </c>
      <c r="J350" s="34"/>
    </row>
    <row r="351" spans="1:10">
      <c r="A351" s="1">
        <v>2</v>
      </c>
      <c r="B351" s="1">
        <v>235003</v>
      </c>
      <c r="C351" s="1">
        <v>351.98399999999998</v>
      </c>
      <c r="E351" s="1">
        <f t="shared" si="11"/>
        <v>349</v>
      </c>
      <c r="F351" s="4">
        <f t="shared" si="10"/>
        <v>6814.3429999999998</v>
      </c>
      <c r="G351" s="67" t="e">
        <f ca="1">F350*'Training-data'!$T$9+E350*'Training-data'!$T$10</f>
        <v>#NAME?</v>
      </c>
      <c r="H351" s="70" t="e">
        <f ca="1">F350*'Training-data'!$Z$10+E350*'Training-data'!$Z$11</f>
        <v>#NAME?</v>
      </c>
      <c r="I351" s="70" t="e">
        <f ca="1">F350*'Training-data'!$AF$10+'Test-data'!E350*'Training-data'!$AF$11</f>
        <v>#NAME?</v>
      </c>
      <c r="J351" s="34"/>
    </row>
    <row r="352" spans="1:10">
      <c r="A352" s="1">
        <v>2</v>
      </c>
      <c r="B352" s="1">
        <v>231447</v>
      </c>
      <c r="C352" s="1">
        <v>355.47699999999998</v>
      </c>
      <c r="E352" s="1">
        <f t="shared" si="11"/>
        <v>350</v>
      </c>
      <c r="F352" s="4">
        <f t="shared" si="10"/>
        <v>6664.5468571428573</v>
      </c>
      <c r="G352" s="67" t="e">
        <f ca="1">F351*'Training-data'!$T$9+E351*'Training-data'!$T$10</f>
        <v>#NAME?</v>
      </c>
      <c r="H352" s="70" t="e">
        <f ca="1">F351*'Training-data'!$Z$10+E351*'Training-data'!$Z$11</f>
        <v>#NAME?</v>
      </c>
      <c r="I352" s="70" t="e">
        <f ca="1">F351*'Training-data'!$AF$10+'Test-data'!E351*'Training-data'!$AF$11</f>
        <v>#NAME?</v>
      </c>
      <c r="J352" s="34"/>
    </row>
    <row r="353" spans="1:10">
      <c r="A353" s="1">
        <v>2</v>
      </c>
      <c r="B353" s="1">
        <v>227965</v>
      </c>
      <c r="C353" s="1">
        <v>348.178</v>
      </c>
      <c r="E353" s="1">
        <f t="shared" si="11"/>
        <v>351</v>
      </c>
      <c r="F353" s="4">
        <f t="shared" si="10"/>
        <v>7142.8429999999998</v>
      </c>
      <c r="G353" s="67" t="e">
        <f ca="1">F352*'Training-data'!$T$9+E352*'Training-data'!$T$10</f>
        <v>#NAME?</v>
      </c>
      <c r="H353" s="70" t="e">
        <f ca="1">F352*'Training-data'!$Z$10+E352*'Training-data'!$Z$11</f>
        <v>#NAME?</v>
      </c>
      <c r="I353" s="70" t="e">
        <f ca="1">F352*'Training-data'!$AF$10+'Test-data'!E352*'Training-data'!$AF$11</f>
        <v>#NAME?</v>
      </c>
      <c r="J353" s="34"/>
    </row>
    <row r="354" spans="1:10">
      <c r="A354" s="1">
        <v>2</v>
      </c>
      <c r="B354" s="1">
        <v>224402</v>
      </c>
      <c r="C354" s="1">
        <v>356.29500000000002</v>
      </c>
      <c r="E354" s="1">
        <f t="shared" si="11"/>
        <v>352</v>
      </c>
      <c r="F354" s="4">
        <f t="shared" si="10"/>
        <v>6752.530285714286</v>
      </c>
      <c r="G354" s="67" t="e">
        <f ca="1">F353*'Training-data'!$T$9+E353*'Training-data'!$T$10</f>
        <v>#NAME?</v>
      </c>
      <c r="H354" s="70" t="e">
        <f ca="1">F353*'Training-data'!$Z$10+E353*'Training-data'!$Z$11</f>
        <v>#NAME?</v>
      </c>
      <c r="I354" s="70" t="e">
        <f ca="1">F353*'Training-data'!$AF$10+'Test-data'!E353*'Training-data'!$AF$11</f>
        <v>#NAME?</v>
      </c>
      <c r="J354" s="34"/>
    </row>
    <row r="355" spans="1:10">
      <c r="A355" s="1">
        <v>2</v>
      </c>
      <c r="B355" s="1">
        <v>220850</v>
      </c>
      <c r="C355" s="1">
        <v>355.38799999999998</v>
      </c>
      <c r="E355" s="1">
        <f t="shared" si="11"/>
        <v>353</v>
      </c>
      <c r="F355" s="4">
        <f t="shared" si="10"/>
        <v>7286.4961111111106</v>
      </c>
      <c r="G355" s="67" t="e">
        <f ca="1">F354*'Training-data'!$T$9+E354*'Training-data'!$T$10</f>
        <v>#NAME?</v>
      </c>
      <c r="H355" s="70" t="e">
        <f ca="1">F354*'Training-data'!$Z$10+E354*'Training-data'!$Z$11</f>
        <v>#NAME?</v>
      </c>
      <c r="I355" s="70" t="e">
        <f ca="1">F354*'Training-data'!$AF$10+'Test-data'!E354*'Training-data'!$AF$11</f>
        <v>#NAME?</v>
      </c>
      <c r="J355" s="34"/>
    </row>
    <row r="356" spans="1:10">
      <c r="A356" s="1">
        <v>2</v>
      </c>
      <c r="B356" s="1">
        <v>217377</v>
      </c>
      <c r="C356" s="1">
        <v>347.08</v>
      </c>
      <c r="E356" s="1">
        <f t="shared" si="11"/>
        <v>354</v>
      </c>
      <c r="F356" s="4">
        <f t="shared" si="10"/>
        <v>6773.9875999999995</v>
      </c>
      <c r="G356" s="67" t="e">
        <f ca="1">F355*'Training-data'!$T$9+E355*'Training-data'!$T$10</f>
        <v>#NAME?</v>
      </c>
      <c r="H356" s="70" t="e">
        <f ca="1">F355*'Training-data'!$Z$10+E355*'Training-data'!$Z$11</f>
        <v>#NAME?</v>
      </c>
      <c r="I356" s="70" t="e">
        <f ca="1">F355*'Training-data'!$AF$10+'Test-data'!E355*'Training-data'!$AF$11</f>
        <v>#NAME?</v>
      </c>
      <c r="J356" s="34"/>
    </row>
    <row r="357" spans="1:10">
      <c r="A357" s="1">
        <v>2</v>
      </c>
      <c r="B357" s="1">
        <v>213852</v>
      </c>
      <c r="C357" s="1">
        <v>352.48599999999999</v>
      </c>
      <c r="E357" s="1">
        <f t="shared" si="11"/>
        <v>355</v>
      </c>
      <c r="F357" s="4">
        <f t="shared" si="10"/>
        <v>6847.3790666666646</v>
      </c>
      <c r="G357" s="67" t="e">
        <f ca="1">F356*'Training-data'!$T$9+E356*'Training-data'!$T$10</f>
        <v>#NAME?</v>
      </c>
      <c r="H357" s="70" t="e">
        <f ca="1">F356*'Training-data'!$Z$10+E356*'Training-data'!$Z$11</f>
        <v>#NAME?</v>
      </c>
      <c r="I357" s="70" t="e">
        <f ca="1">F356*'Training-data'!$AF$10+'Test-data'!E356*'Training-data'!$AF$11</f>
        <v>#NAME?</v>
      </c>
      <c r="J357" s="34"/>
    </row>
    <row r="358" spans="1:10">
      <c r="A358" s="1">
        <v>2</v>
      </c>
      <c r="B358" s="1">
        <v>210323</v>
      </c>
      <c r="C358" s="1">
        <v>352.89400000000001</v>
      </c>
      <c r="E358" s="1">
        <f t="shared" si="11"/>
        <v>356</v>
      </c>
      <c r="F358" s="4">
        <f t="shared" si="10"/>
        <v>6923.2275333333328</v>
      </c>
      <c r="G358" s="67" t="e">
        <f ca="1">F357*'Training-data'!$T$9+E357*'Training-data'!$T$10</f>
        <v>#NAME?</v>
      </c>
      <c r="H358" s="70" t="e">
        <f ca="1">F357*'Training-data'!$Z$10+E357*'Training-data'!$Z$11</f>
        <v>#NAME?</v>
      </c>
      <c r="I358" s="70" t="e">
        <f ca="1">F357*'Training-data'!$AF$10+'Test-data'!E357*'Training-data'!$AF$11</f>
        <v>#NAME?</v>
      </c>
      <c r="J358" s="34"/>
    </row>
    <row r="359" spans="1:10">
      <c r="A359" s="1">
        <v>2</v>
      </c>
      <c r="B359" s="1">
        <v>206811</v>
      </c>
      <c r="C359" s="1">
        <v>351.18</v>
      </c>
      <c r="E359" s="1">
        <f t="shared" si="11"/>
        <v>357</v>
      </c>
      <c r="F359" s="4">
        <f t="shared" si="10"/>
        <v>6606.5932142857146</v>
      </c>
      <c r="G359" s="67" t="e">
        <f ca="1">F358*'Training-data'!$T$9+E358*'Training-data'!$T$10</f>
        <v>#NAME?</v>
      </c>
      <c r="H359" s="70" t="e">
        <f ca="1">F358*'Training-data'!$Z$10+E358*'Training-data'!$Z$11</f>
        <v>#NAME?</v>
      </c>
      <c r="I359" s="70" t="e">
        <f ca="1">F358*'Training-data'!$AF$10+'Test-data'!E358*'Training-data'!$AF$11</f>
        <v>#NAME?</v>
      </c>
      <c r="J359" s="34"/>
    </row>
    <row r="360" spans="1:10">
      <c r="A360" s="1">
        <v>2</v>
      </c>
      <c r="B360" s="1">
        <v>203281</v>
      </c>
      <c r="C360" s="1">
        <v>352.89299999999997</v>
      </c>
      <c r="E360" s="1">
        <f t="shared" si="11"/>
        <v>358</v>
      </c>
      <c r="F360" s="4">
        <f t="shared" si="10"/>
        <v>6806.5125333333326</v>
      </c>
      <c r="G360" s="67" t="e">
        <f ca="1">F359*'Training-data'!$T$9+E359*'Training-data'!$T$10</f>
        <v>#NAME?</v>
      </c>
      <c r="H360" s="70" t="e">
        <f ca="1">F359*'Training-data'!$Z$10+E359*'Training-data'!$Z$11</f>
        <v>#NAME?</v>
      </c>
      <c r="I360" s="70" t="e">
        <f ca="1">F359*'Training-data'!$AF$10+'Test-data'!E359*'Training-data'!$AF$11</f>
        <v>#NAME?</v>
      </c>
      <c r="J360" s="34"/>
    </row>
    <row r="361" spans="1:10">
      <c r="A361" s="1">
        <v>2</v>
      </c>
      <c r="B361" s="1">
        <v>199725</v>
      </c>
      <c r="C361" s="1">
        <v>355.49700000000001</v>
      </c>
      <c r="E361" s="1">
        <f t="shared" si="11"/>
        <v>359</v>
      </c>
      <c r="F361" s="4">
        <f t="shared" si="10"/>
        <v>6741.0460000000012</v>
      </c>
      <c r="G361" s="67" t="e">
        <f ca="1">F360*'Training-data'!$T$9+E360*'Training-data'!$T$10</f>
        <v>#NAME?</v>
      </c>
      <c r="H361" s="70" t="e">
        <f ca="1">F360*'Training-data'!$Z$10+E360*'Training-data'!$Z$11</f>
        <v>#NAME?</v>
      </c>
      <c r="I361" s="70" t="e">
        <f ca="1">F360*'Training-data'!$AF$10+'Test-data'!E360*'Training-data'!$AF$11</f>
        <v>#NAME?</v>
      </c>
      <c r="J361" s="34"/>
    </row>
    <row r="362" spans="1:10">
      <c r="A362" s="1">
        <v>2</v>
      </c>
      <c r="B362" s="1">
        <v>196193</v>
      </c>
      <c r="C362" s="1">
        <v>353.09</v>
      </c>
      <c r="E362" s="1">
        <f t="shared" si="11"/>
        <v>360</v>
      </c>
      <c r="F362" s="4">
        <f t="shared" si="10"/>
        <v>6661.9141333333337</v>
      </c>
      <c r="G362" s="67" t="e">
        <f ca="1">F361*'Training-data'!$T$9+E361*'Training-data'!$T$10</f>
        <v>#NAME?</v>
      </c>
      <c r="H362" s="70" t="e">
        <f ca="1">F361*'Training-data'!$Z$10+E361*'Training-data'!$Z$11</f>
        <v>#NAME?</v>
      </c>
      <c r="I362" s="70" t="e">
        <f ca="1">F361*'Training-data'!$AF$10+'Test-data'!E361*'Training-data'!$AF$11</f>
        <v>#NAME?</v>
      </c>
      <c r="J362" s="34"/>
    </row>
    <row r="363" spans="1:10">
      <c r="A363" s="1">
        <v>2</v>
      </c>
      <c r="B363" s="1">
        <v>192621</v>
      </c>
      <c r="C363" s="1">
        <v>357.19400000000002</v>
      </c>
    </row>
    <row r="364" spans="1:10">
      <c r="A364" s="1">
        <v>2</v>
      </c>
      <c r="B364" s="1">
        <v>189067</v>
      </c>
      <c r="C364" s="1">
        <v>355.37799999999999</v>
      </c>
    </row>
    <row r="365" spans="1:10">
      <c r="A365" s="1">
        <v>2</v>
      </c>
      <c r="B365" s="1">
        <v>185522</v>
      </c>
      <c r="C365" s="1">
        <v>354.286</v>
      </c>
    </row>
    <row r="366" spans="1:10">
      <c r="A366" s="1">
        <v>2</v>
      </c>
      <c r="B366" s="1">
        <v>181945</v>
      </c>
      <c r="C366" s="1">
        <v>357.59100000000001</v>
      </c>
    </row>
    <row r="367" spans="1:10">
      <c r="A367" s="1">
        <v>2</v>
      </c>
      <c r="B367" s="1">
        <v>178442</v>
      </c>
      <c r="C367" s="1">
        <v>350.28399999999999</v>
      </c>
    </row>
    <row r="368" spans="1:10">
      <c r="A368" s="1">
        <v>2</v>
      </c>
      <c r="B368" s="1">
        <v>174966</v>
      </c>
      <c r="C368" s="1">
        <v>347.19200000000001</v>
      </c>
    </row>
    <row r="369" spans="1:3">
      <c r="A369" s="1">
        <v>2</v>
      </c>
      <c r="B369" s="1">
        <v>171426</v>
      </c>
      <c r="C369" s="1">
        <v>353.98200000000003</v>
      </c>
    </row>
    <row r="370" spans="1:3">
      <c r="A370" s="1">
        <v>2</v>
      </c>
      <c r="B370" s="1">
        <v>167890</v>
      </c>
      <c r="C370" s="1">
        <v>353.57100000000003</v>
      </c>
    </row>
    <row r="371" spans="1:3">
      <c r="A371" s="1">
        <v>2</v>
      </c>
      <c r="B371" s="1">
        <v>164310</v>
      </c>
      <c r="C371" s="1">
        <v>357.89499999999998</v>
      </c>
    </row>
    <row r="372" spans="1:3">
      <c r="A372" s="1">
        <v>2</v>
      </c>
      <c r="B372" s="1">
        <v>160666</v>
      </c>
      <c r="C372" s="1">
        <v>364.59</v>
      </c>
    </row>
    <row r="373" spans="1:3">
      <c r="A373" s="1">
        <v>2</v>
      </c>
      <c r="B373" s="1">
        <v>157199</v>
      </c>
      <c r="C373" s="1">
        <v>346.66199999999998</v>
      </c>
    </row>
    <row r="374" spans="1:3">
      <c r="A374" s="1">
        <v>2</v>
      </c>
      <c r="B374" s="1">
        <v>153668</v>
      </c>
      <c r="C374" s="1">
        <v>352.78500000000003</v>
      </c>
    </row>
    <row r="375" spans="1:3">
      <c r="A375" s="1">
        <v>2</v>
      </c>
      <c r="B375" s="1">
        <v>150080</v>
      </c>
      <c r="C375" s="1">
        <v>358.62599999999998</v>
      </c>
    </row>
    <row r="376" spans="1:3">
      <c r="A376" s="1">
        <v>2</v>
      </c>
      <c r="B376" s="1">
        <v>147011</v>
      </c>
      <c r="C376" s="1">
        <v>306.61599999999999</v>
      </c>
    </row>
    <row r="377" spans="1:3">
      <c r="A377" s="1">
        <v>2</v>
      </c>
      <c r="B377" s="1">
        <v>143920</v>
      </c>
      <c r="C377" s="1">
        <v>308.99700000000001</v>
      </c>
    </row>
    <row r="378" spans="1:3">
      <c r="A378" s="1">
        <v>2</v>
      </c>
      <c r="B378" s="1">
        <v>140357</v>
      </c>
      <c r="C378" s="1">
        <v>356.28800000000001</v>
      </c>
    </row>
    <row r="379" spans="1:3">
      <c r="A379" s="1">
        <v>2</v>
      </c>
      <c r="B379" s="1">
        <v>136816</v>
      </c>
      <c r="C379" s="1">
        <v>353.96100000000001</v>
      </c>
    </row>
    <row r="380" spans="1:3">
      <c r="A380" s="1">
        <v>2</v>
      </c>
      <c r="B380" s="1">
        <v>134093</v>
      </c>
      <c r="C380" s="1">
        <v>272.07299999999998</v>
      </c>
    </row>
    <row r="381" spans="1:3">
      <c r="A381" s="1">
        <v>2</v>
      </c>
      <c r="B381" s="1">
        <v>130527</v>
      </c>
      <c r="C381" s="1">
        <v>356.38600000000002</v>
      </c>
    </row>
    <row r="382" spans="1:3">
      <c r="A382" s="1">
        <v>2</v>
      </c>
      <c r="B382" s="1">
        <v>127032</v>
      </c>
      <c r="C382" s="1">
        <v>349.47899999999998</v>
      </c>
    </row>
    <row r="383" spans="1:3">
      <c r="A383" s="1">
        <v>2</v>
      </c>
      <c r="B383" s="1">
        <v>123456</v>
      </c>
      <c r="C383" s="1">
        <v>357.452</v>
      </c>
    </row>
    <row r="384" spans="1:3">
      <c r="A384" s="1">
        <v>2</v>
      </c>
      <c r="B384" s="1">
        <v>119948</v>
      </c>
      <c r="C384" s="1">
        <v>350.69</v>
      </c>
    </row>
    <row r="385" spans="1:3">
      <c r="A385" s="1">
        <v>2</v>
      </c>
      <c r="B385" s="1">
        <v>116448</v>
      </c>
      <c r="C385" s="1">
        <v>349.96800000000002</v>
      </c>
    </row>
    <row r="386" spans="1:3">
      <c r="A386" s="1">
        <v>2</v>
      </c>
      <c r="B386" s="1">
        <v>112961</v>
      </c>
      <c r="C386" s="1">
        <v>348.47199999999998</v>
      </c>
    </row>
    <row r="387" spans="1:3">
      <c r="A387" s="1">
        <v>2</v>
      </c>
      <c r="B387" s="1">
        <v>109427</v>
      </c>
      <c r="C387" s="1">
        <v>353.38</v>
      </c>
    </row>
    <row r="388" spans="1:3">
      <c r="A388" s="1">
        <v>2</v>
      </c>
      <c r="B388" s="1">
        <v>105935</v>
      </c>
      <c r="C388" s="1">
        <v>349.23399999999998</v>
      </c>
    </row>
    <row r="389" spans="1:3">
      <c r="A389" s="1">
        <v>2</v>
      </c>
      <c r="B389" s="1">
        <v>102423</v>
      </c>
      <c r="C389" s="1">
        <v>351.084</v>
      </c>
    </row>
    <row r="390" spans="1:3">
      <c r="A390" s="1">
        <v>2</v>
      </c>
      <c r="B390" s="1">
        <v>98880</v>
      </c>
      <c r="C390" s="1">
        <v>354.072</v>
      </c>
    </row>
    <row r="391" spans="1:3">
      <c r="A391" s="1">
        <v>2</v>
      </c>
      <c r="B391" s="1">
        <v>95320</v>
      </c>
      <c r="C391" s="1">
        <v>355.875</v>
      </c>
    </row>
    <row r="392" spans="1:3">
      <c r="A392" s="1">
        <v>2</v>
      </c>
      <c r="B392" s="1">
        <v>91747</v>
      </c>
      <c r="C392" s="1">
        <v>357.084</v>
      </c>
    </row>
    <row r="393" spans="1:3">
      <c r="A393" s="1">
        <v>2</v>
      </c>
      <c r="B393" s="1">
        <v>88187</v>
      </c>
      <c r="C393" s="1">
        <v>355.88799999999998</v>
      </c>
    </row>
    <row r="394" spans="1:3">
      <c r="A394" s="1">
        <v>2</v>
      </c>
      <c r="B394" s="1">
        <v>84660</v>
      </c>
      <c r="C394" s="1">
        <v>352.68599999999998</v>
      </c>
    </row>
    <row r="395" spans="1:3">
      <c r="A395" s="1">
        <v>2</v>
      </c>
      <c r="B395" s="1">
        <v>81071</v>
      </c>
      <c r="C395" s="1">
        <v>358.89800000000002</v>
      </c>
    </row>
    <row r="396" spans="1:3">
      <c r="A396" s="1">
        <v>2</v>
      </c>
      <c r="B396" s="1">
        <v>77425</v>
      </c>
      <c r="C396" s="1">
        <v>364.36200000000002</v>
      </c>
    </row>
    <row r="397" spans="1:3">
      <c r="A397" s="1">
        <v>2</v>
      </c>
      <c r="B397" s="1">
        <v>73901</v>
      </c>
      <c r="C397" s="1">
        <v>352.596</v>
      </c>
    </row>
    <row r="398" spans="1:3">
      <c r="A398" s="1">
        <v>2</v>
      </c>
      <c r="B398" s="1">
        <v>70407</v>
      </c>
      <c r="C398" s="1">
        <v>348.98899999999998</v>
      </c>
    </row>
    <row r="399" spans="1:3">
      <c r="A399" s="1">
        <v>2</v>
      </c>
      <c r="B399" s="1">
        <v>66895</v>
      </c>
      <c r="C399" s="1">
        <v>351.08</v>
      </c>
    </row>
    <row r="400" spans="1:3">
      <c r="A400" s="1">
        <v>2</v>
      </c>
      <c r="B400" s="1">
        <v>63272</v>
      </c>
      <c r="C400" s="1">
        <v>362.09800000000001</v>
      </c>
    </row>
    <row r="401" spans="1:3">
      <c r="A401" s="1">
        <v>2</v>
      </c>
      <c r="B401" s="1">
        <v>59736</v>
      </c>
      <c r="C401" s="1">
        <v>353.495</v>
      </c>
    </row>
    <row r="402" spans="1:3">
      <c r="A402" s="1">
        <v>2</v>
      </c>
      <c r="B402" s="1">
        <v>56203</v>
      </c>
      <c r="C402" s="1">
        <v>353.49200000000002</v>
      </c>
    </row>
    <row r="403" spans="1:3">
      <c r="A403" s="1">
        <v>2</v>
      </c>
      <c r="B403" s="1">
        <v>52604</v>
      </c>
      <c r="C403" s="1">
        <v>359.67700000000002</v>
      </c>
    </row>
    <row r="404" spans="1:3">
      <c r="A404" s="1">
        <v>2</v>
      </c>
      <c r="B404" s="1">
        <v>49123</v>
      </c>
      <c r="C404" s="1">
        <v>348.08699999999999</v>
      </c>
    </row>
    <row r="405" spans="1:3">
      <c r="A405" s="1">
        <v>2</v>
      </c>
      <c r="B405" s="1">
        <v>45511</v>
      </c>
      <c r="C405" s="1">
        <v>361.27</v>
      </c>
    </row>
    <row r="406" spans="1:3">
      <c r="A406" s="1">
        <v>2</v>
      </c>
      <c r="B406" s="1">
        <v>41940</v>
      </c>
      <c r="C406" s="1">
        <v>356.89600000000002</v>
      </c>
    </row>
    <row r="407" spans="1:3">
      <c r="A407" s="1">
        <v>2</v>
      </c>
      <c r="B407" s="1">
        <v>38298</v>
      </c>
      <c r="C407" s="1">
        <v>363.86799999999999</v>
      </c>
    </row>
    <row r="408" spans="1:3">
      <c r="A408" s="1">
        <v>2</v>
      </c>
      <c r="B408" s="1">
        <v>34672</v>
      </c>
      <c r="C408" s="1">
        <v>362.49700000000001</v>
      </c>
    </row>
    <row r="409" spans="1:3">
      <c r="A409" s="1">
        <v>2</v>
      </c>
      <c r="B409" s="1">
        <v>31036</v>
      </c>
      <c r="C409" s="1">
        <v>363.57</v>
      </c>
    </row>
    <row r="410" spans="1:3">
      <c r="A410" s="1">
        <v>2</v>
      </c>
      <c r="B410" s="1">
        <v>28248</v>
      </c>
      <c r="C410" s="1">
        <v>278.59199999999998</v>
      </c>
    </row>
    <row r="411" spans="1:3">
      <c r="A411" s="1">
        <v>2</v>
      </c>
      <c r="B411" s="1">
        <v>24652</v>
      </c>
      <c r="C411" s="1">
        <v>359.786</v>
      </c>
    </row>
    <row r="412" spans="1:3">
      <c r="A412" s="1">
        <v>2</v>
      </c>
      <c r="B412" s="1">
        <v>20979</v>
      </c>
      <c r="C412" s="1">
        <v>367.08499999999998</v>
      </c>
    </row>
    <row r="413" spans="1:3">
      <c r="A413" s="1">
        <v>2</v>
      </c>
      <c r="B413" s="1">
        <v>17320</v>
      </c>
      <c r="C413" s="1">
        <v>365.68599999999998</v>
      </c>
    </row>
    <row r="414" spans="1:3">
      <c r="A414" s="1">
        <v>2</v>
      </c>
      <c r="B414" s="1">
        <v>13694</v>
      </c>
      <c r="C414" s="1">
        <v>362.57</v>
      </c>
    </row>
    <row r="415" spans="1:3">
      <c r="A415" s="1">
        <v>2</v>
      </c>
      <c r="B415" s="1">
        <v>10006</v>
      </c>
      <c r="C415" s="1">
        <v>368.69400000000002</v>
      </c>
    </row>
    <row r="416" spans="1:3">
      <c r="A416" s="1">
        <v>2</v>
      </c>
      <c r="B416" s="1">
        <v>6354</v>
      </c>
      <c r="C416" s="1">
        <v>365.17599999999999</v>
      </c>
    </row>
    <row r="417" spans="1:3">
      <c r="A417" s="1">
        <v>2</v>
      </c>
      <c r="B417" s="1">
        <v>2722</v>
      </c>
      <c r="C417" s="1">
        <v>363.18799999999999</v>
      </c>
    </row>
    <row r="418" spans="1:3">
      <c r="A418" s="1">
        <v>2</v>
      </c>
      <c r="B418" s="1">
        <v>0</v>
      </c>
      <c r="C418" s="1">
        <v>272.33300000000003</v>
      </c>
    </row>
    <row r="419" spans="1:3">
      <c r="A419" s="1">
        <v>3</v>
      </c>
      <c r="B419" s="1">
        <v>67723</v>
      </c>
      <c r="C419" s="1">
        <v>13.398999999999999</v>
      </c>
    </row>
    <row r="420" spans="1:3">
      <c r="A420" s="1">
        <v>3</v>
      </c>
      <c r="B420" s="1">
        <v>315809</v>
      </c>
      <c r="C420" s="1">
        <v>18.289000000000001</v>
      </c>
    </row>
    <row r="421" spans="1:3">
      <c r="A421" s="1">
        <v>3</v>
      </c>
      <c r="B421" s="1">
        <v>475696</v>
      </c>
      <c r="C421" s="1">
        <v>39.180999999999997</v>
      </c>
    </row>
    <row r="422" spans="1:3">
      <c r="A422" s="1">
        <v>3</v>
      </c>
      <c r="B422" s="1">
        <v>496363</v>
      </c>
      <c r="C422" s="1">
        <v>292.07799999999997</v>
      </c>
    </row>
    <row r="423" spans="1:3">
      <c r="A423" s="1">
        <v>3</v>
      </c>
      <c r="B423" s="1">
        <v>491336</v>
      </c>
      <c r="C423" s="1">
        <v>502.69400000000002</v>
      </c>
    </row>
    <row r="424" spans="1:3">
      <c r="A424" s="1">
        <v>3</v>
      </c>
      <c r="B424" s="1">
        <v>486416</v>
      </c>
      <c r="C424" s="1">
        <v>491.87200000000001</v>
      </c>
    </row>
    <row r="425" spans="1:3">
      <c r="A425" s="1">
        <v>3</v>
      </c>
      <c r="B425" s="1">
        <v>481400</v>
      </c>
      <c r="C425" s="1">
        <v>501.16899999999998</v>
      </c>
    </row>
    <row r="426" spans="1:3">
      <c r="A426" s="1">
        <v>3</v>
      </c>
      <c r="B426" s="1">
        <v>476331</v>
      </c>
      <c r="C426" s="1">
        <v>506.87400000000002</v>
      </c>
    </row>
    <row r="427" spans="1:3">
      <c r="A427" s="1">
        <v>3</v>
      </c>
      <c r="B427" s="1">
        <v>471282</v>
      </c>
      <c r="C427" s="1">
        <v>504.67</v>
      </c>
    </row>
    <row r="428" spans="1:3">
      <c r="A428" s="1">
        <v>3</v>
      </c>
      <c r="B428" s="1">
        <v>466191</v>
      </c>
      <c r="C428" s="1">
        <v>509.01900000000001</v>
      </c>
    </row>
    <row r="429" spans="1:3">
      <c r="A429" s="1">
        <v>3</v>
      </c>
      <c r="B429" s="1">
        <v>461135</v>
      </c>
      <c r="C429" s="1">
        <v>505.589</v>
      </c>
    </row>
    <row r="430" spans="1:3">
      <c r="A430" s="1">
        <v>3</v>
      </c>
      <c r="B430" s="1">
        <v>456060</v>
      </c>
      <c r="C430" s="1">
        <v>507.17899999999997</v>
      </c>
    </row>
    <row r="431" spans="1:3">
      <c r="A431" s="1">
        <v>3</v>
      </c>
      <c r="B431" s="1">
        <v>450992</v>
      </c>
      <c r="C431" s="1">
        <v>506.798</v>
      </c>
    </row>
    <row r="432" spans="1:3">
      <c r="A432" s="1">
        <v>3</v>
      </c>
      <c r="B432" s="1">
        <v>445944</v>
      </c>
      <c r="C432" s="1">
        <v>504.79399999999998</v>
      </c>
    </row>
    <row r="433" spans="1:3">
      <c r="A433" s="1">
        <v>3</v>
      </c>
      <c r="B433" s="1">
        <v>440871</v>
      </c>
      <c r="C433" s="1">
        <v>507.09300000000002</v>
      </c>
    </row>
    <row r="434" spans="1:3">
      <c r="A434" s="1">
        <v>3</v>
      </c>
      <c r="B434" s="1">
        <v>435746</v>
      </c>
      <c r="C434" s="1">
        <v>512.50599999999997</v>
      </c>
    </row>
    <row r="435" spans="1:3">
      <c r="A435" s="1">
        <v>3</v>
      </c>
      <c r="B435" s="1">
        <v>430608</v>
      </c>
      <c r="C435" s="1">
        <v>513.58399999999995</v>
      </c>
    </row>
    <row r="436" spans="1:3">
      <c r="A436" s="1">
        <v>3</v>
      </c>
      <c r="B436" s="1">
        <v>425511</v>
      </c>
      <c r="C436" s="1">
        <v>509.36799999999999</v>
      </c>
    </row>
    <row r="437" spans="1:3">
      <c r="A437" s="1">
        <v>3</v>
      </c>
      <c r="B437" s="1">
        <v>421019</v>
      </c>
      <c r="C437" s="1">
        <v>449.49099999999999</v>
      </c>
    </row>
    <row r="438" spans="1:3">
      <c r="A438" s="1">
        <v>3</v>
      </c>
      <c r="B438" s="1">
        <v>415811</v>
      </c>
      <c r="C438" s="1">
        <v>520.68899999999996</v>
      </c>
    </row>
    <row r="439" spans="1:3">
      <c r="A439" s="1">
        <v>3</v>
      </c>
      <c r="B439" s="1">
        <v>410715</v>
      </c>
      <c r="C439" s="1">
        <v>509.279</v>
      </c>
    </row>
    <row r="440" spans="1:3">
      <c r="A440" s="1">
        <v>3</v>
      </c>
      <c r="B440" s="1">
        <v>406833</v>
      </c>
      <c r="C440" s="1">
        <v>388.08</v>
      </c>
    </row>
    <row r="441" spans="1:3">
      <c r="A441" s="1">
        <v>3</v>
      </c>
      <c r="B441" s="1">
        <v>401728</v>
      </c>
      <c r="C441" s="1">
        <v>510.68299999999999</v>
      </c>
    </row>
    <row r="442" spans="1:3">
      <c r="A442" s="1">
        <v>3</v>
      </c>
      <c r="B442" s="1">
        <v>396717</v>
      </c>
      <c r="C442" s="1">
        <v>500.78699999999998</v>
      </c>
    </row>
    <row r="443" spans="1:3">
      <c r="A443" s="1">
        <v>3</v>
      </c>
      <c r="B443" s="1">
        <v>391709</v>
      </c>
      <c r="C443" s="1">
        <v>500.48599999999999</v>
      </c>
    </row>
    <row r="444" spans="1:3">
      <c r="A444" s="1">
        <v>3</v>
      </c>
      <c r="B444" s="1">
        <v>386653</v>
      </c>
      <c r="C444" s="1">
        <v>505.488</v>
      </c>
    </row>
    <row r="445" spans="1:3">
      <c r="A445" s="1">
        <v>3</v>
      </c>
      <c r="B445" s="1">
        <v>381596</v>
      </c>
      <c r="C445" s="1">
        <v>505.56200000000001</v>
      </c>
    </row>
    <row r="446" spans="1:3">
      <c r="A446" s="1">
        <v>3</v>
      </c>
      <c r="B446" s="1">
        <v>376535</v>
      </c>
      <c r="C446" s="1">
        <v>506.05700000000002</v>
      </c>
    </row>
    <row r="447" spans="1:3">
      <c r="A447" s="1">
        <v>3</v>
      </c>
      <c r="B447" s="1">
        <v>371388</v>
      </c>
      <c r="C447" s="1">
        <v>514.43799999999999</v>
      </c>
    </row>
    <row r="448" spans="1:3">
      <c r="A448" s="1">
        <v>3</v>
      </c>
      <c r="B448" s="1">
        <v>366205</v>
      </c>
      <c r="C448" s="1">
        <v>518.19200000000001</v>
      </c>
    </row>
    <row r="449" spans="1:3">
      <c r="A449" s="1">
        <v>3</v>
      </c>
      <c r="B449" s="1">
        <v>361119</v>
      </c>
      <c r="C449" s="1">
        <v>508.58</v>
      </c>
    </row>
    <row r="450" spans="1:3">
      <c r="A450" s="1">
        <v>3</v>
      </c>
      <c r="B450" s="1">
        <v>356029</v>
      </c>
      <c r="C450" s="1">
        <v>508.49099999999999</v>
      </c>
    </row>
    <row r="451" spans="1:3">
      <c r="A451" s="1">
        <v>3</v>
      </c>
      <c r="B451" s="1">
        <v>350945</v>
      </c>
      <c r="C451" s="1">
        <v>508.39100000000002</v>
      </c>
    </row>
    <row r="452" spans="1:3">
      <c r="A452" s="1">
        <v>3</v>
      </c>
      <c r="B452" s="1">
        <v>345990</v>
      </c>
      <c r="C452" s="1">
        <v>495.59800000000001</v>
      </c>
    </row>
    <row r="453" spans="1:3">
      <c r="A453" s="1">
        <v>3</v>
      </c>
      <c r="B453" s="1">
        <v>341099</v>
      </c>
      <c r="C453" s="1">
        <v>488.79</v>
      </c>
    </row>
    <row r="454" spans="1:3">
      <c r="A454" s="1">
        <v>3</v>
      </c>
      <c r="B454" s="1">
        <v>336015</v>
      </c>
      <c r="C454" s="1">
        <v>508.363</v>
      </c>
    </row>
    <row r="455" spans="1:3">
      <c r="A455" s="1">
        <v>3</v>
      </c>
      <c r="B455" s="1">
        <v>330998</v>
      </c>
      <c r="C455" s="1">
        <v>501.66500000000002</v>
      </c>
    </row>
    <row r="456" spans="1:3">
      <c r="A456" s="1">
        <v>3</v>
      </c>
      <c r="B456" s="1">
        <v>325889</v>
      </c>
      <c r="C456" s="1">
        <v>510.55099999999999</v>
      </c>
    </row>
    <row r="457" spans="1:3">
      <c r="A457" s="1">
        <v>3</v>
      </c>
      <c r="B457" s="1">
        <v>320865</v>
      </c>
      <c r="C457" s="1">
        <v>502.27199999999999</v>
      </c>
    </row>
    <row r="458" spans="1:3">
      <c r="A458" s="1">
        <v>3</v>
      </c>
      <c r="B458" s="1">
        <v>315725</v>
      </c>
      <c r="C458" s="1">
        <v>514.077</v>
      </c>
    </row>
    <row r="459" spans="1:3">
      <c r="A459" s="1">
        <v>3</v>
      </c>
      <c r="B459" s="1">
        <v>310607</v>
      </c>
      <c r="C459" s="1">
        <v>511.46300000000002</v>
      </c>
    </row>
    <row r="460" spans="1:3">
      <c r="A460" s="1">
        <v>3</v>
      </c>
      <c r="B460" s="1">
        <v>305422</v>
      </c>
      <c r="C460" s="1">
        <v>518.47699999999998</v>
      </c>
    </row>
    <row r="461" spans="1:3">
      <c r="A461" s="1">
        <v>3</v>
      </c>
      <c r="B461" s="1">
        <v>300217</v>
      </c>
      <c r="C461" s="1">
        <v>520.39200000000005</v>
      </c>
    </row>
    <row r="462" spans="1:3">
      <c r="A462" s="1">
        <v>3</v>
      </c>
      <c r="B462" s="1">
        <v>295017</v>
      </c>
      <c r="C462" s="1">
        <v>519.88</v>
      </c>
    </row>
    <row r="463" spans="1:3">
      <c r="A463" s="1">
        <v>3</v>
      </c>
      <c r="B463" s="1">
        <v>289812</v>
      </c>
      <c r="C463" s="1">
        <v>520.28499999999997</v>
      </c>
    </row>
    <row r="464" spans="1:3">
      <c r="A464" s="1">
        <v>3</v>
      </c>
      <c r="B464" s="1">
        <v>284657</v>
      </c>
      <c r="C464" s="1">
        <v>515.49400000000003</v>
      </c>
    </row>
    <row r="465" spans="1:3">
      <c r="A465" s="1">
        <v>3</v>
      </c>
      <c r="B465" s="1">
        <v>279499</v>
      </c>
      <c r="C465" s="1">
        <v>515.51499999999999</v>
      </c>
    </row>
    <row r="466" spans="1:3">
      <c r="A466" s="1">
        <v>3</v>
      </c>
      <c r="B466" s="1">
        <v>274470</v>
      </c>
      <c r="C466" s="1">
        <v>502.88400000000001</v>
      </c>
    </row>
    <row r="467" spans="1:3">
      <c r="A467" s="1">
        <v>3</v>
      </c>
      <c r="B467" s="1">
        <v>269315</v>
      </c>
      <c r="C467" s="1">
        <v>515.173</v>
      </c>
    </row>
    <row r="468" spans="1:3">
      <c r="A468" s="1">
        <v>3</v>
      </c>
      <c r="B468" s="1">
        <v>264172</v>
      </c>
      <c r="C468" s="1">
        <v>514.08000000000004</v>
      </c>
    </row>
    <row r="469" spans="1:3">
      <c r="A469" s="1">
        <v>3</v>
      </c>
      <c r="B469" s="1">
        <v>259023</v>
      </c>
      <c r="C469" s="1">
        <v>514.88400000000001</v>
      </c>
    </row>
    <row r="470" spans="1:3">
      <c r="A470" s="1">
        <v>3</v>
      </c>
      <c r="B470" s="1">
        <v>255065</v>
      </c>
      <c r="C470" s="1">
        <v>395.75299999999999</v>
      </c>
    </row>
    <row r="471" spans="1:3">
      <c r="A471" s="1">
        <v>3</v>
      </c>
      <c r="B471" s="1">
        <v>250040</v>
      </c>
      <c r="C471" s="1">
        <v>502.49</v>
      </c>
    </row>
    <row r="472" spans="1:3">
      <c r="A472" s="1">
        <v>3</v>
      </c>
      <c r="B472" s="1">
        <v>245015</v>
      </c>
      <c r="C472" s="1">
        <v>502.178</v>
      </c>
    </row>
    <row r="473" spans="1:3">
      <c r="A473" s="1">
        <v>3</v>
      </c>
      <c r="B473" s="1">
        <v>239823</v>
      </c>
      <c r="C473" s="1">
        <v>519.19100000000003</v>
      </c>
    </row>
    <row r="474" spans="1:3">
      <c r="A474" s="1">
        <v>3</v>
      </c>
      <c r="B474" s="1">
        <v>234637</v>
      </c>
      <c r="C474" s="1">
        <v>518.59100000000001</v>
      </c>
    </row>
    <row r="475" spans="1:3">
      <c r="A475" s="1">
        <v>3</v>
      </c>
      <c r="B475" s="1">
        <v>229523</v>
      </c>
      <c r="C475" s="1">
        <v>511.05599999999998</v>
      </c>
    </row>
    <row r="476" spans="1:3">
      <c r="A476" s="1">
        <v>3</v>
      </c>
      <c r="B476" s="1">
        <v>224360</v>
      </c>
      <c r="C476" s="1">
        <v>515.98599999999999</v>
      </c>
    </row>
    <row r="477" spans="1:3">
      <c r="A477" s="1">
        <v>3</v>
      </c>
      <c r="B477" s="1">
        <v>219165</v>
      </c>
      <c r="C477" s="1">
        <v>519.33799999999997</v>
      </c>
    </row>
    <row r="478" spans="1:3">
      <c r="A478" s="1">
        <v>3</v>
      </c>
      <c r="B478" s="1">
        <v>214037</v>
      </c>
      <c r="C478" s="1">
        <v>512.89300000000003</v>
      </c>
    </row>
    <row r="479" spans="1:3">
      <c r="A479" s="1">
        <v>3</v>
      </c>
      <c r="B479" s="1">
        <v>208909</v>
      </c>
      <c r="C479" s="1">
        <v>512.66999999999996</v>
      </c>
    </row>
    <row r="480" spans="1:3">
      <c r="A480" s="1">
        <v>3</v>
      </c>
      <c r="B480" s="1">
        <v>203740</v>
      </c>
      <c r="C480" s="1">
        <v>516.66899999999998</v>
      </c>
    </row>
    <row r="481" spans="1:3">
      <c r="A481" s="1">
        <v>3</v>
      </c>
      <c r="B481" s="1">
        <v>198604</v>
      </c>
      <c r="C481" s="1">
        <v>513.59100000000001</v>
      </c>
    </row>
    <row r="482" spans="1:3">
      <c r="A482" s="1">
        <v>3</v>
      </c>
      <c r="B482" s="1">
        <v>193487</v>
      </c>
      <c r="C482" s="1">
        <v>511.79599999999999</v>
      </c>
    </row>
    <row r="483" spans="1:3">
      <c r="A483" s="1">
        <v>3</v>
      </c>
      <c r="B483" s="1">
        <v>188479</v>
      </c>
      <c r="C483" s="1">
        <v>500.78100000000001</v>
      </c>
    </row>
    <row r="484" spans="1:3">
      <c r="A484" s="1">
        <v>3</v>
      </c>
      <c r="B484" s="1">
        <v>183436</v>
      </c>
      <c r="C484" s="1">
        <v>503.86799999999999</v>
      </c>
    </row>
    <row r="485" spans="1:3">
      <c r="A485" s="1">
        <v>3</v>
      </c>
      <c r="B485" s="1">
        <v>178409</v>
      </c>
      <c r="C485" s="1">
        <v>502.69200000000001</v>
      </c>
    </row>
    <row r="486" spans="1:3">
      <c r="A486" s="1">
        <v>3</v>
      </c>
      <c r="B486" s="1">
        <v>173335</v>
      </c>
      <c r="C486" s="1">
        <v>507.28899999999999</v>
      </c>
    </row>
    <row r="487" spans="1:3">
      <c r="A487" s="1">
        <v>3</v>
      </c>
      <c r="B487" s="1">
        <v>168205</v>
      </c>
      <c r="C487" s="1">
        <v>512.91200000000003</v>
      </c>
    </row>
    <row r="488" spans="1:3">
      <c r="A488" s="1">
        <v>3</v>
      </c>
      <c r="B488" s="1">
        <v>163072</v>
      </c>
      <c r="C488" s="1">
        <v>512.68200000000002</v>
      </c>
    </row>
    <row r="489" spans="1:3">
      <c r="A489" s="1">
        <v>3</v>
      </c>
      <c r="B489" s="1">
        <v>158047</v>
      </c>
      <c r="C489" s="1">
        <v>502.34199999999998</v>
      </c>
    </row>
    <row r="490" spans="1:3">
      <c r="A490" s="1">
        <v>3</v>
      </c>
      <c r="B490" s="1">
        <v>152968</v>
      </c>
      <c r="C490" s="1">
        <v>507.89100000000002</v>
      </c>
    </row>
    <row r="491" spans="1:3">
      <c r="A491" s="1">
        <v>3</v>
      </c>
      <c r="B491" s="1">
        <v>147837</v>
      </c>
      <c r="C491" s="1">
        <v>513.04899999999998</v>
      </c>
    </row>
    <row r="492" spans="1:3">
      <c r="A492" s="1">
        <v>3</v>
      </c>
      <c r="B492" s="1">
        <v>142776</v>
      </c>
      <c r="C492" s="1">
        <v>505.97500000000002</v>
      </c>
    </row>
    <row r="493" spans="1:3">
      <c r="A493" s="1">
        <v>3</v>
      </c>
      <c r="B493" s="1">
        <v>137615</v>
      </c>
      <c r="C493" s="1">
        <v>516.06899999999996</v>
      </c>
    </row>
    <row r="494" spans="1:3">
      <c r="A494" s="1">
        <v>3</v>
      </c>
      <c r="B494" s="1">
        <v>132593</v>
      </c>
      <c r="C494" s="1">
        <v>502.08199999999999</v>
      </c>
    </row>
    <row r="495" spans="1:3">
      <c r="A495" s="1">
        <v>3</v>
      </c>
      <c r="B495" s="1">
        <v>127532</v>
      </c>
      <c r="C495" s="1">
        <v>506.39100000000002</v>
      </c>
    </row>
    <row r="496" spans="1:3">
      <c r="A496" s="1">
        <v>3</v>
      </c>
      <c r="B496" s="1">
        <v>122479</v>
      </c>
      <c r="C496" s="1">
        <v>505.19499999999999</v>
      </c>
    </row>
    <row r="497" spans="1:3">
      <c r="A497" s="1">
        <v>3</v>
      </c>
      <c r="B497" s="1">
        <v>118364</v>
      </c>
      <c r="C497" s="1">
        <v>411.29</v>
      </c>
    </row>
    <row r="498" spans="1:3">
      <c r="A498" s="1">
        <v>3</v>
      </c>
      <c r="B498" s="1">
        <v>113223</v>
      </c>
      <c r="C498" s="1">
        <v>514.38099999999997</v>
      </c>
    </row>
    <row r="499" spans="1:3">
      <c r="A499" s="1">
        <v>3</v>
      </c>
      <c r="B499" s="1">
        <v>108042</v>
      </c>
      <c r="C499" s="1">
        <v>517.779</v>
      </c>
    </row>
    <row r="500" spans="1:3">
      <c r="A500" s="1">
        <v>3</v>
      </c>
      <c r="B500" s="1">
        <v>104170</v>
      </c>
      <c r="C500" s="1">
        <v>387.19099999999997</v>
      </c>
    </row>
    <row r="501" spans="1:3">
      <c r="A501" s="1">
        <v>3</v>
      </c>
      <c r="B501" s="1">
        <v>99058</v>
      </c>
      <c r="C501" s="1">
        <v>511.27499999999998</v>
      </c>
    </row>
    <row r="502" spans="1:3">
      <c r="A502" s="1">
        <v>3</v>
      </c>
      <c r="B502" s="1">
        <v>93836</v>
      </c>
      <c r="C502" s="1">
        <v>521.87400000000002</v>
      </c>
    </row>
    <row r="503" spans="1:3">
      <c r="A503" s="1">
        <v>3</v>
      </c>
      <c r="B503" s="1">
        <v>88657</v>
      </c>
      <c r="C503" s="1">
        <v>517.84400000000005</v>
      </c>
    </row>
    <row r="504" spans="1:3">
      <c r="A504" s="1">
        <v>3</v>
      </c>
      <c r="B504" s="1">
        <v>83507</v>
      </c>
      <c r="C504" s="1">
        <v>514.976</v>
      </c>
    </row>
    <row r="505" spans="1:3">
      <c r="A505" s="1">
        <v>3</v>
      </c>
      <c r="B505" s="1">
        <v>78453</v>
      </c>
      <c r="C505" s="1">
        <v>505.55799999999999</v>
      </c>
    </row>
    <row r="506" spans="1:3">
      <c r="A506" s="1">
        <v>3</v>
      </c>
      <c r="B506" s="1">
        <v>73290</v>
      </c>
      <c r="C506" s="1">
        <v>515.88599999999997</v>
      </c>
    </row>
    <row r="507" spans="1:3">
      <c r="A507" s="1">
        <v>3</v>
      </c>
      <c r="B507" s="1">
        <v>68167</v>
      </c>
      <c r="C507" s="1">
        <v>512.28200000000004</v>
      </c>
    </row>
    <row r="508" spans="1:3">
      <c r="A508" s="1">
        <v>3</v>
      </c>
      <c r="B508" s="1">
        <v>62949</v>
      </c>
      <c r="C508" s="1">
        <v>521.78599999999994</v>
      </c>
    </row>
    <row r="509" spans="1:3">
      <c r="A509" s="1">
        <v>3</v>
      </c>
      <c r="B509" s="1">
        <v>57685</v>
      </c>
      <c r="C509" s="1">
        <v>526.27300000000002</v>
      </c>
    </row>
    <row r="510" spans="1:3">
      <c r="A510" s="1">
        <v>3</v>
      </c>
      <c r="B510" s="1">
        <v>52533</v>
      </c>
      <c r="C510" s="1">
        <v>515.18600000000004</v>
      </c>
    </row>
    <row r="511" spans="1:3">
      <c r="A511" s="1">
        <v>3</v>
      </c>
      <c r="B511" s="1">
        <v>47292</v>
      </c>
      <c r="C511" s="1">
        <v>524.39200000000005</v>
      </c>
    </row>
    <row r="512" spans="1:3">
      <c r="A512" s="1">
        <v>3</v>
      </c>
      <c r="B512" s="1">
        <v>41999</v>
      </c>
      <c r="C512" s="1">
        <v>528.99</v>
      </c>
    </row>
    <row r="513" spans="1:3">
      <c r="A513" s="1">
        <v>3</v>
      </c>
      <c r="B513" s="1">
        <v>36684</v>
      </c>
      <c r="C513" s="1">
        <v>531.58799999999997</v>
      </c>
    </row>
    <row r="514" spans="1:3">
      <c r="A514" s="1">
        <v>3</v>
      </c>
      <c r="B514" s="1">
        <v>31383</v>
      </c>
      <c r="C514" s="1">
        <v>529.99900000000002</v>
      </c>
    </row>
    <row r="515" spans="1:3">
      <c r="A515" s="1">
        <v>3</v>
      </c>
      <c r="B515" s="1">
        <v>26101</v>
      </c>
      <c r="C515" s="1">
        <v>527.87800000000004</v>
      </c>
    </row>
    <row r="516" spans="1:3">
      <c r="A516" s="1">
        <v>3</v>
      </c>
      <c r="B516" s="1">
        <v>20615</v>
      </c>
      <c r="C516" s="1">
        <v>548.48699999999997</v>
      </c>
    </row>
    <row r="517" spans="1:3">
      <c r="A517" s="1">
        <v>3</v>
      </c>
      <c r="B517" s="1">
        <v>15304</v>
      </c>
      <c r="C517" s="1">
        <v>530.87300000000005</v>
      </c>
    </row>
    <row r="518" spans="1:3">
      <c r="A518" s="1">
        <v>3</v>
      </c>
      <c r="B518" s="1">
        <v>9985</v>
      </c>
      <c r="C518" s="1">
        <v>532.09199999999998</v>
      </c>
    </row>
    <row r="519" spans="1:3">
      <c r="A519" s="1">
        <v>3</v>
      </c>
      <c r="B519" s="1">
        <v>4707</v>
      </c>
      <c r="C519" s="1">
        <v>527.57299999999998</v>
      </c>
    </row>
    <row r="520" spans="1:3">
      <c r="A520" s="1">
        <v>3</v>
      </c>
      <c r="B520" s="1">
        <v>0</v>
      </c>
      <c r="C520" s="1">
        <v>470.79</v>
      </c>
    </row>
    <row r="521" spans="1:3">
      <c r="A521" s="1">
        <v>4</v>
      </c>
      <c r="B521" s="1">
        <v>36072</v>
      </c>
      <c r="C521" s="1">
        <v>12.096</v>
      </c>
    </row>
    <row r="522" spans="1:3">
      <c r="A522" s="1">
        <v>4</v>
      </c>
      <c r="B522" s="1">
        <v>325723</v>
      </c>
      <c r="C522" s="1">
        <v>28.297999999999998</v>
      </c>
    </row>
    <row r="523" spans="1:3">
      <c r="A523" s="1">
        <v>4</v>
      </c>
      <c r="B523" s="1">
        <v>406097</v>
      </c>
      <c r="C523" s="1">
        <v>40.259</v>
      </c>
    </row>
    <row r="524" spans="1:3">
      <c r="A524" s="1">
        <v>4</v>
      </c>
      <c r="B524" s="1">
        <v>494770</v>
      </c>
      <c r="C524" s="1">
        <v>441.892</v>
      </c>
    </row>
    <row r="525" spans="1:3">
      <c r="A525" s="1">
        <v>4</v>
      </c>
      <c r="B525" s="1">
        <v>488359</v>
      </c>
      <c r="C525" s="1">
        <v>640.76800000000003</v>
      </c>
    </row>
    <row r="526" spans="1:3">
      <c r="A526" s="1">
        <v>4</v>
      </c>
      <c r="B526" s="1">
        <v>481696</v>
      </c>
      <c r="C526" s="1">
        <v>666.09</v>
      </c>
    </row>
    <row r="527" spans="1:3">
      <c r="A527" s="1">
        <v>4</v>
      </c>
      <c r="B527" s="1">
        <v>475084</v>
      </c>
      <c r="C527" s="1">
        <v>661.14300000000003</v>
      </c>
    </row>
    <row r="528" spans="1:3">
      <c r="A528" s="1">
        <v>4</v>
      </c>
      <c r="B528" s="1">
        <v>468518</v>
      </c>
      <c r="C528" s="1">
        <v>656.17100000000005</v>
      </c>
    </row>
    <row r="529" spans="1:3">
      <c r="A529" s="1">
        <v>4</v>
      </c>
      <c r="B529" s="1">
        <v>461930</v>
      </c>
      <c r="C529" s="1">
        <v>658.77499999999998</v>
      </c>
    </row>
    <row r="530" spans="1:3">
      <c r="A530" s="1">
        <v>4</v>
      </c>
      <c r="B530" s="1">
        <v>457003</v>
      </c>
      <c r="C530" s="1">
        <v>492.661</v>
      </c>
    </row>
    <row r="531" spans="1:3">
      <c r="A531" s="1">
        <v>4</v>
      </c>
      <c r="B531" s="1">
        <v>450361</v>
      </c>
      <c r="C531" s="1">
        <v>664.16700000000003</v>
      </c>
    </row>
    <row r="532" spans="1:3">
      <c r="A532" s="1">
        <v>4</v>
      </c>
      <c r="B532" s="1">
        <v>443652</v>
      </c>
      <c r="C532" s="1">
        <v>670.88699999999994</v>
      </c>
    </row>
    <row r="533" spans="1:3">
      <c r="A533" s="1">
        <v>4</v>
      </c>
      <c r="B533" s="1">
        <v>436956</v>
      </c>
      <c r="C533" s="1">
        <v>669.69500000000005</v>
      </c>
    </row>
    <row r="534" spans="1:3">
      <c r="A534" s="1">
        <v>4</v>
      </c>
      <c r="B534" s="1">
        <v>430317</v>
      </c>
      <c r="C534" s="1">
        <v>663.55799999999999</v>
      </c>
    </row>
    <row r="535" spans="1:3">
      <c r="A535" s="1">
        <v>4</v>
      </c>
      <c r="B535" s="1">
        <v>423675</v>
      </c>
      <c r="C535" s="1">
        <v>664.42100000000005</v>
      </c>
    </row>
    <row r="536" spans="1:3">
      <c r="A536" s="1">
        <v>4</v>
      </c>
      <c r="B536" s="1">
        <v>416894</v>
      </c>
      <c r="C536" s="1">
        <v>677.41499999999996</v>
      </c>
    </row>
    <row r="537" spans="1:3">
      <c r="A537" s="1">
        <v>4</v>
      </c>
      <c r="B537" s="1">
        <v>410233</v>
      </c>
      <c r="C537" s="1">
        <v>665.97199999999998</v>
      </c>
    </row>
    <row r="538" spans="1:3">
      <c r="A538" s="1">
        <v>4</v>
      </c>
      <c r="B538" s="1">
        <v>403548</v>
      </c>
      <c r="C538" s="1">
        <v>668.45299999999997</v>
      </c>
    </row>
    <row r="539" spans="1:3">
      <c r="A539" s="1">
        <v>4</v>
      </c>
      <c r="B539" s="1">
        <v>396922</v>
      </c>
      <c r="C539" s="1">
        <v>662.553</v>
      </c>
    </row>
    <row r="540" spans="1:3">
      <c r="A540" s="1">
        <v>4</v>
      </c>
      <c r="B540" s="1">
        <v>390334</v>
      </c>
      <c r="C540" s="1">
        <v>658.68499999999995</v>
      </c>
    </row>
    <row r="541" spans="1:3">
      <c r="A541" s="1">
        <v>4</v>
      </c>
      <c r="B541" s="1">
        <v>383707</v>
      </c>
      <c r="C541" s="1">
        <v>662.27300000000002</v>
      </c>
    </row>
    <row r="542" spans="1:3">
      <c r="A542" s="1">
        <v>4</v>
      </c>
      <c r="B542" s="1">
        <v>377086</v>
      </c>
      <c r="C542" s="1">
        <v>661.774</v>
      </c>
    </row>
    <row r="543" spans="1:3">
      <c r="A543" s="1">
        <v>4</v>
      </c>
      <c r="B543" s="1">
        <v>370631</v>
      </c>
      <c r="C543" s="1">
        <v>645.58600000000001</v>
      </c>
    </row>
    <row r="544" spans="1:3">
      <c r="A544" s="1">
        <v>4</v>
      </c>
      <c r="B544" s="1">
        <v>364044</v>
      </c>
      <c r="C544" s="1">
        <v>658.375</v>
      </c>
    </row>
    <row r="545" spans="1:3">
      <c r="A545" s="1">
        <v>4</v>
      </c>
      <c r="B545" s="1">
        <v>357510</v>
      </c>
      <c r="C545" s="1">
        <v>653.38099999999997</v>
      </c>
    </row>
    <row r="546" spans="1:3">
      <c r="A546" s="1">
        <v>4</v>
      </c>
      <c r="B546" s="1">
        <v>350932</v>
      </c>
      <c r="C546" s="1">
        <v>657.75800000000004</v>
      </c>
    </row>
    <row r="547" spans="1:3">
      <c r="A547" s="1">
        <v>4</v>
      </c>
      <c r="B547" s="1">
        <v>344293</v>
      </c>
      <c r="C547" s="1">
        <v>663.77200000000005</v>
      </c>
    </row>
    <row r="548" spans="1:3">
      <c r="A548" s="1">
        <v>4</v>
      </c>
      <c r="B548" s="1">
        <v>337741</v>
      </c>
      <c r="C548" s="1">
        <v>655.149</v>
      </c>
    </row>
    <row r="549" spans="1:3">
      <c r="A549" s="1">
        <v>4</v>
      </c>
      <c r="B549" s="1">
        <v>331144</v>
      </c>
      <c r="C549" s="1">
        <v>659.67700000000002</v>
      </c>
    </row>
    <row r="550" spans="1:3">
      <c r="A550" s="1">
        <v>4</v>
      </c>
      <c r="B550" s="1">
        <v>324694</v>
      </c>
      <c r="C550" s="1">
        <v>644.94399999999996</v>
      </c>
    </row>
    <row r="551" spans="1:3">
      <c r="A551" s="1">
        <v>4</v>
      </c>
      <c r="B551" s="1">
        <v>318170</v>
      </c>
      <c r="C551" s="1">
        <v>652.29499999999996</v>
      </c>
    </row>
    <row r="552" spans="1:3">
      <c r="A552" s="1">
        <v>4</v>
      </c>
      <c r="B552" s="1">
        <v>311705</v>
      </c>
      <c r="C552" s="1">
        <v>645.86500000000001</v>
      </c>
    </row>
    <row r="553" spans="1:3">
      <c r="A553" s="1">
        <v>4</v>
      </c>
      <c r="B553" s="1">
        <v>305088</v>
      </c>
      <c r="C553" s="1">
        <v>662.05899999999997</v>
      </c>
    </row>
    <row r="554" spans="1:3">
      <c r="A554" s="1">
        <v>4</v>
      </c>
      <c r="B554" s="1">
        <v>298595</v>
      </c>
      <c r="C554" s="1">
        <v>648.88300000000004</v>
      </c>
    </row>
    <row r="555" spans="1:3">
      <c r="A555" s="1">
        <v>4</v>
      </c>
      <c r="B555" s="1">
        <v>292041</v>
      </c>
      <c r="C555" s="1">
        <v>655.67600000000004</v>
      </c>
    </row>
    <row r="556" spans="1:3">
      <c r="A556" s="1">
        <v>4</v>
      </c>
      <c r="B556" s="1">
        <v>285467</v>
      </c>
      <c r="C556" s="1">
        <v>657.07600000000002</v>
      </c>
    </row>
    <row r="557" spans="1:3">
      <c r="A557" s="1">
        <v>4</v>
      </c>
      <c r="B557" s="1">
        <v>279518</v>
      </c>
      <c r="C557" s="1">
        <v>595.09199999999998</v>
      </c>
    </row>
    <row r="558" spans="1:3">
      <c r="A558" s="1">
        <v>4</v>
      </c>
      <c r="B558" s="1">
        <v>272866</v>
      </c>
      <c r="C558" s="1">
        <v>664.68799999999999</v>
      </c>
    </row>
    <row r="559" spans="1:3">
      <c r="A559" s="1">
        <v>4</v>
      </c>
      <c r="B559" s="1">
        <v>266368</v>
      </c>
      <c r="C559" s="1">
        <v>649.62800000000004</v>
      </c>
    </row>
    <row r="560" spans="1:3">
      <c r="A560" s="1">
        <v>4</v>
      </c>
      <c r="B560" s="1">
        <v>261342</v>
      </c>
      <c r="C560" s="1">
        <v>502.471</v>
      </c>
    </row>
    <row r="561" spans="1:3">
      <c r="A561" s="1">
        <v>4</v>
      </c>
      <c r="B561" s="1">
        <v>254894</v>
      </c>
      <c r="C561" s="1">
        <v>644.76199999999994</v>
      </c>
    </row>
    <row r="562" spans="1:3">
      <c r="A562" s="1">
        <v>4</v>
      </c>
      <c r="B562" s="1">
        <v>248392</v>
      </c>
      <c r="C562" s="1">
        <v>650.14099999999996</v>
      </c>
    </row>
    <row r="563" spans="1:3">
      <c r="A563" s="1">
        <v>4</v>
      </c>
      <c r="B563" s="1">
        <v>241771</v>
      </c>
      <c r="C563" s="1">
        <v>661.85699999999997</v>
      </c>
    </row>
    <row r="564" spans="1:3">
      <c r="A564" s="1">
        <v>4</v>
      </c>
      <c r="B564" s="1">
        <v>235225</v>
      </c>
      <c r="C564" s="1">
        <v>654.36300000000006</v>
      </c>
    </row>
    <row r="565" spans="1:3">
      <c r="A565" s="1">
        <v>4</v>
      </c>
      <c r="B565" s="1">
        <v>228725</v>
      </c>
      <c r="C565" s="1">
        <v>649.88900000000001</v>
      </c>
    </row>
    <row r="566" spans="1:3">
      <c r="A566" s="1">
        <v>4</v>
      </c>
      <c r="B566" s="1">
        <v>222106</v>
      </c>
      <c r="C566" s="1">
        <v>661.56</v>
      </c>
    </row>
    <row r="567" spans="1:3">
      <c r="A567" s="1">
        <v>4</v>
      </c>
      <c r="B567" s="1">
        <v>215584</v>
      </c>
      <c r="C567" s="1">
        <v>652.19299999999998</v>
      </c>
    </row>
    <row r="568" spans="1:3">
      <c r="A568" s="1">
        <v>4</v>
      </c>
      <c r="B568" s="1">
        <v>209014</v>
      </c>
      <c r="C568" s="1">
        <v>656.76700000000005</v>
      </c>
    </row>
    <row r="569" spans="1:3">
      <c r="A569" s="1">
        <v>4</v>
      </c>
      <c r="B569" s="1">
        <v>202443</v>
      </c>
      <c r="C569" s="1">
        <v>656.87</v>
      </c>
    </row>
    <row r="570" spans="1:3">
      <c r="A570" s="1">
        <v>4</v>
      </c>
      <c r="B570" s="1">
        <v>195982</v>
      </c>
      <c r="C570" s="1">
        <v>646.197</v>
      </c>
    </row>
    <row r="571" spans="1:3">
      <c r="A571" s="1">
        <v>4</v>
      </c>
      <c r="B571" s="1">
        <v>189489</v>
      </c>
      <c r="C571" s="1">
        <v>648.73</v>
      </c>
    </row>
    <row r="572" spans="1:3">
      <c r="A572" s="1">
        <v>4</v>
      </c>
      <c r="B572" s="1">
        <v>182864</v>
      </c>
      <c r="C572" s="1">
        <v>662.86500000000001</v>
      </c>
    </row>
    <row r="573" spans="1:3">
      <c r="A573" s="1">
        <v>4</v>
      </c>
      <c r="B573" s="1">
        <v>176262</v>
      </c>
      <c r="C573" s="1">
        <v>659.78300000000002</v>
      </c>
    </row>
    <row r="574" spans="1:3">
      <c r="A574" s="1">
        <v>4</v>
      </c>
      <c r="B574" s="1">
        <v>169688</v>
      </c>
      <c r="C574" s="1">
        <v>657.375</v>
      </c>
    </row>
    <row r="575" spans="1:3">
      <c r="A575" s="1">
        <v>4</v>
      </c>
      <c r="B575" s="1">
        <v>163101</v>
      </c>
      <c r="C575" s="1">
        <v>658.13400000000001</v>
      </c>
    </row>
    <row r="576" spans="1:3">
      <c r="A576" s="1">
        <v>4</v>
      </c>
      <c r="B576" s="1">
        <v>156654</v>
      </c>
      <c r="C576" s="1">
        <v>644.28399999999999</v>
      </c>
    </row>
    <row r="577" spans="1:3">
      <c r="A577" s="1">
        <v>4</v>
      </c>
      <c r="B577" s="1">
        <v>150290</v>
      </c>
      <c r="C577" s="1">
        <v>636.68100000000004</v>
      </c>
    </row>
    <row r="578" spans="1:3">
      <c r="A578" s="1">
        <v>4</v>
      </c>
      <c r="B578" s="1">
        <v>143713</v>
      </c>
      <c r="C578" s="1">
        <v>657.06899999999996</v>
      </c>
    </row>
    <row r="579" spans="1:3">
      <c r="A579" s="1">
        <v>4</v>
      </c>
      <c r="B579" s="1">
        <v>137194</v>
      </c>
      <c r="C579" s="1">
        <v>652.18399999999997</v>
      </c>
    </row>
    <row r="580" spans="1:3">
      <c r="A580" s="1">
        <v>4</v>
      </c>
      <c r="B580" s="1">
        <v>130700</v>
      </c>
      <c r="C580" s="1">
        <v>648.66999999999996</v>
      </c>
    </row>
    <row r="581" spans="1:3">
      <c r="A581" s="1">
        <v>4</v>
      </c>
      <c r="B581" s="1">
        <v>124111</v>
      </c>
      <c r="C581" s="1">
        <v>658.66899999999998</v>
      </c>
    </row>
    <row r="582" spans="1:3">
      <c r="A582" s="1">
        <v>4</v>
      </c>
      <c r="B582" s="1">
        <v>117559</v>
      </c>
      <c r="C582" s="1">
        <v>655.10799999999995</v>
      </c>
    </row>
    <row r="583" spans="1:3">
      <c r="A583" s="1">
        <v>4</v>
      </c>
      <c r="B583" s="1">
        <v>110940</v>
      </c>
      <c r="C583" s="1">
        <v>661.88099999999997</v>
      </c>
    </row>
    <row r="584" spans="1:3">
      <c r="A584" s="1">
        <v>4</v>
      </c>
      <c r="B584" s="1">
        <v>104389</v>
      </c>
      <c r="C584" s="1">
        <v>654.73400000000004</v>
      </c>
    </row>
    <row r="585" spans="1:3">
      <c r="A585" s="1">
        <v>4</v>
      </c>
      <c r="B585" s="1">
        <v>97891</v>
      </c>
      <c r="C585" s="1">
        <v>649.35900000000004</v>
      </c>
    </row>
    <row r="586" spans="1:3">
      <c r="A586" s="1">
        <v>4</v>
      </c>
      <c r="B586" s="1">
        <v>91499</v>
      </c>
      <c r="C586" s="1">
        <v>639.18100000000004</v>
      </c>
    </row>
    <row r="587" spans="1:3">
      <c r="A587" s="1">
        <v>4</v>
      </c>
      <c r="B587" s="1">
        <v>85009</v>
      </c>
      <c r="C587" s="1">
        <v>649.096</v>
      </c>
    </row>
    <row r="588" spans="1:3">
      <c r="A588" s="1">
        <v>4</v>
      </c>
      <c r="B588" s="1">
        <v>78593</v>
      </c>
      <c r="C588" s="1">
        <v>641.32899999999995</v>
      </c>
    </row>
    <row r="589" spans="1:3">
      <c r="A589" s="1">
        <v>4</v>
      </c>
      <c r="B589" s="1">
        <v>72035</v>
      </c>
      <c r="C589" s="1">
        <v>655.76800000000003</v>
      </c>
    </row>
    <row r="590" spans="1:3">
      <c r="A590" s="1">
        <v>4</v>
      </c>
      <c r="B590" s="1">
        <v>67054</v>
      </c>
      <c r="C590" s="1">
        <v>498.09500000000003</v>
      </c>
    </row>
    <row r="591" spans="1:3">
      <c r="A591" s="1">
        <v>4</v>
      </c>
      <c r="B591" s="1">
        <v>60594</v>
      </c>
      <c r="C591" s="1">
        <v>645.88699999999994</v>
      </c>
    </row>
    <row r="592" spans="1:3">
      <c r="A592" s="1">
        <v>4</v>
      </c>
      <c r="B592" s="1">
        <v>54041</v>
      </c>
      <c r="C592" s="1">
        <v>655.25400000000002</v>
      </c>
    </row>
    <row r="593" spans="1:3">
      <c r="A593" s="1">
        <v>4</v>
      </c>
      <c r="B593" s="1">
        <v>47359</v>
      </c>
      <c r="C593" s="1">
        <v>668.01900000000001</v>
      </c>
    </row>
    <row r="594" spans="1:3">
      <c r="A594" s="1">
        <v>4</v>
      </c>
      <c r="B594" s="1">
        <v>40538</v>
      </c>
      <c r="C594" s="1">
        <v>682.06500000000005</v>
      </c>
    </row>
    <row r="595" spans="1:3">
      <c r="A595" s="1">
        <v>4</v>
      </c>
      <c r="B595" s="1">
        <v>33717</v>
      </c>
      <c r="C595" s="1">
        <v>682.09199999999998</v>
      </c>
    </row>
    <row r="596" spans="1:3">
      <c r="A596" s="1">
        <v>4</v>
      </c>
      <c r="B596" s="1">
        <v>27022</v>
      </c>
      <c r="C596" s="1">
        <v>669.35199999999998</v>
      </c>
    </row>
    <row r="597" spans="1:3">
      <c r="A597" s="1">
        <v>4</v>
      </c>
      <c r="B597" s="1">
        <v>20232</v>
      </c>
      <c r="C597" s="1">
        <v>678.99099999999999</v>
      </c>
    </row>
    <row r="598" spans="1:3">
      <c r="A598" s="1">
        <v>4</v>
      </c>
      <c r="B598" s="1">
        <v>13506</v>
      </c>
      <c r="C598" s="1">
        <v>672.65700000000004</v>
      </c>
    </row>
    <row r="599" spans="1:3">
      <c r="A599" s="1">
        <v>4</v>
      </c>
      <c r="B599" s="1">
        <v>6875</v>
      </c>
      <c r="C599" s="1">
        <v>662.85699999999997</v>
      </c>
    </row>
    <row r="600" spans="1:3">
      <c r="A600" s="1">
        <v>4</v>
      </c>
      <c r="B600" s="1">
        <v>0</v>
      </c>
      <c r="C600" s="1">
        <v>687.10500000000002</v>
      </c>
    </row>
    <row r="601" spans="1:3">
      <c r="A601" s="1">
        <v>5</v>
      </c>
      <c r="B601" s="1">
        <v>2190</v>
      </c>
      <c r="C601" s="1">
        <v>0</v>
      </c>
    </row>
    <row r="602" spans="1:3">
      <c r="A602" s="1">
        <v>5</v>
      </c>
      <c r="B602" s="1">
        <v>339826</v>
      </c>
      <c r="C602" s="1">
        <v>47.677</v>
      </c>
    </row>
    <row r="603" spans="1:3">
      <c r="A603" s="1">
        <v>5</v>
      </c>
      <c r="B603" s="1">
        <v>385520</v>
      </c>
      <c r="C603" s="1">
        <v>38.475000000000001</v>
      </c>
    </row>
    <row r="604" spans="1:3">
      <c r="A604" s="1">
        <v>5</v>
      </c>
      <c r="B604" s="1">
        <v>494808</v>
      </c>
      <c r="C604" s="1">
        <v>432.37200000000001</v>
      </c>
    </row>
    <row r="605" spans="1:3">
      <c r="A605" s="1">
        <v>5</v>
      </c>
      <c r="B605" s="1">
        <v>487022</v>
      </c>
      <c r="C605" s="1">
        <v>778.45799999999997</v>
      </c>
    </row>
    <row r="606" spans="1:3">
      <c r="A606" s="1">
        <v>5</v>
      </c>
      <c r="B606" s="1">
        <v>479273</v>
      </c>
      <c r="C606" s="1">
        <v>775.37599999999998</v>
      </c>
    </row>
    <row r="607" spans="1:3">
      <c r="A607" s="1">
        <v>5</v>
      </c>
      <c r="B607" s="1">
        <v>471473</v>
      </c>
      <c r="C607" s="1">
        <v>779.44600000000003</v>
      </c>
    </row>
    <row r="608" spans="1:3">
      <c r="A608" s="1">
        <v>5</v>
      </c>
      <c r="B608" s="1">
        <v>463602</v>
      </c>
      <c r="C608" s="1">
        <v>786.98199999999997</v>
      </c>
    </row>
    <row r="609" spans="1:3">
      <c r="A609" s="1">
        <v>5</v>
      </c>
      <c r="B609" s="1">
        <v>455844</v>
      </c>
      <c r="C609" s="1">
        <v>775.71100000000001</v>
      </c>
    </row>
    <row r="610" spans="1:3">
      <c r="A610" s="1">
        <v>5</v>
      </c>
      <c r="B610" s="1">
        <v>447846</v>
      </c>
      <c r="C610" s="1">
        <v>799.49300000000005</v>
      </c>
    </row>
    <row r="611" spans="1:3">
      <c r="A611" s="1">
        <v>5</v>
      </c>
      <c r="B611" s="1">
        <v>439792</v>
      </c>
      <c r="C611" s="1">
        <v>804.78200000000004</v>
      </c>
    </row>
    <row r="612" spans="1:3">
      <c r="A612" s="1">
        <v>5</v>
      </c>
      <c r="B612" s="1">
        <v>431783</v>
      </c>
      <c r="C612" s="1">
        <v>800.68100000000004</v>
      </c>
    </row>
    <row r="613" spans="1:3">
      <c r="A613" s="1">
        <v>5</v>
      </c>
      <c r="B613" s="1">
        <v>423933</v>
      </c>
      <c r="C613" s="1">
        <v>784.96</v>
      </c>
    </row>
    <row r="614" spans="1:3">
      <c r="A614" s="1">
        <v>5</v>
      </c>
      <c r="B614" s="1">
        <v>416019</v>
      </c>
      <c r="C614" s="1">
        <v>791.351</v>
      </c>
    </row>
    <row r="615" spans="1:3">
      <c r="A615" s="1">
        <v>5</v>
      </c>
      <c r="B615" s="1">
        <v>408035</v>
      </c>
      <c r="C615" s="1">
        <v>798.36800000000005</v>
      </c>
    </row>
    <row r="616" spans="1:3">
      <c r="A616" s="1">
        <v>5</v>
      </c>
      <c r="B616" s="1">
        <v>400262</v>
      </c>
      <c r="C616" s="1">
        <v>777.17499999999995</v>
      </c>
    </row>
    <row r="617" spans="1:3">
      <c r="A617" s="1">
        <v>5</v>
      </c>
      <c r="B617" s="1">
        <v>393357</v>
      </c>
      <c r="C617" s="1">
        <v>690.88699999999994</v>
      </c>
    </row>
    <row r="618" spans="1:3">
      <c r="A618" s="1">
        <v>5</v>
      </c>
      <c r="B618" s="1">
        <v>385455</v>
      </c>
      <c r="C618" s="1">
        <v>789.79700000000003</v>
      </c>
    </row>
    <row r="619" spans="1:3">
      <c r="A619" s="1">
        <v>5</v>
      </c>
      <c r="B619" s="1">
        <v>377546</v>
      </c>
      <c r="C619" s="1">
        <v>790.32</v>
      </c>
    </row>
    <row r="620" spans="1:3">
      <c r="A620" s="1">
        <v>5</v>
      </c>
      <c r="B620" s="1">
        <v>371339</v>
      </c>
      <c r="C620" s="1">
        <v>620.98299999999995</v>
      </c>
    </row>
    <row r="621" spans="1:3">
      <c r="A621" s="1">
        <v>5</v>
      </c>
      <c r="B621" s="1">
        <v>363411</v>
      </c>
      <c r="C621" s="1">
        <v>792.45699999999999</v>
      </c>
    </row>
    <row r="622" spans="1:3">
      <c r="A622" s="1">
        <v>5</v>
      </c>
      <c r="B622" s="1">
        <v>355478</v>
      </c>
      <c r="C622" s="1">
        <v>793.12699999999995</v>
      </c>
    </row>
    <row r="623" spans="1:3">
      <c r="A623" s="1">
        <v>5</v>
      </c>
      <c r="B623" s="1">
        <v>347549</v>
      </c>
      <c r="C623" s="1">
        <v>792.38400000000001</v>
      </c>
    </row>
    <row r="624" spans="1:3">
      <c r="A624" s="1">
        <v>5</v>
      </c>
      <c r="B624" s="1">
        <v>339581</v>
      </c>
      <c r="C624" s="1">
        <v>796.64499999999998</v>
      </c>
    </row>
    <row r="625" spans="1:3">
      <c r="A625" s="1">
        <v>5</v>
      </c>
      <c r="B625" s="1">
        <v>331616</v>
      </c>
      <c r="C625" s="1">
        <v>796.25</v>
      </c>
    </row>
    <row r="626" spans="1:3">
      <c r="A626" s="1">
        <v>5</v>
      </c>
      <c r="B626" s="1">
        <v>323735</v>
      </c>
      <c r="C626" s="1">
        <v>788.09199999999998</v>
      </c>
    </row>
    <row r="627" spans="1:3">
      <c r="A627" s="1">
        <v>5</v>
      </c>
      <c r="B627" s="1">
        <v>315936</v>
      </c>
      <c r="C627" s="1">
        <v>779.69</v>
      </c>
    </row>
    <row r="628" spans="1:3">
      <c r="A628" s="1">
        <v>5</v>
      </c>
      <c r="B628" s="1">
        <v>308046</v>
      </c>
      <c r="C628" s="1">
        <v>788.91300000000001</v>
      </c>
    </row>
    <row r="629" spans="1:3">
      <c r="A629" s="1">
        <v>5</v>
      </c>
      <c r="B629" s="1">
        <v>300193</v>
      </c>
      <c r="C629" s="1">
        <v>785.08299999999997</v>
      </c>
    </row>
    <row r="630" spans="1:3">
      <c r="A630" s="1">
        <v>5</v>
      </c>
      <c r="B630" s="1">
        <v>292480</v>
      </c>
      <c r="C630" s="1">
        <v>771.14300000000003</v>
      </c>
    </row>
    <row r="631" spans="1:3">
      <c r="A631" s="1">
        <v>5</v>
      </c>
      <c r="B631" s="1">
        <v>284836</v>
      </c>
      <c r="C631" s="1">
        <v>764.322</v>
      </c>
    </row>
    <row r="632" spans="1:3">
      <c r="A632" s="1">
        <v>5</v>
      </c>
      <c r="B632" s="1">
        <v>276943</v>
      </c>
      <c r="C632" s="1">
        <v>789.28499999999997</v>
      </c>
    </row>
    <row r="633" spans="1:3">
      <c r="A633" s="1">
        <v>5</v>
      </c>
      <c r="B633" s="1">
        <v>268990</v>
      </c>
      <c r="C633" s="1">
        <v>794.98599999999999</v>
      </c>
    </row>
    <row r="634" spans="1:3">
      <c r="A634" s="1">
        <v>5</v>
      </c>
      <c r="B634" s="1">
        <v>261020</v>
      </c>
      <c r="C634" s="1">
        <v>796.98099999999999</v>
      </c>
    </row>
    <row r="635" spans="1:3">
      <c r="A635" s="1">
        <v>5</v>
      </c>
      <c r="B635" s="1">
        <v>253194</v>
      </c>
      <c r="C635" s="1">
        <v>782.49</v>
      </c>
    </row>
    <row r="636" spans="1:3">
      <c r="A636" s="1">
        <v>5</v>
      </c>
      <c r="B636" s="1">
        <v>245187</v>
      </c>
      <c r="C636" s="1">
        <v>800.65700000000004</v>
      </c>
    </row>
    <row r="637" spans="1:3">
      <c r="A637" s="1">
        <v>5</v>
      </c>
      <c r="B637" s="1">
        <v>237269</v>
      </c>
      <c r="C637" s="1">
        <v>791.73299999999995</v>
      </c>
    </row>
    <row r="638" spans="1:3">
      <c r="A638" s="1">
        <v>5</v>
      </c>
      <c r="B638" s="1">
        <v>229494</v>
      </c>
      <c r="C638" s="1">
        <v>777.63</v>
      </c>
    </row>
    <row r="639" spans="1:3">
      <c r="A639" s="1">
        <v>5</v>
      </c>
      <c r="B639" s="1">
        <v>221725</v>
      </c>
      <c r="C639" s="1">
        <v>776.32899999999995</v>
      </c>
    </row>
    <row r="640" spans="1:3">
      <c r="A640" s="1">
        <v>5</v>
      </c>
      <c r="B640" s="1">
        <v>213839</v>
      </c>
      <c r="C640" s="1">
        <v>788.58100000000002</v>
      </c>
    </row>
    <row r="641" spans="1:3">
      <c r="A641" s="1">
        <v>5</v>
      </c>
      <c r="B641" s="1">
        <v>205711</v>
      </c>
      <c r="C641" s="1">
        <v>812.98900000000003</v>
      </c>
    </row>
    <row r="642" spans="1:3">
      <c r="A642" s="1">
        <v>5</v>
      </c>
      <c r="B642" s="1">
        <v>197709</v>
      </c>
      <c r="C642" s="1">
        <v>799.61199999999997</v>
      </c>
    </row>
    <row r="643" spans="1:3">
      <c r="A643" s="1">
        <v>5</v>
      </c>
      <c r="B643" s="1">
        <v>190011</v>
      </c>
      <c r="C643" s="1">
        <v>769.67499999999995</v>
      </c>
    </row>
    <row r="644" spans="1:3">
      <c r="A644" s="1">
        <v>5</v>
      </c>
      <c r="B644" s="1">
        <v>181989</v>
      </c>
      <c r="C644" s="1">
        <v>802.18100000000004</v>
      </c>
    </row>
    <row r="645" spans="1:3">
      <c r="A645" s="1">
        <v>5</v>
      </c>
      <c r="B645" s="1">
        <v>174206</v>
      </c>
      <c r="C645" s="1">
        <v>778.24800000000005</v>
      </c>
    </row>
    <row r="646" spans="1:3">
      <c r="A646" s="1">
        <v>5</v>
      </c>
      <c r="B646" s="1">
        <v>166456</v>
      </c>
      <c r="C646" s="1">
        <v>775.28099999999995</v>
      </c>
    </row>
    <row r="647" spans="1:3">
      <c r="A647" s="1">
        <v>5</v>
      </c>
      <c r="B647" s="1">
        <v>158778</v>
      </c>
      <c r="C647" s="1">
        <v>767.89599999999996</v>
      </c>
    </row>
    <row r="648" spans="1:3">
      <c r="A648" s="1">
        <v>5</v>
      </c>
      <c r="B648" s="1">
        <v>150936</v>
      </c>
      <c r="C648" s="1">
        <v>783.69</v>
      </c>
    </row>
    <row r="649" spans="1:3">
      <c r="A649" s="1">
        <v>5</v>
      </c>
      <c r="B649" s="1">
        <v>143052</v>
      </c>
      <c r="C649" s="1">
        <v>788.34500000000003</v>
      </c>
    </row>
    <row r="650" spans="1:3">
      <c r="A650" s="1">
        <v>5</v>
      </c>
      <c r="B650" s="1">
        <v>137047</v>
      </c>
      <c r="C650" s="1">
        <v>600.48599999999999</v>
      </c>
    </row>
    <row r="651" spans="1:3">
      <c r="A651" s="1">
        <v>5</v>
      </c>
      <c r="B651" s="1">
        <v>129306</v>
      </c>
      <c r="C651" s="1">
        <v>773.96100000000001</v>
      </c>
    </row>
    <row r="652" spans="1:3">
      <c r="A652" s="1">
        <v>5</v>
      </c>
      <c r="B652" s="1">
        <v>121493</v>
      </c>
      <c r="C652" s="1">
        <v>781.53499999999997</v>
      </c>
    </row>
    <row r="653" spans="1:3">
      <c r="A653" s="1">
        <v>5</v>
      </c>
      <c r="B653" s="1">
        <v>113524</v>
      </c>
      <c r="C653" s="1">
        <v>796.47299999999996</v>
      </c>
    </row>
    <row r="654" spans="1:3">
      <c r="A654" s="1">
        <v>5</v>
      </c>
      <c r="B654" s="1">
        <v>105483</v>
      </c>
      <c r="C654" s="1">
        <v>804.08100000000002</v>
      </c>
    </row>
    <row r="655" spans="1:3">
      <c r="A655" s="1">
        <v>5</v>
      </c>
      <c r="B655" s="1">
        <v>97429</v>
      </c>
      <c r="C655" s="1">
        <v>805.31799999999998</v>
      </c>
    </row>
    <row r="656" spans="1:3">
      <c r="A656" s="1">
        <v>5</v>
      </c>
      <c r="B656" s="1">
        <v>89547</v>
      </c>
      <c r="C656" s="1">
        <v>787.72</v>
      </c>
    </row>
    <row r="657" spans="1:3">
      <c r="A657" s="1">
        <v>5</v>
      </c>
      <c r="B657" s="1">
        <v>81697</v>
      </c>
      <c r="C657" s="1">
        <v>784.94100000000003</v>
      </c>
    </row>
    <row r="658" spans="1:3">
      <c r="A658" s="1">
        <v>5</v>
      </c>
      <c r="B658" s="1">
        <v>73844</v>
      </c>
      <c r="C658" s="1">
        <v>785.26099999999997</v>
      </c>
    </row>
    <row r="659" spans="1:3">
      <c r="A659" s="1">
        <v>5</v>
      </c>
      <c r="B659" s="1">
        <v>66007</v>
      </c>
      <c r="C659" s="1">
        <v>783.63400000000001</v>
      </c>
    </row>
    <row r="660" spans="1:3">
      <c r="A660" s="1">
        <v>5</v>
      </c>
      <c r="B660" s="1">
        <v>58000</v>
      </c>
      <c r="C660" s="1">
        <v>800.65899999999999</v>
      </c>
    </row>
    <row r="661" spans="1:3">
      <c r="A661" s="1">
        <v>5</v>
      </c>
      <c r="B661" s="1">
        <v>49963</v>
      </c>
      <c r="C661" s="1">
        <v>803.45500000000004</v>
      </c>
    </row>
    <row r="662" spans="1:3">
      <c r="A662" s="1">
        <v>5</v>
      </c>
      <c r="B662" s="1">
        <v>41839</v>
      </c>
      <c r="C662" s="1">
        <v>812.09199999999998</v>
      </c>
    </row>
    <row r="663" spans="1:3">
      <c r="A663" s="1">
        <v>5</v>
      </c>
      <c r="B663" s="1">
        <v>33755</v>
      </c>
      <c r="C663" s="1">
        <v>807.96100000000001</v>
      </c>
    </row>
    <row r="664" spans="1:3">
      <c r="A664" s="1">
        <v>5</v>
      </c>
      <c r="B664" s="1">
        <v>25698</v>
      </c>
      <c r="C664" s="1">
        <v>805.68899999999996</v>
      </c>
    </row>
    <row r="665" spans="1:3">
      <c r="A665" s="1">
        <v>5</v>
      </c>
      <c r="B665" s="1">
        <v>17369</v>
      </c>
      <c r="C665" s="1">
        <v>833.08</v>
      </c>
    </row>
    <row r="666" spans="1:3">
      <c r="A666" s="1">
        <v>5</v>
      </c>
      <c r="B666" s="1">
        <v>8972</v>
      </c>
      <c r="C666" s="1">
        <v>839.23</v>
      </c>
    </row>
    <row r="667" spans="1:3">
      <c r="A667" s="1">
        <v>5</v>
      </c>
      <c r="B667" s="1">
        <v>748</v>
      </c>
      <c r="C667" s="1">
        <v>822.49</v>
      </c>
    </row>
    <row r="668" spans="1:3">
      <c r="A668" s="1">
        <v>5</v>
      </c>
      <c r="B668" s="1">
        <v>0</v>
      </c>
      <c r="C668" s="1">
        <v>75.123999999999995</v>
      </c>
    </row>
    <row r="669" spans="1:3">
      <c r="A669" s="1">
        <v>6</v>
      </c>
      <c r="B669" s="1">
        <v>296089</v>
      </c>
      <c r="C669" s="1">
        <v>48.951000000000001</v>
      </c>
    </row>
    <row r="670" spans="1:3">
      <c r="A670" s="1">
        <v>6</v>
      </c>
      <c r="B670" s="1">
        <v>367889</v>
      </c>
      <c r="C670" s="1">
        <v>48.46</v>
      </c>
    </row>
    <row r="671" spans="1:3">
      <c r="A671" s="1">
        <v>6</v>
      </c>
      <c r="B671" s="1">
        <v>494985</v>
      </c>
      <c r="C671" s="1">
        <v>403.17899999999997</v>
      </c>
    </row>
    <row r="672" spans="1:3">
      <c r="A672" s="1">
        <v>6</v>
      </c>
      <c r="B672" s="1">
        <v>486069</v>
      </c>
      <c r="C672" s="1">
        <v>891.55100000000004</v>
      </c>
    </row>
    <row r="673" spans="1:3">
      <c r="A673" s="1">
        <v>6</v>
      </c>
      <c r="B673" s="1">
        <v>477118</v>
      </c>
      <c r="C673" s="1">
        <v>895.52</v>
      </c>
    </row>
    <row r="674" spans="1:3">
      <c r="A674" s="1">
        <v>6</v>
      </c>
      <c r="B674" s="1">
        <v>467943</v>
      </c>
      <c r="C674" s="1">
        <v>917.48400000000004</v>
      </c>
    </row>
    <row r="675" spans="1:3">
      <c r="A675" s="1">
        <v>6</v>
      </c>
      <c r="B675" s="1">
        <v>458609</v>
      </c>
      <c r="C675" s="1">
        <v>933.37599999999998</v>
      </c>
    </row>
    <row r="676" spans="1:3">
      <c r="A676" s="1">
        <v>6</v>
      </c>
      <c r="B676" s="1">
        <v>449428</v>
      </c>
      <c r="C676" s="1">
        <v>917.38300000000004</v>
      </c>
    </row>
    <row r="677" spans="1:3">
      <c r="A677" s="1">
        <v>6</v>
      </c>
      <c r="B677" s="1">
        <v>441944</v>
      </c>
      <c r="C677" s="1">
        <v>748.61500000000001</v>
      </c>
    </row>
    <row r="678" spans="1:3">
      <c r="A678" s="1">
        <v>6</v>
      </c>
      <c r="B678" s="1">
        <v>432570</v>
      </c>
      <c r="C678" s="1">
        <v>936.75099999999998</v>
      </c>
    </row>
    <row r="679" spans="1:3">
      <c r="A679" s="1">
        <v>6</v>
      </c>
      <c r="B679" s="1">
        <v>423380</v>
      </c>
      <c r="C679" s="1">
        <v>918.94899999999996</v>
      </c>
    </row>
    <row r="680" spans="1:3">
      <c r="A680" s="1">
        <v>6</v>
      </c>
      <c r="B680" s="1">
        <v>416317</v>
      </c>
      <c r="C680" s="1">
        <v>706.28200000000004</v>
      </c>
    </row>
    <row r="681" spans="1:3">
      <c r="A681" s="1">
        <v>6</v>
      </c>
      <c r="B681" s="1">
        <v>406916</v>
      </c>
      <c r="C681" s="1">
        <v>939.99400000000003</v>
      </c>
    </row>
    <row r="682" spans="1:3">
      <c r="A682" s="1">
        <v>6</v>
      </c>
      <c r="B682" s="1">
        <v>397947</v>
      </c>
      <c r="C682" s="1">
        <v>896.38099999999997</v>
      </c>
    </row>
    <row r="683" spans="1:3">
      <c r="A683" s="1">
        <v>6</v>
      </c>
      <c r="B683" s="1">
        <v>388716</v>
      </c>
      <c r="C683" s="1">
        <v>922.87599999999998</v>
      </c>
    </row>
    <row r="684" spans="1:3">
      <c r="A684" s="1">
        <v>6</v>
      </c>
      <c r="B684" s="1">
        <v>379366</v>
      </c>
      <c r="C684" s="1">
        <v>935.28300000000002</v>
      </c>
    </row>
    <row r="685" spans="1:3">
      <c r="A685" s="1">
        <v>6</v>
      </c>
      <c r="B685" s="1">
        <v>370027</v>
      </c>
      <c r="C685" s="1">
        <v>933.79200000000003</v>
      </c>
    </row>
    <row r="686" spans="1:3">
      <c r="A686" s="1">
        <v>6</v>
      </c>
      <c r="B686" s="1">
        <v>360902</v>
      </c>
      <c r="C686" s="1">
        <v>911.57399999999996</v>
      </c>
    </row>
    <row r="687" spans="1:3">
      <c r="A687" s="1">
        <v>6</v>
      </c>
      <c r="B687" s="1">
        <v>351444</v>
      </c>
      <c r="C687" s="1">
        <v>945.19500000000005</v>
      </c>
    </row>
    <row r="688" spans="1:3">
      <c r="A688" s="1">
        <v>6</v>
      </c>
      <c r="B688" s="1">
        <v>341979</v>
      </c>
      <c r="C688" s="1">
        <v>946.55799999999999</v>
      </c>
    </row>
    <row r="689" spans="1:3">
      <c r="A689" s="1">
        <v>6</v>
      </c>
      <c r="B689" s="1">
        <v>332829</v>
      </c>
      <c r="C689" s="1">
        <v>914.86900000000003</v>
      </c>
    </row>
    <row r="690" spans="1:3">
      <c r="A690" s="1">
        <v>6</v>
      </c>
      <c r="B690" s="1">
        <v>323437</v>
      </c>
      <c r="C690" s="1">
        <v>939.38699999999994</v>
      </c>
    </row>
    <row r="691" spans="1:3">
      <c r="A691" s="1">
        <v>6</v>
      </c>
      <c r="B691" s="1">
        <v>314186</v>
      </c>
      <c r="C691" s="1">
        <v>925.09699999999998</v>
      </c>
    </row>
    <row r="692" spans="1:3">
      <c r="A692" s="1">
        <v>6</v>
      </c>
      <c r="B692" s="1">
        <v>304892</v>
      </c>
      <c r="C692" s="1">
        <v>928.70799999999997</v>
      </c>
    </row>
    <row r="693" spans="1:3">
      <c r="A693" s="1">
        <v>6</v>
      </c>
      <c r="B693" s="1">
        <v>295759</v>
      </c>
      <c r="C693" s="1">
        <v>913.173</v>
      </c>
    </row>
    <row r="694" spans="1:3">
      <c r="A694" s="1">
        <v>6</v>
      </c>
      <c r="B694" s="1">
        <v>286383</v>
      </c>
      <c r="C694" s="1">
        <v>937.57899999999995</v>
      </c>
    </row>
    <row r="695" spans="1:3">
      <c r="A695" s="1">
        <v>6</v>
      </c>
      <c r="B695" s="1">
        <v>277175</v>
      </c>
      <c r="C695" s="1">
        <v>920.77700000000004</v>
      </c>
    </row>
    <row r="696" spans="1:3">
      <c r="A696" s="1">
        <v>6</v>
      </c>
      <c r="B696" s="1">
        <v>267929</v>
      </c>
      <c r="C696" s="1">
        <v>925.05899999999997</v>
      </c>
    </row>
    <row r="697" spans="1:3">
      <c r="A697" s="1">
        <v>6</v>
      </c>
      <c r="B697" s="1">
        <v>258648</v>
      </c>
      <c r="C697" s="1">
        <v>927.29</v>
      </c>
    </row>
    <row r="698" spans="1:3">
      <c r="A698" s="1">
        <v>6</v>
      </c>
      <c r="B698" s="1">
        <v>249334</v>
      </c>
      <c r="C698" s="1">
        <v>931.23099999999999</v>
      </c>
    </row>
    <row r="699" spans="1:3">
      <c r="A699" s="1">
        <v>6</v>
      </c>
      <c r="B699" s="1">
        <v>240239</v>
      </c>
      <c r="C699" s="1">
        <v>909.45600000000002</v>
      </c>
    </row>
    <row r="700" spans="1:3">
      <c r="A700" s="1">
        <v>6</v>
      </c>
      <c r="B700" s="1">
        <v>231100</v>
      </c>
      <c r="C700" s="1">
        <v>913.673</v>
      </c>
    </row>
    <row r="701" spans="1:3">
      <c r="A701" s="1">
        <v>6</v>
      </c>
      <c r="B701" s="1">
        <v>221839</v>
      </c>
      <c r="C701" s="1">
        <v>925.88</v>
      </c>
    </row>
    <row r="702" spans="1:3">
      <c r="A702" s="1">
        <v>6</v>
      </c>
      <c r="B702" s="1">
        <v>212534</v>
      </c>
      <c r="C702" s="1">
        <v>930.31</v>
      </c>
    </row>
    <row r="703" spans="1:3">
      <c r="A703" s="1">
        <v>6</v>
      </c>
      <c r="B703" s="1">
        <v>203402</v>
      </c>
      <c r="C703" s="1">
        <v>913.15700000000004</v>
      </c>
    </row>
    <row r="704" spans="1:3">
      <c r="A704" s="1">
        <v>6</v>
      </c>
      <c r="B704" s="1">
        <v>194073</v>
      </c>
      <c r="C704" s="1">
        <v>932.84500000000003</v>
      </c>
    </row>
    <row r="705" spans="1:3">
      <c r="A705" s="1">
        <v>6</v>
      </c>
      <c r="B705" s="1">
        <v>184705</v>
      </c>
      <c r="C705" s="1">
        <v>936.23299999999995</v>
      </c>
    </row>
    <row r="706" spans="1:3">
      <c r="A706" s="1">
        <v>6</v>
      </c>
      <c r="B706" s="1">
        <v>175449</v>
      </c>
      <c r="C706" s="1">
        <v>925.46100000000001</v>
      </c>
    </row>
    <row r="707" spans="1:3">
      <c r="A707" s="1">
        <v>6</v>
      </c>
      <c r="B707" s="1">
        <v>166126</v>
      </c>
      <c r="C707" s="1">
        <v>932.76900000000001</v>
      </c>
    </row>
    <row r="708" spans="1:3">
      <c r="A708" s="1">
        <v>6</v>
      </c>
      <c r="B708" s="1">
        <v>156829</v>
      </c>
      <c r="C708" s="1">
        <v>928.83699999999999</v>
      </c>
    </row>
    <row r="709" spans="1:3">
      <c r="A709" s="1">
        <v>6</v>
      </c>
      <c r="B709" s="1">
        <v>147510</v>
      </c>
      <c r="C709" s="1">
        <v>932.15200000000004</v>
      </c>
    </row>
    <row r="710" spans="1:3">
      <c r="A710" s="1">
        <v>6</v>
      </c>
      <c r="B710" s="1">
        <v>140345</v>
      </c>
      <c r="C710" s="1">
        <v>716.08100000000002</v>
      </c>
    </row>
    <row r="711" spans="1:3">
      <c r="A711" s="1">
        <v>6</v>
      </c>
      <c r="B711" s="1">
        <v>130901</v>
      </c>
      <c r="C711" s="1">
        <v>944.32399999999996</v>
      </c>
    </row>
    <row r="712" spans="1:3">
      <c r="A712" s="1">
        <v>6</v>
      </c>
      <c r="B712" s="1">
        <v>121612</v>
      </c>
      <c r="C712" s="1">
        <v>929.08799999999997</v>
      </c>
    </row>
    <row r="713" spans="1:3">
      <c r="A713" s="1">
        <v>6</v>
      </c>
      <c r="B713" s="1">
        <v>112226</v>
      </c>
      <c r="C713" s="1">
        <v>937.78200000000004</v>
      </c>
    </row>
    <row r="714" spans="1:3">
      <c r="A714" s="1">
        <v>6</v>
      </c>
      <c r="B714" s="1">
        <v>102910</v>
      </c>
      <c r="C714" s="1">
        <v>931.58199999999999</v>
      </c>
    </row>
    <row r="715" spans="1:3">
      <c r="A715" s="1">
        <v>6</v>
      </c>
      <c r="B715" s="1">
        <v>93553</v>
      </c>
      <c r="C715" s="1">
        <v>934.95699999999999</v>
      </c>
    </row>
    <row r="716" spans="1:3">
      <c r="A716" s="1">
        <v>6</v>
      </c>
      <c r="B716" s="1">
        <v>84147</v>
      </c>
      <c r="C716" s="1">
        <v>940.58500000000004</v>
      </c>
    </row>
    <row r="717" spans="1:3">
      <c r="A717" s="1">
        <v>6</v>
      </c>
      <c r="B717" s="1">
        <v>74837</v>
      </c>
      <c r="C717" s="1">
        <v>930.94500000000005</v>
      </c>
    </row>
    <row r="718" spans="1:3">
      <c r="A718" s="1">
        <v>6</v>
      </c>
      <c r="B718" s="1">
        <v>65504</v>
      </c>
      <c r="C718" s="1">
        <v>933.06299999999999</v>
      </c>
    </row>
    <row r="719" spans="1:3">
      <c r="A719" s="1">
        <v>6</v>
      </c>
      <c r="B719" s="1">
        <v>56165</v>
      </c>
      <c r="C719" s="1">
        <v>934.19100000000003</v>
      </c>
    </row>
    <row r="720" spans="1:3">
      <c r="A720" s="1">
        <v>6</v>
      </c>
      <c r="B720" s="1">
        <v>46527</v>
      </c>
      <c r="C720" s="1">
        <v>963.47699999999998</v>
      </c>
    </row>
    <row r="721" spans="1:3">
      <c r="A721" s="1">
        <v>6</v>
      </c>
      <c r="B721" s="1">
        <v>37177</v>
      </c>
      <c r="C721" s="1">
        <v>934.75</v>
      </c>
    </row>
    <row r="722" spans="1:3">
      <c r="A722" s="1">
        <v>6</v>
      </c>
      <c r="B722" s="1">
        <v>27492</v>
      </c>
      <c r="C722" s="1">
        <v>968.96400000000006</v>
      </c>
    </row>
    <row r="723" spans="1:3">
      <c r="A723" s="1">
        <v>6</v>
      </c>
      <c r="B723" s="1">
        <v>17873</v>
      </c>
      <c r="C723" s="1">
        <v>961.279</v>
      </c>
    </row>
    <row r="724" spans="1:3">
      <c r="A724" s="1">
        <v>6</v>
      </c>
      <c r="B724" s="1">
        <v>8115</v>
      </c>
      <c r="C724" s="1">
        <v>975.61699999999996</v>
      </c>
    </row>
    <row r="725" spans="1:3">
      <c r="A725" s="1">
        <v>6</v>
      </c>
      <c r="B725" s="1">
        <v>0</v>
      </c>
      <c r="C725" s="1">
        <v>811.58</v>
      </c>
    </row>
    <row r="726" spans="1:3">
      <c r="A726" s="1">
        <v>7</v>
      </c>
      <c r="B726" s="1">
        <v>38124</v>
      </c>
      <c r="C726" s="1">
        <v>23.277000000000001</v>
      </c>
    </row>
    <row r="727" spans="1:3">
      <c r="A727" s="1">
        <v>7</v>
      </c>
      <c r="B727" s="1">
        <v>328681</v>
      </c>
      <c r="C727" s="1">
        <v>44.585000000000001</v>
      </c>
    </row>
    <row r="728" spans="1:3">
      <c r="A728" s="1">
        <v>7</v>
      </c>
      <c r="B728" s="1">
        <v>427406</v>
      </c>
      <c r="C728" s="1">
        <v>64.792000000000002</v>
      </c>
    </row>
    <row r="729" spans="1:3">
      <c r="A729" s="1">
        <v>7</v>
      </c>
      <c r="B729" s="1">
        <v>493232</v>
      </c>
      <c r="C729" s="1">
        <v>543.18899999999996</v>
      </c>
    </row>
    <row r="730" spans="1:3">
      <c r="A730" s="1">
        <v>7</v>
      </c>
      <c r="B730" s="1">
        <v>482821</v>
      </c>
      <c r="C730" s="1">
        <v>1041.5150000000001</v>
      </c>
    </row>
    <row r="731" spans="1:3">
      <c r="A731" s="1">
        <v>7</v>
      </c>
      <c r="B731" s="1">
        <v>472239</v>
      </c>
      <c r="C731" s="1">
        <v>1057.922</v>
      </c>
    </row>
    <row r="732" spans="1:3">
      <c r="A732" s="1">
        <v>7</v>
      </c>
      <c r="B732" s="1">
        <v>461651</v>
      </c>
      <c r="C732" s="1">
        <v>1058.771</v>
      </c>
    </row>
    <row r="733" spans="1:3">
      <c r="A733" s="1">
        <v>7</v>
      </c>
      <c r="B733" s="1">
        <v>451036</v>
      </c>
      <c r="C733" s="1">
        <v>1060.999</v>
      </c>
    </row>
    <row r="734" spans="1:3">
      <c r="A734" s="1">
        <v>7</v>
      </c>
      <c r="B734" s="1">
        <v>440406</v>
      </c>
      <c r="C734" s="1">
        <v>1062.635</v>
      </c>
    </row>
    <row r="735" spans="1:3">
      <c r="A735" s="1">
        <v>7</v>
      </c>
      <c r="B735" s="1">
        <v>430359</v>
      </c>
      <c r="C735" s="1">
        <v>1004.453</v>
      </c>
    </row>
    <row r="736" spans="1:3">
      <c r="A736" s="1">
        <v>7</v>
      </c>
      <c r="B736" s="1">
        <v>419637</v>
      </c>
      <c r="C736" s="1">
        <v>1072.038</v>
      </c>
    </row>
    <row r="737" spans="1:3">
      <c r="A737" s="1">
        <v>7</v>
      </c>
      <c r="B737" s="1">
        <v>409176</v>
      </c>
      <c r="C737" s="1">
        <v>1045.5530000000001</v>
      </c>
    </row>
    <row r="738" spans="1:3">
      <c r="A738" s="1">
        <v>7</v>
      </c>
      <c r="B738" s="1">
        <v>399854</v>
      </c>
      <c r="C738" s="1">
        <v>931.39</v>
      </c>
    </row>
    <row r="739" spans="1:3">
      <c r="A739" s="1">
        <v>7</v>
      </c>
      <c r="B739" s="1">
        <v>389083</v>
      </c>
      <c r="C739" s="1">
        <v>1076.6569999999999</v>
      </c>
    </row>
    <row r="740" spans="1:3">
      <c r="A740" s="1">
        <v>7</v>
      </c>
      <c r="B740" s="1">
        <v>380824</v>
      </c>
      <c r="C740" s="1">
        <v>825.75199999999995</v>
      </c>
    </row>
    <row r="741" spans="1:3">
      <c r="A741" s="1">
        <v>7</v>
      </c>
      <c r="B741" s="1">
        <v>369994</v>
      </c>
      <c r="C741" s="1">
        <v>1081.732</v>
      </c>
    </row>
    <row r="742" spans="1:3">
      <c r="A742" s="1">
        <v>7</v>
      </c>
      <c r="B742" s="1">
        <v>359262</v>
      </c>
      <c r="C742" s="1">
        <v>1073.1669999999999</v>
      </c>
    </row>
    <row r="743" spans="1:3">
      <c r="A743" s="1">
        <v>7</v>
      </c>
      <c r="B743" s="1">
        <v>348382</v>
      </c>
      <c r="C743" s="1">
        <v>1088.075</v>
      </c>
    </row>
    <row r="744" spans="1:3">
      <c r="A744" s="1">
        <v>7</v>
      </c>
      <c r="B744" s="1">
        <v>337614</v>
      </c>
      <c r="C744" s="1">
        <v>1077.0719999999999</v>
      </c>
    </row>
    <row r="745" spans="1:3">
      <c r="A745" s="1">
        <v>7</v>
      </c>
      <c r="B745" s="1">
        <v>327045</v>
      </c>
      <c r="C745" s="1">
        <v>1056.164</v>
      </c>
    </row>
    <row r="746" spans="1:3">
      <c r="A746" s="1">
        <v>7</v>
      </c>
      <c r="B746" s="1">
        <v>316267</v>
      </c>
      <c r="C746" s="1">
        <v>1077.7329999999999</v>
      </c>
    </row>
    <row r="747" spans="1:3">
      <c r="A747" s="1">
        <v>7</v>
      </c>
      <c r="B747" s="1">
        <v>305430</v>
      </c>
      <c r="C747" s="1">
        <v>1083.5550000000001</v>
      </c>
    </row>
    <row r="748" spans="1:3">
      <c r="A748" s="1">
        <v>7</v>
      </c>
      <c r="B748" s="1">
        <v>294579</v>
      </c>
      <c r="C748" s="1">
        <v>1085.7360000000001</v>
      </c>
    </row>
    <row r="749" spans="1:3">
      <c r="A749" s="1">
        <v>7</v>
      </c>
      <c r="B749" s="1">
        <v>283798</v>
      </c>
      <c r="C749" s="1">
        <v>1077.826</v>
      </c>
    </row>
    <row r="750" spans="1:3">
      <c r="A750" s="1">
        <v>7</v>
      </c>
      <c r="B750" s="1">
        <v>273092</v>
      </c>
      <c r="C750" s="1">
        <v>1070.366</v>
      </c>
    </row>
    <row r="751" spans="1:3">
      <c r="A751" s="1">
        <v>7</v>
      </c>
      <c r="B751" s="1">
        <v>262492</v>
      </c>
      <c r="C751" s="1">
        <v>1059.5619999999999</v>
      </c>
    </row>
    <row r="752" spans="1:3">
      <c r="A752" s="1">
        <v>7</v>
      </c>
      <c r="B752" s="1">
        <v>251717</v>
      </c>
      <c r="C752" s="1">
        <v>1077.6759999999999</v>
      </c>
    </row>
    <row r="753" spans="1:3">
      <c r="A753" s="1">
        <v>7</v>
      </c>
      <c r="B753" s="1">
        <v>240923</v>
      </c>
      <c r="C753" s="1">
        <v>1079.134</v>
      </c>
    </row>
    <row r="754" spans="1:3">
      <c r="A754" s="1">
        <v>7</v>
      </c>
      <c r="B754" s="1">
        <v>230224</v>
      </c>
      <c r="C754" s="1">
        <v>1069.8420000000001</v>
      </c>
    </row>
    <row r="755" spans="1:3">
      <c r="A755" s="1">
        <v>7</v>
      </c>
      <c r="B755" s="1">
        <v>219398</v>
      </c>
      <c r="C755" s="1">
        <v>1082.6679999999999</v>
      </c>
    </row>
    <row r="756" spans="1:3">
      <c r="A756" s="1">
        <v>7</v>
      </c>
      <c r="B756" s="1">
        <v>208554</v>
      </c>
      <c r="C756" s="1">
        <v>1084.07</v>
      </c>
    </row>
    <row r="757" spans="1:3">
      <c r="A757" s="1">
        <v>7</v>
      </c>
      <c r="B757" s="1">
        <v>197838</v>
      </c>
      <c r="C757" s="1">
        <v>1071.3910000000001</v>
      </c>
    </row>
    <row r="758" spans="1:3">
      <c r="A758" s="1">
        <v>7</v>
      </c>
      <c r="B758" s="1">
        <v>187190</v>
      </c>
      <c r="C758" s="1">
        <v>1064.7809999999999</v>
      </c>
    </row>
    <row r="759" spans="1:3">
      <c r="A759" s="1">
        <v>7</v>
      </c>
      <c r="B759" s="1">
        <v>177126</v>
      </c>
      <c r="C759" s="1">
        <v>1006.29</v>
      </c>
    </row>
    <row r="760" spans="1:3">
      <c r="A760" s="1">
        <v>7</v>
      </c>
      <c r="B760" s="1">
        <v>166372</v>
      </c>
      <c r="C760" s="1">
        <v>1075.1420000000001</v>
      </c>
    </row>
    <row r="761" spans="1:3">
      <c r="A761" s="1">
        <v>7</v>
      </c>
      <c r="B761" s="1">
        <v>155754</v>
      </c>
      <c r="C761" s="1">
        <v>1061.578</v>
      </c>
    </row>
    <row r="762" spans="1:3">
      <c r="A762" s="1">
        <v>7</v>
      </c>
      <c r="B762" s="1">
        <v>145240</v>
      </c>
      <c r="C762" s="1">
        <v>1050.546</v>
      </c>
    </row>
    <row r="763" spans="1:3">
      <c r="A763" s="1">
        <v>7</v>
      </c>
      <c r="B763" s="1">
        <v>134800</v>
      </c>
      <c r="C763" s="1">
        <v>1043.915</v>
      </c>
    </row>
    <row r="764" spans="1:3">
      <c r="A764" s="1">
        <v>7</v>
      </c>
      <c r="B764" s="1">
        <v>123904</v>
      </c>
      <c r="C764" s="1">
        <v>1089.58</v>
      </c>
    </row>
    <row r="765" spans="1:3">
      <c r="A765" s="1">
        <v>7</v>
      </c>
      <c r="B765" s="1">
        <v>113426</v>
      </c>
      <c r="C765" s="1">
        <v>1047.787</v>
      </c>
    </row>
    <row r="766" spans="1:3">
      <c r="A766" s="1">
        <v>7</v>
      </c>
      <c r="B766" s="1">
        <v>102801</v>
      </c>
      <c r="C766" s="1">
        <v>1062.385</v>
      </c>
    </row>
    <row r="767" spans="1:3">
      <c r="A767" s="1">
        <v>7</v>
      </c>
      <c r="B767" s="1">
        <v>92063</v>
      </c>
      <c r="C767" s="1">
        <v>1073.325</v>
      </c>
    </row>
    <row r="768" spans="1:3">
      <c r="A768" s="1">
        <v>7</v>
      </c>
      <c r="B768" s="1">
        <v>81303</v>
      </c>
      <c r="C768" s="1">
        <v>1075.9359999999999</v>
      </c>
    </row>
    <row r="769" spans="1:3">
      <c r="A769" s="1">
        <v>7</v>
      </c>
      <c r="B769" s="1">
        <v>70729</v>
      </c>
      <c r="C769" s="1">
        <v>1057.2719999999999</v>
      </c>
    </row>
    <row r="770" spans="1:3">
      <c r="A770" s="1">
        <v>7</v>
      </c>
      <c r="B770" s="1">
        <v>62514</v>
      </c>
      <c r="C770" s="1">
        <v>821.87</v>
      </c>
    </row>
    <row r="771" spans="1:3">
      <c r="A771" s="1">
        <v>7</v>
      </c>
      <c r="B771" s="1">
        <v>52187</v>
      </c>
      <c r="C771" s="1">
        <v>1032.133</v>
      </c>
    </row>
    <row r="772" spans="1:3">
      <c r="A772" s="1">
        <v>7</v>
      </c>
      <c r="B772" s="1">
        <v>41306</v>
      </c>
      <c r="C772" s="1">
        <v>1087.9069999999999</v>
      </c>
    </row>
    <row r="773" spans="1:3">
      <c r="A773" s="1">
        <v>7</v>
      </c>
      <c r="B773" s="1">
        <v>30555</v>
      </c>
      <c r="C773" s="1">
        <v>1074.875</v>
      </c>
    </row>
    <row r="774" spans="1:3">
      <c r="A774" s="1">
        <v>7</v>
      </c>
      <c r="B774" s="1">
        <v>19506</v>
      </c>
      <c r="C774" s="1">
        <v>1104.8779999999999</v>
      </c>
    </row>
    <row r="775" spans="1:3">
      <c r="A775" s="1">
        <v>7</v>
      </c>
      <c r="B775" s="1">
        <v>8826</v>
      </c>
      <c r="C775" s="1">
        <v>1067.961</v>
      </c>
    </row>
    <row r="776" spans="1:3">
      <c r="A776" s="1">
        <v>7</v>
      </c>
      <c r="B776" s="1">
        <v>0</v>
      </c>
      <c r="C776" s="1">
        <v>882.58299999999997</v>
      </c>
    </row>
    <row r="777" spans="1:3">
      <c r="A777" s="1">
        <v>8</v>
      </c>
      <c r="B777" s="1">
        <v>46694</v>
      </c>
      <c r="C777" s="1">
        <v>26.774000000000001</v>
      </c>
    </row>
    <row r="778" spans="1:3">
      <c r="A778" s="1">
        <v>8</v>
      </c>
      <c r="B778" s="1">
        <v>338700</v>
      </c>
      <c r="C778" s="1">
        <v>54.091999999999999</v>
      </c>
    </row>
    <row r="779" spans="1:3">
      <c r="A779" s="1">
        <v>8</v>
      </c>
      <c r="B779" s="1">
        <v>441785</v>
      </c>
      <c r="C779" s="1">
        <v>85.013999999999996</v>
      </c>
    </row>
    <row r="780" spans="1:3">
      <c r="A780" s="1">
        <v>8</v>
      </c>
      <c r="B780" s="1">
        <v>491955</v>
      </c>
      <c r="C780" s="1">
        <v>637.56600000000003</v>
      </c>
    </row>
    <row r="781" spans="1:3">
      <c r="A781" s="1">
        <v>8</v>
      </c>
      <c r="B781" s="1">
        <v>480484</v>
      </c>
      <c r="C781" s="1">
        <v>1146.8409999999999</v>
      </c>
    </row>
    <row r="782" spans="1:3">
      <c r="A782" s="1">
        <v>8</v>
      </c>
      <c r="B782" s="1">
        <v>468873</v>
      </c>
      <c r="C782" s="1">
        <v>1160.951</v>
      </c>
    </row>
    <row r="783" spans="1:3">
      <c r="A783" s="1">
        <v>8</v>
      </c>
      <c r="B783" s="1">
        <v>457471</v>
      </c>
      <c r="C783" s="1">
        <v>1140.3900000000001</v>
      </c>
    </row>
    <row r="784" spans="1:3">
      <c r="A784" s="1">
        <v>8</v>
      </c>
      <c r="B784" s="1">
        <v>445681</v>
      </c>
      <c r="C784" s="1">
        <v>1178.4670000000001</v>
      </c>
    </row>
    <row r="785" spans="1:3">
      <c r="A785" s="1">
        <v>8</v>
      </c>
      <c r="B785" s="1">
        <v>433920</v>
      </c>
      <c r="C785" s="1">
        <v>1175.7929999999999</v>
      </c>
    </row>
    <row r="786" spans="1:3">
      <c r="A786" s="1">
        <v>8</v>
      </c>
      <c r="B786" s="1">
        <v>422218</v>
      </c>
      <c r="C786" s="1">
        <v>1169.8900000000001</v>
      </c>
    </row>
    <row r="787" spans="1:3">
      <c r="A787" s="1">
        <v>8</v>
      </c>
      <c r="B787" s="1">
        <v>410517</v>
      </c>
      <c r="C787" s="1">
        <v>1169.9860000000001</v>
      </c>
    </row>
    <row r="788" spans="1:3">
      <c r="A788" s="1">
        <v>8</v>
      </c>
      <c r="B788" s="1">
        <v>398773</v>
      </c>
      <c r="C788" s="1">
        <v>1175.1790000000001</v>
      </c>
    </row>
    <row r="789" spans="1:3">
      <c r="A789" s="1">
        <v>8</v>
      </c>
      <c r="B789" s="1">
        <v>387139</v>
      </c>
      <c r="C789" s="1">
        <v>1162.5129999999999</v>
      </c>
    </row>
    <row r="790" spans="1:3">
      <c r="A790" s="1">
        <v>8</v>
      </c>
      <c r="B790" s="1">
        <v>375436</v>
      </c>
      <c r="C790" s="1">
        <v>1170.069</v>
      </c>
    </row>
    <row r="791" spans="1:3">
      <c r="A791" s="1">
        <v>8</v>
      </c>
      <c r="B791" s="1">
        <v>363901</v>
      </c>
      <c r="C791" s="1">
        <v>1153.271</v>
      </c>
    </row>
    <row r="792" spans="1:3">
      <c r="A792" s="1">
        <v>8</v>
      </c>
      <c r="B792" s="1">
        <v>352359</v>
      </c>
      <c r="C792" s="1">
        <v>1153.8910000000001</v>
      </c>
    </row>
    <row r="793" spans="1:3">
      <c r="A793" s="1">
        <v>8</v>
      </c>
      <c r="B793" s="1">
        <v>340636</v>
      </c>
      <c r="C793" s="1">
        <v>1172.2729999999999</v>
      </c>
    </row>
    <row r="794" spans="1:3">
      <c r="A794" s="1">
        <v>8</v>
      </c>
      <c r="B794" s="1">
        <v>329097</v>
      </c>
      <c r="C794" s="1">
        <v>1153.8510000000001</v>
      </c>
    </row>
    <row r="795" spans="1:3">
      <c r="A795" s="1">
        <v>8</v>
      </c>
      <c r="B795" s="1">
        <v>317398</v>
      </c>
      <c r="C795" s="1">
        <v>1170.46</v>
      </c>
    </row>
    <row r="796" spans="1:3">
      <c r="A796" s="1">
        <v>8</v>
      </c>
      <c r="B796" s="1">
        <v>305846</v>
      </c>
      <c r="C796" s="1">
        <v>1154.366</v>
      </c>
    </row>
    <row r="797" spans="1:3">
      <c r="A797" s="1">
        <v>8</v>
      </c>
      <c r="B797" s="1">
        <v>294148</v>
      </c>
      <c r="C797" s="1">
        <v>1169.6379999999999</v>
      </c>
    </row>
    <row r="798" spans="1:3">
      <c r="A798" s="1">
        <v>8</v>
      </c>
      <c r="B798" s="1">
        <v>284027</v>
      </c>
      <c r="C798" s="1">
        <v>1011.9349999999999</v>
      </c>
    </row>
    <row r="799" spans="1:3">
      <c r="A799" s="1">
        <v>8</v>
      </c>
      <c r="B799" s="1">
        <v>272151</v>
      </c>
      <c r="C799" s="1">
        <v>1187.5540000000001</v>
      </c>
    </row>
    <row r="800" spans="1:3">
      <c r="A800" s="1">
        <v>8</v>
      </c>
      <c r="B800" s="1">
        <v>262987</v>
      </c>
      <c r="C800" s="1">
        <v>916.34400000000005</v>
      </c>
    </row>
    <row r="801" spans="1:3">
      <c r="A801" s="1">
        <v>8</v>
      </c>
      <c r="B801" s="1">
        <v>251131</v>
      </c>
      <c r="C801" s="1">
        <v>1185.357</v>
      </c>
    </row>
    <row r="802" spans="1:3">
      <c r="A802" s="1">
        <v>8</v>
      </c>
      <c r="B802" s="1">
        <v>239723</v>
      </c>
      <c r="C802" s="1">
        <v>1140.1880000000001</v>
      </c>
    </row>
    <row r="803" spans="1:3">
      <c r="A803" s="1">
        <v>8</v>
      </c>
      <c r="B803" s="1">
        <v>228194</v>
      </c>
      <c r="C803" s="1">
        <v>1153.557</v>
      </c>
    </row>
    <row r="804" spans="1:3">
      <c r="A804" s="1">
        <v>8</v>
      </c>
      <c r="B804" s="1">
        <v>216647</v>
      </c>
      <c r="C804" s="1">
        <v>1153.9380000000001</v>
      </c>
    </row>
    <row r="805" spans="1:3">
      <c r="A805" s="1">
        <v>8</v>
      </c>
      <c r="B805" s="1">
        <v>205061</v>
      </c>
      <c r="C805" s="1">
        <v>1158.673</v>
      </c>
    </row>
    <row r="806" spans="1:3">
      <c r="A806" s="1">
        <v>8</v>
      </c>
      <c r="B806" s="1">
        <v>193510</v>
      </c>
      <c r="C806" s="1">
        <v>1154.432</v>
      </c>
    </row>
    <row r="807" spans="1:3">
      <c r="A807" s="1">
        <v>8</v>
      </c>
      <c r="B807" s="1">
        <v>181766</v>
      </c>
      <c r="C807" s="1">
        <v>1174.318</v>
      </c>
    </row>
    <row r="808" spans="1:3">
      <c r="A808" s="1">
        <v>8</v>
      </c>
      <c r="B808" s="1">
        <v>170194</v>
      </c>
      <c r="C808" s="1">
        <v>1157.011</v>
      </c>
    </row>
    <row r="809" spans="1:3">
      <c r="A809" s="1">
        <v>8</v>
      </c>
      <c r="B809" s="1">
        <v>158595</v>
      </c>
      <c r="C809" s="1">
        <v>1159.6479999999999</v>
      </c>
    </row>
    <row r="810" spans="1:3">
      <c r="A810" s="1">
        <v>8</v>
      </c>
      <c r="B810" s="1">
        <v>147147</v>
      </c>
      <c r="C810" s="1">
        <v>1144.5709999999999</v>
      </c>
    </row>
    <row r="811" spans="1:3">
      <c r="A811" s="1">
        <v>8</v>
      </c>
      <c r="B811" s="1">
        <v>135503</v>
      </c>
      <c r="C811" s="1">
        <v>1164.3620000000001</v>
      </c>
    </row>
    <row r="812" spans="1:3">
      <c r="A812" s="1">
        <v>8</v>
      </c>
      <c r="B812" s="1">
        <v>123861</v>
      </c>
      <c r="C812" s="1">
        <v>1164.18</v>
      </c>
    </row>
    <row r="813" spans="1:3">
      <c r="A813" s="1">
        <v>8</v>
      </c>
      <c r="B813" s="1">
        <v>112276</v>
      </c>
      <c r="C813" s="1">
        <v>1158.421</v>
      </c>
    </row>
    <row r="814" spans="1:3">
      <c r="A814" s="1">
        <v>8</v>
      </c>
      <c r="B814" s="1">
        <v>100620</v>
      </c>
      <c r="C814" s="1">
        <v>1165.431</v>
      </c>
    </row>
    <row r="815" spans="1:3">
      <c r="A815" s="1">
        <v>8</v>
      </c>
      <c r="B815" s="1">
        <v>89011</v>
      </c>
      <c r="C815" s="1">
        <v>1160.6890000000001</v>
      </c>
    </row>
    <row r="816" spans="1:3">
      <c r="A816" s="1">
        <v>8</v>
      </c>
      <c r="B816" s="1">
        <v>77254</v>
      </c>
      <c r="C816" s="1">
        <v>1175.6849999999999</v>
      </c>
    </row>
    <row r="817" spans="1:3">
      <c r="A817" s="1">
        <v>8</v>
      </c>
      <c r="B817" s="1">
        <v>65559</v>
      </c>
      <c r="C817" s="1">
        <v>1169.9580000000001</v>
      </c>
    </row>
    <row r="818" spans="1:3">
      <c r="A818" s="1">
        <v>8</v>
      </c>
      <c r="B818" s="1">
        <v>53660</v>
      </c>
      <c r="C818" s="1">
        <v>1189.1880000000001</v>
      </c>
    </row>
    <row r="819" spans="1:3">
      <c r="A819" s="1">
        <v>8</v>
      </c>
      <c r="B819" s="1">
        <v>41829</v>
      </c>
      <c r="C819" s="1">
        <v>1182.914</v>
      </c>
    </row>
    <row r="820" spans="1:3">
      <c r="A820" s="1">
        <v>8</v>
      </c>
      <c r="B820" s="1">
        <v>30143</v>
      </c>
      <c r="C820" s="1">
        <v>1169.2560000000001</v>
      </c>
    </row>
    <row r="821" spans="1:3">
      <c r="A821" s="1">
        <v>8</v>
      </c>
      <c r="B821" s="1">
        <v>18140</v>
      </c>
      <c r="C821" s="1">
        <v>1199.7929999999999</v>
      </c>
    </row>
    <row r="822" spans="1:3">
      <c r="A822" s="1">
        <v>8</v>
      </c>
      <c r="B822" s="1">
        <v>5968</v>
      </c>
      <c r="C822" s="1">
        <v>1216.559</v>
      </c>
    </row>
    <row r="823" spans="1:3">
      <c r="A823" s="1">
        <v>8</v>
      </c>
      <c r="B823" s="1">
        <v>0</v>
      </c>
      <c r="C823" s="1">
        <v>596.99199999999996</v>
      </c>
    </row>
    <row r="824" spans="1:3">
      <c r="A824" s="1">
        <v>9</v>
      </c>
      <c r="B824" s="1">
        <v>129004</v>
      </c>
      <c r="C824" s="1">
        <v>55.445999999999998</v>
      </c>
    </row>
    <row r="825" spans="1:3">
      <c r="A825" s="1">
        <v>9</v>
      </c>
      <c r="B825" s="1">
        <v>331942</v>
      </c>
      <c r="C825" s="1">
        <v>54.244999999999997</v>
      </c>
    </row>
    <row r="826" spans="1:3">
      <c r="A826" s="1">
        <v>9</v>
      </c>
      <c r="B826" s="1">
        <v>494882</v>
      </c>
      <c r="C826" s="1">
        <v>400.87</v>
      </c>
    </row>
    <row r="827" spans="1:3">
      <c r="A827" s="1">
        <v>9</v>
      </c>
      <c r="B827" s="1">
        <v>485823</v>
      </c>
      <c r="C827" s="1">
        <v>905.69100000000003</v>
      </c>
    </row>
    <row r="828" spans="1:3">
      <c r="A828" s="1">
        <v>9</v>
      </c>
      <c r="B828" s="1">
        <v>472989</v>
      </c>
      <c r="C828" s="1">
        <v>1284.067</v>
      </c>
    </row>
    <row r="829" spans="1:3">
      <c r="A829" s="1">
        <v>9</v>
      </c>
      <c r="B829" s="1">
        <v>460489</v>
      </c>
      <c r="C829" s="1">
        <v>1249.0830000000001</v>
      </c>
    </row>
    <row r="830" spans="1:3">
      <c r="A830" s="1">
        <v>9</v>
      </c>
      <c r="B830" s="1">
        <v>450340</v>
      </c>
      <c r="C830" s="1">
        <v>1014.866</v>
      </c>
    </row>
    <row r="831" spans="1:3">
      <c r="A831" s="1">
        <v>9</v>
      </c>
      <c r="B831" s="1">
        <v>437456</v>
      </c>
      <c r="C831" s="1">
        <v>1288.5899999999999</v>
      </c>
    </row>
    <row r="832" spans="1:3">
      <c r="A832" s="1">
        <v>9</v>
      </c>
      <c r="B832" s="1">
        <v>424473</v>
      </c>
      <c r="C832" s="1">
        <v>1297.479</v>
      </c>
    </row>
    <row r="833" spans="1:3">
      <c r="A833" s="1">
        <v>9</v>
      </c>
      <c r="B833" s="1">
        <v>411583</v>
      </c>
      <c r="C833" s="1">
        <v>1289.6410000000001</v>
      </c>
    </row>
    <row r="834" spans="1:3">
      <c r="A834" s="1">
        <v>9</v>
      </c>
      <c r="B834" s="1">
        <v>398685</v>
      </c>
      <c r="C834" s="1">
        <v>1288.8320000000001</v>
      </c>
    </row>
    <row r="835" spans="1:3">
      <c r="A835" s="1">
        <v>9</v>
      </c>
      <c r="B835" s="1">
        <v>385933</v>
      </c>
      <c r="C835" s="1">
        <v>1275.355</v>
      </c>
    </row>
    <row r="836" spans="1:3">
      <c r="A836" s="1">
        <v>9</v>
      </c>
      <c r="B836" s="1">
        <v>373169</v>
      </c>
      <c r="C836" s="1">
        <v>1275.923</v>
      </c>
    </row>
    <row r="837" spans="1:3">
      <c r="A837" s="1">
        <v>9</v>
      </c>
      <c r="B837" s="1">
        <v>360200</v>
      </c>
      <c r="C837" s="1">
        <v>1296.8240000000001</v>
      </c>
    </row>
    <row r="838" spans="1:3">
      <c r="A838" s="1">
        <v>9</v>
      </c>
      <c r="B838" s="1">
        <v>347389</v>
      </c>
      <c r="C838" s="1">
        <v>1281.367</v>
      </c>
    </row>
    <row r="839" spans="1:3">
      <c r="A839" s="1">
        <v>9</v>
      </c>
      <c r="B839" s="1">
        <v>334703</v>
      </c>
      <c r="C839" s="1">
        <v>1267.8689999999999</v>
      </c>
    </row>
    <row r="840" spans="1:3">
      <c r="A840" s="1">
        <v>9</v>
      </c>
      <c r="B840" s="1">
        <v>322340</v>
      </c>
      <c r="C840" s="1">
        <v>1236.6759999999999</v>
      </c>
    </row>
    <row r="841" spans="1:3">
      <c r="A841" s="1">
        <v>9</v>
      </c>
      <c r="B841" s="1">
        <v>309612</v>
      </c>
      <c r="C841" s="1">
        <v>1272.317</v>
      </c>
    </row>
    <row r="842" spans="1:3">
      <c r="A842" s="1">
        <v>9</v>
      </c>
      <c r="B842" s="1">
        <v>296705</v>
      </c>
      <c r="C842" s="1">
        <v>1290.364</v>
      </c>
    </row>
    <row r="843" spans="1:3">
      <c r="A843" s="1">
        <v>9</v>
      </c>
      <c r="B843" s="1">
        <v>283762</v>
      </c>
      <c r="C843" s="1">
        <v>1294.27</v>
      </c>
    </row>
    <row r="844" spans="1:3">
      <c r="A844" s="1">
        <v>9</v>
      </c>
      <c r="B844" s="1">
        <v>270986</v>
      </c>
      <c r="C844" s="1">
        <v>1277.883</v>
      </c>
    </row>
    <row r="845" spans="1:3">
      <c r="A845" s="1">
        <v>9</v>
      </c>
      <c r="B845" s="1">
        <v>258301</v>
      </c>
      <c r="C845" s="1">
        <v>1267.663</v>
      </c>
    </row>
    <row r="846" spans="1:3">
      <c r="A846" s="1">
        <v>9</v>
      </c>
      <c r="B846" s="1">
        <v>245316</v>
      </c>
      <c r="C846" s="1">
        <v>1298.4860000000001</v>
      </c>
    </row>
    <row r="847" spans="1:3">
      <c r="A847" s="1">
        <v>9</v>
      </c>
      <c r="B847" s="1">
        <v>232176</v>
      </c>
      <c r="C847" s="1">
        <v>1313.9639999999999</v>
      </c>
    </row>
    <row r="848" spans="1:3">
      <c r="A848" s="1">
        <v>9</v>
      </c>
      <c r="B848" s="1">
        <v>219408</v>
      </c>
      <c r="C848" s="1">
        <v>1277.076</v>
      </c>
    </row>
    <row r="849" spans="1:3">
      <c r="A849" s="1">
        <v>9</v>
      </c>
      <c r="B849" s="1">
        <v>206734</v>
      </c>
      <c r="C849" s="1">
        <v>1266.797</v>
      </c>
    </row>
    <row r="850" spans="1:3">
      <c r="A850" s="1">
        <v>9</v>
      </c>
      <c r="B850" s="1">
        <v>194519</v>
      </c>
      <c r="C850" s="1">
        <v>1221.768</v>
      </c>
    </row>
    <row r="851" spans="1:3">
      <c r="A851" s="1">
        <v>9</v>
      </c>
      <c r="B851" s="1">
        <v>181665</v>
      </c>
      <c r="C851" s="1">
        <v>1284.6969999999999</v>
      </c>
    </row>
    <row r="852" spans="1:3">
      <c r="A852" s="1">
        <v>9</v>
      </c>
      <c r="B852" s="1">
        <v>168869</v>
      </c>
      <c r="C852" s="1">
        <v>1279.232</v>
      </c>
    </row>
    <row r="853" spans="1:3">
      <c r="A853" s="1">
        <v>9</v>
      </c>
      <c r="B853" s="1">
        <v>156112</v>
      </c>
      <c r="C853" s="1">
        <v>1275.6869999999999</v>
      </c>
    </row>
    <row r="854" spans="1:3">
      <c r="A854" s="1">
        <v>9</v>
      </c>
      <c r="B854" s="1">
        <v>143470</v>
      </c>
      <c r="C854" s="1">
        <v>1263.9749999999999</v>
      </c>
    </row>
    <row r="855" spans="1:3">
      <c r="A855" s="1">
        <v>9</v>
      </c>
      <c r="B855" s="1">
        <v>130636</v>
      </c>
      <c r="C855" s="1">
        <v>1283.8620000000001</v>
      </c>
    </row>
    <row r="856" spans="1:3">
      <c r="A856" s="1">
        <v>9</v>
      </c>
      <c r="B856" s="1">
        <v>117702</v>
      </c>
      <c r="C856" s="1">
        <v>1292.6890000000001</v>
      </c>
    </row>
    <row r="857" spans="1:3">
      <c r="A857" s="1">
        <v>9</v>
      </c>
      <c r="B857" s="1">
        <v>104985</v>
      </c>
      <c r="C857" s="1">
        <v>1271.5309999999999</v>
      </c>
    </row>
    <row r="858" spans="1:3">
      <c r="A858" s="1">
        <v>9</v>
      </c>
      <c r="B858" s="1">
        <v>93514</v>
      </c>
      <c r="C858" s="1">
        <v>1147.259</v>
      </c>
    </row>
    <row r="859" spans="1:3">
      <c r="A859" s="1">
        <v>9</v>
      </c>
      <c r="B859" s="1">
        <v>80502</v>
      </c>
      <c r="C859" s="1">
        <v>1301.1559999999999</v>
      </c>
    </row>
    <row r="860" spans="1:3">
      <c r="A860" s="1">
        <v>9</v>
      </c>
      <c r="B860" s="1">
        <v>70390</v>
      </c>
      <c r="C860" s="1">
        <v>1010.98</v>
      </c>
    </row>
    <row r="861" spans="1:3">
      <c r="A861" s="1">
        <v>9</v>
      </c>
      <c r="B861" s="1">
        <v>57574</v>
      </c>
      <c r="C861" s="1">
        <v>1281.5440000000001</v>
      </c>
    </row>
    <row r="862" spans="1:3">
      <c r="A862" s="1">
        <v>9</v>
      </c>
      <c r="B862" s="1">
        <v>44483</v>
      </c>
      <c r="C862" s="1">
        <v>1309.057</v>
      </c>
    </row>
    <row r="863" spans="1:3">
      <c r="A863" s="1">
        <v>9</v>
      </c>
      <c r="B863" s="1">
        <v>31508</v>
      </c>
      <c r="C863" s="1">
        <v>1297.472</v>
      </c>
    </row>
    <row r="864" spans="1:3">
      <c r="A864" s="1">
        <v>9</v>
      </c>
      <c r="B864" s="1">
        <v>17965</v>
      </c>
      <c r="C864" s="1">
        <v>1354.105</v>
      </c>
    </row>
    <row r="865" spans="1:3">
      <c r="A865" s="1">
        <v>9</v>
      </c>
      <c r="B865" s="1">
        <v>4594</v>
      </c>
      <c r="C865" s="1">
        <v>1337.076</v>
      </c>
    </row>
    <row r="866" spans="1:3">
      <c r="A866" s="1">
        <v>9</v>
      </c>
      <c r="B866" s="1">
        <v>0</v>
      </c>
      <c r="C866" s="1">
        <v>460.28399999999999</v>
      </c>
    </row>
    <row r="867" spans="1:3">
      <c r="A867" s="1">
        <v>10</v>
      </c>
      <c r="B867" s="1">
        <v>204808</v>
      </c>
      <c r="C867" s="1">
        <v>74.138999999999996</v>
      </c>
    </row>
    <row r="868" spans="1:3">
      <c r="A868" s="1">
        <v>10</v>
      </c>
      <c r="B868" s="1">
        <v>355972</v>
      </c>
      <c r="C868" s="1">
        <v>49.948999999999998</v>
      </c>
    </row>
    <row r="869" spans="1:3">
      <c r="A869" s="1">
        <v>10</v>
      </c>
      <c r="B869" s="1">
        <v>493763</v>
      </c>
      <c r="C869" s="1">
        <v>498.31799999999998</v>
      </c>
    </row>
    <row r="870" spans="1:3">
      <c r="A870" s="1">
        <v>10</v>
      </c>
      <c r="B870" s="1">
        <v>479791</v>
      </c>
      <c r="C870" s="1">
        <v>1397.6479999999999</v>
      </c>
    </row>
    <row r="871" spans="1:3">
      <c r="A871" s="1">
        <v>10</v>
      </c>
      <c r="B871" s="1">
        <v>466234</v>
      </c>
      <c r="C871" s="1">
        <v>1354.6210000000001</v>
      </c>
    </row>
    <row r="872" spans="1:3">
      <c r="A872" s="1">
        <v>10</v>
      </c>
      <c r="B872" s="1">
        <v>452638</v>
      </c>
      <c r="C872" s="1">
        <v>1359.6759999999999</v>
      </c>
    </row>
    <row r="873" spans="1:3">
      <c r="A873" s="1">
        <v>10</v>
      </c>
      <c r="B873" s="1">
        <v>438965</v>
      </c>
      <c r="C873" s="1">
        <v>1366.9960000000001</v>
      </c>
    </row>
    <row r="874" spans="1:3">
      <c r="A874" s="1">
        <v>10</v>
      </c>
      <c r="B874" s="1">
        <v>425063</v>
      </c>
      <c r="C874" s="1">
        <v>1390.7270000000001</v>
      </c>
    </row>
    <row r="875" spans="1:3">
      <c r="A875" s="1">
        <v>10</v>
      </c>
      <c r="B875" s="1">
        <v>411271</v>
      </c>
      <c r="C875" s="1">
        <v>1378.394</v>
      </c>
    </row>
    <row r="876" spans="1:3">
      <c r="A876" s="1">
        <v>10</v>
      </c>
      <c r="B876" s="1">
        <v>397485</v>
      </c>
      <c r="C876" s="1">
        <v>1378.4059999999999</v>
      </c>
    </row>
    <row r="877" spans="1:3">
      <c r="A877" s="1">
        <v>10</v>
      </c>
      <c r="B877" s="1">
        <v>383800</v>
      </c>
      <c r="C877" s="1">
        <v>1367.5419999999999</v>
      </c>
    </row>
    <row r="878" spans="1:3">
      <c r="A878" s="1">
        <v>10</v>
      </c>
      <c r="B878" s="1">
        <v>369629</v>
      </c>
      <c r="C878" s="1">
        <v>1417.0889999999999</v>
      </c>
    </row>
    <row r="879" spans="1:3">
      <c r="A879" s="1">
        <v>10</v>
      </c>
      <c r="B879" s="1">
        <v>355834</v>
      </c>
      <c r="C879" s="1">
        <v>1379.6379999999999</v>
      </c>
    </row>
    <row r="880" spans="1:3">
      <c r="A880" s="1">
        <v>10</v>
      </c>
      <c r="B880" s="1">
        <v>341772</v>
      </c>
      <c r="C880" s="1">
        <v>1406.819</v>
      </c>
    </row>
    <row r="881" spans="1:3">
      <c r="A881" s="1">
        <v>10</v>
      </c>
      <c r="B881" s="1">
        <v>327648</v>
      </c>
      <c r="C881" s="1">
        <v>1411.751</v>
      </c>
    </row>
    <row r="882" spans="1:3">
      <c r="A882" s="1">
        <v>10</v>
      </c>
      <c r="B882" s="1">
        <v>313472</v>
      </c>
      <c r="C882" s="1">
        <v>1416.789</v>
      </c>
    </row>
    <row r="883" spans="1:3">
      <c r="A883" s="1">
        <v>10</v>
      </c>
      <c r="B883" s="1">
        <v>299928</v>
      </c>
      <c r="C883" s="1">
        <v>1354.279</v>
      </c>
    </row>
    <row r="884" spans="1:3">
      <c r="A884" s="1">
        <v>10</v>
      </c>
      <c r="B884" s="1">
        <v>286316</v>
      </c>
      <c r="C884" s="1">
        <v>1360.9659999999999</v>
      </c>
    </row>
    <row r="885" spans="1:3">
      <c r="A885" s="1">
        <v>10</v>
      </c>
      <c r="B885" s="1">
        <v>272705</v>
      </c>
      <c r="C885" s="1">
        <v>1361.067</v>
      </c>
    </row>
    <row r="886" spans="1:3">
      <c r="A886" s="1">
        <v>10</v>
      </c>
      <c r="B886" s="1">
        <v>259143</v>
      </c>
      <c r="C886" s="1">
        <v>1355.9770000000001</v>
      </c>
    </row>
    <row r="887" spans="1:3">
      <c r="A887" s="1">
        <v>10</v>
      </c>
      <c r="B887" s="1">
        <v>245515</v>
      </c>
      <c r="C887" s="1">
        <v>1362.962</v>
      </c>
    </row>
    <row r="888" spans="1:3">
      <c r="A888" s="1">
        <v>10</v>
      </c>
      <c r="B888" s="1">
        <v>231784</v>
      </c>
      <c r="C888" s="1">
        <v>1372.732</v>
      </c>
    </row>
    <row r="889" spans="1:3">
      <c r="A889" s="1">
        <v>10</v>
      </c>
      <c r="B889" s="1">
        <v>218156</v>
      </c>
      <c r="C889" s="1">
        <v>1362.7840000000001</v>
      </c>
    </row>
    <row r="890" spans="1:3">
      <c r="A890" s="1">
        <v>10</v>
      </c>
      <c r="B890" s="1">
        <v>207500</v>
      </c>
      <c r="C890" s="1">
        <v>1065.511</v>
      </c>
    </row>
    <row r="891" spans="1:3">
      <c r="A891" s="1">
        <v>10</v>
      </c>
      <c r="B891" s="1">
        <v>193840</v>
      </c>
      <c r="C891" s="1">
        <v>1365.6369999999999</v>
      </c>
    </row>
    <row r="892" spans="1:3">
      <c r="A892" s="1">
        <v>10</v>
      </c>
      <c r="B892" s="1">
        <v>180096</v>
      </c>
      <c r="C892" s="1">
        <v>1374.482</v>
      </c>
    </row>
    <row r="893" spans="1:3">
      <c r="A893" s="1">
        <v>10</v>
      </c>
      <c r="B893" s="1">
        <v>166180</v>
      </c>
      <c r="C893" s="1">
        <v>1391.1849999999999</v>
      </c>
    </row>
    <row r="894" spans="1:3">
      <c r="A894" s="1">
        <v>10</v>
      </c>
      <c r="B894" s="1">
        <v>152362</v>
      </c>
      <c r="C894" s="1">
        <v>1382.3779999999999</v>
      </c>
    </row>
    <row r="895" spans="1:3">
      <c r="A895" s="1">
        <v>10</v>
      </c>
      <c r="B895" s="1">
        <v>138584</v>
      </c>
      <c r="C895" s="1">
        <v>1377.588</v>
      </c>
    </row>
    <row r="896" spans="1:3">
      <c r="A896" s="1">
        <v>10</v>
      </c>
      <c r="B896" s="1">
        <v>124460</v>
      </c>
      <c r="C896" s="1">
        <v>1411.8530000000001</v>
      </c>
    </row>
    <row r="897" spans="1:3">
      <c r="A897" s="1">
        <v>10</v>
      </c>
      <c r="B897" s="1">
        <v>110369</v>
      </c>
      <c r="C897" s="1">
        <v>1408.9380000000001</v>
      </c>
    </row>
    <row r="898" spans="1:3">
      <c r="A898" s="1">
        <v>10</v>
      </c>
      <c r="B898" s="1">
        <v>96240</v>
      </c>
      <c r="C898" s="1">
        <v>1412.951</v>
      </c>
    </row>
    <row r="899" spans="1:3">
      <c r="A899" s="1">
        <v>10</v>
      </c>
      <c r="B899" s="1">
        <v>82110</v>
      </c>
      <c r="C899" s="1">
        <v>1412.9929999999999</v>
      </c>
    </row>
    <row r="900" spans="1:3">
      <c r="A900" s="1">
        <v>10</v>
      </c>
      <c r="B900" s="1">
        <v>68053</v>
      </c>
      <c r="C900" s="1">
        <v>1406.143</v>
      </c>
    </row>
    <row r="901" spans="1:3">
      <c r="A901" s="1">
        <v>10</v>
      </c>
      <c r="B901" s="1">
        <v>54042</v>
      </c>
      <c r="C901" s="1">
        <v>1400.481</v>
      </c>
    </row>
    <row r="902" spans="1:3">
      <c r="A902" s="1">
        <v>10</v>
      </c>
      <c r="B902" s="1">
        <v>39623</v>
      </c>
      <c r="C902" s="1">
        <v>1441.855</v>
      </c>
    </row>
    <row r="903" spans="1:3">
      <c r="A903" s="1">
        <v>10</v>
      </c>
      <c r="B903" s="1">
        <v>25280</v>
      </c>
      <c r="C903" s="1">
        <v>1433.933</v>
      </c>
    </row>
    <row r="904" spans="1:3">
      <c r="A904" s="1">
        <v>10</v>
      </c>
      <c r="B904" s="1">
        <v>10454</v>
      </c>
      <c r="C904" s="1">
        <v>1482.566</v>
      </c>
    </row>
    <row r="905" spans="1:3">
      <c r="A905" s="1">
        <v>10</v>
      </c>
      <c r="B905" s="1">
        <v>0</v>
      </c>
      <c r="C905" s="1">
        <v>1046.1669999999999</v>
      </c>
    </row>
    <row r="906" spans="1:3">
      <c r="A906" s="1">
        <v>11</v>
      </c>
      <c r="B906" s="1">
        <v>71808</v>
      </c>
      <c r="C906" s="1">
        <v>44.697000000000003</v>
      </c>
    </row>
    <row r="907" spans="1:3">
      <c r="A907" s="1">
        <v>11</v>
      </c>
      <c r="B907" s="1">
        <v>345296</v>
      </c>
      <c r="C907" s="1">
        <v>68.135000000000005</v>
      </c>
    </row>
    <row r="908" spans="1:3">
      <c r="A908" s="1">
        <v>11</v>
      </c>
      <c r="B908" s="1">
        <v>433318</v>
      </c>
      <c r="C908" s="1">
        <v>98.1</v>
      </c>
    </row>
    <row r="909" spans="1:3">
      <c r="A909" s="1">
        <v>11</v>
      </c>
      <c r="B909" s="1">
        <v>487266</v>
      </c>
      <c r="C909" s="1">
        <v>1061.556</v>
      </c>
    </row>
    <row r="910" spans="1:3">
      <c r="A910" s="1">
        <v>11</v>
      </c>
      <c r="B910" s="1">
        <v>472376</v>
      </c>
      <c r="C910" s="1">
        <v>1488.297</v>
      </c>
    </row>
    <row r="911" spans="1:3">
      <c r="A911" s="1">
        <v>11</v>
      </c>
      <c r="B911" s="1">
        <v>457395</v>
      </c>
      <c r="C911" s="1">
        <v>1498.086</v>
      </c>
    </row>
    <row r="912" spans="1:3">
      <c r="A912" s="1">
        <v>11</v>
      </c>
      <c r="B912" s="1">
        <v>442337</v>
      </c>
      <c r="C912" s="1">
        <v>1505.41</v>
      </c>
    </row>
    <row r="913" spans="1:3">
      <c r="A913" s="1">
        <v>11</v>
      </c>
      <c r="B913" s="1">
        <v>427467</v>
      </c>
      <c r="C913" s="1">
        <v>1486.96</v>
      </c>
    </row>
    <row r="914" spans="1:3">
      <c r="A914" s="1">
        <v>11</v>
      </c>
      <c r="B914" s="1">
        <v>412593</v>
      </c>
      <c r="C914" s="1">
        <v>1488.4159999999999</v>
      </c>
    </row>
    <row r="915" spans="1:3">
      <c r="A915" s="1">
        <v>11</v>
      </c>
      <c r="B915" s="1">
        <v>397566</v>
      </c>
      <c r="C915" s="1">
        <v>1502.0340000000001</v>
      </c>
    </row>
    <row r="916" spans="1:3">
      <c r="A916" s="1">
        <v>11</v>
      </c>
      <c r="B916" s="1">
        <v>382305</v>
      </c>
      <c r="C916" s="1">
        <v>1526.575</v>
      </c>
    </row>
    <row r="917" spans="1:3">
      <c r="A917" s="1">
        <v>11</v>
      </c>
      <c r="B917" s="1">
        <v>367166</v>
      </c>
      <c r="C917" s="1">
        <v>1512.692</v>
      </c>
    </row>
    <row r="918" spans="1:3">
      <c r="A918" s="1">
        <v>11</v>
      </c>
      <c r="B918" s="1">
        <v>355544</v>
      </c>
      <c r="C918" s="1">
        <v>1162.0160000000001</v>
      </c>
    </row>
    <row r="919" spans="1:3">
      <c r="A919" s="1">
        <v>11</v>
      </c>
      <c r="B919" s="1">
        <v>340253</v>
      </c>
      <c r="C919" s="1">
        <v>1528.9480000000001</v>
      </c>
    </row>
    <row r="920" spans="1:3">
      <c r="A920" s="1">
        <v>11</v>
      </c>
      <c r="B920" s="1">
        <v>328530</v>
      </c>
      <c r="C920" s="1">
        <v>1172.1600000000001</v>
      </c>
    </row>
    <row r="921" spans="1:3">
      <c r="A921" s="1">
        <v>11</v>
      </c>
      <c r="B921" s="1">
        <v>313291</v>
      </c>
      <c r="C921" s="1">
        <v>1523.8689999999999</v>
      </c>
    </row>
    <row r="922" spans="1:3">
      <c r="A922" s="1">
        <v>11</v>
      </c>
      <c r="B922" s="1">
        <v>298495</v>
      </c>
      <c r="C922" s="1">
        <v>1480.248</v>
      </c>
    </row>
    <row r="923" spans="1:3">
      <c r="A923" s="1">
        <v>11</v>
      </c>
      <c r="B923" s="1">
        <v>283519</v>
      </c>
      <c r="C923" s="1">
        <v>1496.6769999999999</v>
      </c>
    </row>
    <row r="924" spans="1:3">
      <c r="A924" s="1">
        <v>11</v>
      </c>
      <c r="B924" s="1">
        <v>268495</v>
      </c>
      <c r="C924" s="1">
        <v>1502.278</v>
      </c>
    </row>
    <row r="925" spans="1:3">
      <c r="A925" s="1">
        <v>11</v>
      </c>
      <c r="B925" s="1">
        <v>253298</v>
      </c>
      <c r="C925" s="1">
        <v>1519.606</v>
      </c>
    </row>
    <row r="926" spans="1:3">
      <c r="A926" s="1">
        <v>11</v>
      </c>
      <c r="B926" s="1">
        <v>237884</v>
      </c>
      <c r="C926" s="1">
        <v>1541.91</v>
      </c>
    </row>
    <row r="927" spans="1:3">
      <c r="A927" s="1">
        <v>11</v>
      </c>
      <c r="B927" s="1">
        <v>222747</v>
      </c>
      <c r="C927" s="1">
        <v>1512.857</v>
      </c>
    </row>
    <row r="928" spans="1:3">
      <c r="A928" s="1">
        <v>11</v>
      </c>
      <c r="B928" s="1">
        <v>207579</v>
      </c>
      <c r="C928" s="1">
        <v>1517.36</v>
      </c>
    </row>
    <row r="929" spans="1:3">
      <c r="A929" s="1">
        <v>11</v>
      </c>
      <c r="B929" s="1">
        <v>192089</v>
      </c>
      <c r="C929" s="1">
        <v>1548.2860000000001</v>
      </c>
    </row>
    <row r="930" spans="1:3">
      <c r="A930" s="1">
        <v>11</v>
      </c>
      <c r="B930" s="1">
        <v>176957</v>
      </c>
      <c r="C930" s="1">
        <v>1513.0619999999999</v>
      </c>
    </row>
    <row r="931" spans="1:3">
      <c r="A931" s="1">
        <v>11</v>
      </c>
      <c r="B931" s="1">
        <v>161851</v>
      </c>
      <c r="C931" s="1">
        <v>1510.3589999999999</v>
      </c>
    </row>
    <row r="932" spans="1:3">
      <c r="A932" s="1">
        <v>11</v>
      </c>
      <c r="B932" s="1">
        <v>146490</v>
      </c>
      <c r="C932" s="1">
        <v>1536.4659999999999</v>
      </c>
    </row>
    <row r="933" spans="1:3">
      <c r="A933" s="1">
        <v>11</v>
      </c>
      <c r="B933" s="1">
        <v>131452</v>
      </c>
      <c r="C933" s="1">
        <v>1503.4749999999999</v>
      </c>
    </row>
    <row r="934" spans="1:3">
      <c r="A934" s="1">
        <v>11</v>
      </c>
      <c r="B934" s="1">
        <v>115924</v>
      </c>
      <c r="C934" s="1">
        <v>1552.404</v>
      </c>
    </row>
    <row r="935" spans="1:3">
      <c r="A935" s="1">
        <v>11</v>
      </c>
      <c r="B935" s="1">
        <v>100327</v>
      </c>
      <c r="C935" s="1">
        <v>1559.501</v>
      </c>
    </row>
    <row r="936" spans="1:3">
      <c r="A936" s="1">
        <v>11</v>
      </c>
      <c r="B936" s="1">
        <v>85187</v>
      </c>
      <c r="C936" s="1">
        <v>1513.9839999999999</v>
      </c>
    </row>
    <row r="937" spans="1:3">
      <c r="A937" s="1">
        <v>11</v>
      </c>
      <c r="B937" s="1">
        <v>69946</v>
      </c>
      <c r="C937" s="1">
        <v>1524.0650000000001</v>
      </c>
    </row>
    <row r="938" spans="1:3">
      <c r="A938" s="1">
        <v>11</v>
      </c>
      <c r="B938" s="1">
        <v>54294</v>
      </c>
      <c r="C938" s="1">
        <v>1564.9870000000001</v>
      </c>
    </row>
    <row r="939" spans="1:3">
      <c r="A939" s="1">
        <v>11</v>
      </c>
      <c r="B939" s="1">
        <v>38904</v>
      </c>
      <c r="C939" s="1">
        <v>1538.9680000000001</v>
      </c>
    </row>
    <row r="940" spans="1:3">
      <c r="A940" s="1">
        <v>11</v>
      </c>
      <c r="B940" s="1">
        <v>23411</v>
      </c>
      <c r="C940" s="1">
        <v>1549.2729999999999</v>
      </c>
    </row>
    <row r="941" spans="1:3">
      <c r="A941" s="1">
        <v>11</v>
      </c>
      <c r="B941" s="1">
        <v>7299</v>
      </c>
      <c r="C941" s="1">
        <v>1610.97</v>
      </c>
    </row>
    <row r="942" spans="1:3">
      <c r="A942" s="1">
        <v>11</v>
      </c>
      <c r="B942" s="1">
        <v>0</v>
      </c>
      <c r="C942" s="1">
        <v>730.25599999999997</v>
      </c>
    </row>
    <row r="943" spans="1:3">
      <c r="A943" s="1">
        <v>12</v>
      </c>
      <c r="B943" s="1">
        <v>141308</v>
      </c>
      <c r="C943" s="1">
        <v>74.855999999999995</v>
      </c>
    </row>
    <row r="944" spans="1:3">
      <c r="A944" s="1">
        <v>12</v>
      </c>
      <c r="B944" s="1">
        <v>335978</v>
      </c>
      <c r="C944" s="1">
        <v>55.643999999999998</v>
      </c>
    </row>
    <row r="945" spans="1:3">
      <c r="A945" s="1">
        <v>12</v>
      </c>
      <c r="B945" s="1">
        <v>493926</v>
      </c>
      <c r="C945" s="1">
        <v>476.68799999999999</v>
      </c>
    </row>
    <row r="946" spans="1:3">
      <c r="A946" s="1">
        <v>12</v>
      </c>
      <c r="B946" s="1">
        <v>477546</v>
      </c>
      <c r="C946" s="1">
        <v>1636.7180000000001</v>
      </c>
    </row>
    <row r="947" spans="1:3">
      <c r="A947" s="1">
        <v>12</v>
      </c>
      <c r="B947" s="1">
        <v>466183</v>
      </c>
      <c r="C947" s="1">
        <v>1137.1559999999999</v>
      </c>
    </row>
    <row r="948" spans="1:3">
      <c r="A948" s="1">
        <v>12</v>
      </c>
      <c r="B948" s="1">
        <v>450279</v>
      </c>
      <c r="C948" s="1">
        <v>1589.59</v>
      </c>
    </row>
    <row r="949" spans="1:3">
      <c r="A949" s="1">
        <v>12</v>
      </c>
      <c r="B949" s="1">
        <v>434171</v>
      </c>
      <c r="C949" s="1">
        <v>1610.27</v>
      </c>
    </row>
    <row r="950" spans="1:3">
      <c r="A950" s="1">
        <v>12</v>
      </c>
      <c r="B950" s="1">
        <v>421729</v>
      </c>
      <c r="C950" s="1">
        <v>1243.5540000000001</v>
      </c>
    </row>
    <row r="951" spans="1:3">
      <c r="A951" s="1">
        <v>12</v>
      </c>
      <c r="B951" s="1">
        <v>408574</v>
      </c>
      <c r="C951" s="1">
        <v>1315.442</v>
      </c>
    </row>
    <row r="952" spans="1:3">
      <c r="A952" s="1">
        <v>12</v>
      </c>
      <c r="B952" s="1">
        <v>392849</v>
      </c>
      <c r="C952" s="1">
        <v>1573.48</v>
      </c>
    </row>
    <row r="953" spans="1:3">
      <c r="A953" s="1">
        <v>12</v>
      </c>
      <c r="B953" s="1">
        <v>376193</v>
      </c>
      <c r="C953" s="1">
        <v>1664.1669999999999</v>
      </c>
    </row>
    <row r="954" spans="1:3">
      <c r="A954" s="1">
        <v>12</v>
      </c>
      <c r="B954" s="1">
        <v>359368</v>
      </c>
      <c r="C954" s="1">
        <v>1682.2729999999999</v>
      </c>
    </row>
    <row r="955" spans="1:3">
      <c r="A955" s="1">
        <v>12</v>
      </c>
      <c r="B955" s="1">
        <v>342915</v>
      </c>
      <c r="C955" s="1">
        <v>1645.26</v>
      </c>
    </row>
    <row r="956" spans="1:3">
      <c r="A956" s="1">
        <v>12</v>
      </c>
      <c r="B956" s="1">
        <v>326558</v>
      </c>
      <c r="C956" s="1">
        <v>1636.2619999999999</v>
      </c>
    </row>
    <row r="957" spans="1:3">
      <c r="A957" s="1">
        <v>12</v>
      </c>
      <c r="B957" s="1">
        <v>309846</v>
      </c>
      <c r="C957" s="1">
        <v>1671.0050000000001</v>
      </c>
    </row>
    <row r="958" spans="1:3">
      <c r="A958" s="1">
        <v>12</v>
      </c>
      <c r="B958" s="1">
        <v>293285</v>
      </c>
      <c r="C958" s="1">
        <v>1654.7439999999999</v>
      </c>
    </row>
    <row r="959" spans="1:3">
      <c r="A959" s="1">
        <v>12</v>
      </c>
      <c r="B959" s="1">
        <v>276814</v>
      </c>
      <c r="C959" s="1">
        <v>1646.9459999999999</v>
      </c>
    </row>
    <row r="960" spans="1:3">
      <c r="A960" s="1">
        <v>12</v>
      </c>
      <c r="B960" s="1">
        <v>260711</v>
      </c>
      <c r="C960" s="1">
        <v>1610.7270000000001</v>
      </c>
    </row>
    <row r="961" spans="1:3">
      <c r="A961" s="1">
        <v>12</v>
      </c>
      <c r="B961" s="1">
        <v>244396</v>
      </c>
      <c r="C961" s="1">
        <v>1631.126</v>
      </c>
    </row>
    <row r="962" spans="1:3">
      <c r="A962" s="1">
        <v>12</v>
      </c>
      <c r="B962" s="1">
        <v>227972</v>
      </c>
      <c r="C962" s="1">
        <v>1641.923</v>
      </c>
    </row>
    <row r="963" spans="1:3">
      <c r="A963" s="1">
        <v>12</v>
      </c>
      <c r="B963" s="1">
        <v>211819</v>
      </c>
      <c r="C963" s="1">
        <v>1614.136</v>
      </c>
    </row>
    <row r="964" spans="1:3">
      <c r="A964" s="1">
        <v>12</v>
      </c>
      <c r="B964" s="1">
        <v>195836</v>
      </c>
      <c r="C964" s="1">
        <v>1598.364</v>
      </c>
    </row>
    <row r="965" spans="1:3">
      <c r="A965" s="1">
        <v>12</v>
      </c>
      <c r="B965" s="1">
        <v>179574</v>
      </c>
      <c r="C965" s="1">
        <v>1625.4580000000001</v>
      </c>
    </row>
    <row r="966" spans="1:3">
      <c r="A966" s="1">
        <v>12</v>
      </c>
      <c r="B966" s="1">
        <v>163415</v>
      </c>
      <c r="C966" s="1">
        <v>1616.5709999999999</v>
      </c>
    </row>
    <row r="967" spans="1:3">
      <c r="A967" s="1">
        <v>12</v>
      </c>
      <c r="B967" s="1">
        <v>146985</v>
      </c>
      <c r="C967" s="1">
        <v>1642.354</v>
      </c>
    </row>
    <row r="968" spans="1:3">
      <c r="A968" s="1">
        <v>12</v>
      </c>
      <c r="B968" s="1">
        <v>130817</v>
      </c>
      <c r="C968" s="1">
        <v>1617.2809999999999</v>
      </c>
    </row>
    <row r="969" spans="1:3">
      <c r="A969" s="1">
        <v>12</v>
      </c>
      <c r="B969" s="1">
        <v>114592</v>
      </c>
      <c r="C969" s="1">
        <v>1622.4849999999999</v>
      </c>
    </row>
    <row r="970" spans="1:3">
      <c r="A970" s="1">
        <v>12</v>
      </c>
      <c r="B970" s="1">
        <v>98574</v>
      </c>
      <c r="C970" s="1">
        <v>1601.3920000000001</v>
      </c>
    </row>
    <row r="971" spans="1:3">
      <c r="A971" s="1">
        <v>12</v>
      </c>
      <c r="B971" s="1">
        <v>82282</v>
      </c>
      <c r="C971" s="1">
        <v>1629.65</v>
      </c>
    </row>
    <row r="972" spans="1:3">
      <c r="A972" s="1">
        <v>12</v>
      </c>
      <c r="B972" s="1">
        <v>66075</v>
      </c>
      <c r="C972" s="1">
        <v>1619.865</v>
      </c>
    </row>
    <row r="973" spans="1:3">
      <c r="A973" s="1">
        <v>12</v>
      </c>
      <c r="B973" s="1">
        <v>49652</v>
      </c>
      <c r="C973" s="1">
        <v>1642.2460000000001</v>
      </c>
    </row>
    <row r="974" spans="1:3">
      <c r="A974" s="1">
        <v>12</v>
      </c>
      <c r="B974" s="1">
        <v>32746</v>
      </c>
      <c r="C974" s="1">
        <v>1690.6569999999999</v>
      </c>
    </row>
    <row r="975" spans="1:3">
      <c r="A975" s="1">
        <v>12</v>
      </c>
      <c r="B975" s="1">
        <v>15723</v>
      </c>
      <c r="C975" s="1">
        <v>1702.4970000000001</v>
      </c>
    </row>
    <row r="976" spans="1:3">
      <c r="A976" s="1">
        <v>12</v>
      </c>
      <c r="B976" s="1">
        <v>0</v>
      </c>
      <c r="C976" s="1">
        <v>1572.0519999999999</v>
      </c>
    </row>
    <row r="977" spans="1:3">
      <c r="A977" s="1">
        <v>13</v>
      </c>
      <c r="B977" s="1">
        <v>25967</v>
      </c>
      <c r="C977" s="1">
        <v>28.98</v>
      </c>
    </row>
    <row r="978" spans="1:3">
      <c r="A978" s="1">
        <v>13</v>
      </c>
      <c r="B978" s="1">
        <v>325737</v>
      </c>
      <c r="C978" s="1">
        <v>89.111000000000004</v>
      </c>
    </row>
    <row r="979" spans="1:3">
      <c r="A979" s="1">
        <v>13</v>
      </c>
      <c r="B979" s="1">
        <v>389486</v>
      </c>
      <c r="C979" s="1">
        <v>99.688000000000002</v>
      </c>
    </row>
    <row r="980" spans="1:3">
      <c r="A980" s="1">
        <v>13</v>
      </c>
      <c r="B980" s="1">
        <v>488811</v>
      </c>
      <c r="C980" s="1">
        <v>900.82600000000002</v>
      </c>
    </row>
    <row r="981" spans="1:3">
      <c r="A981" s="1">
        <v>13</v>
      </c>
      <c r="B981" s="1">
        <v>475248</v>
      </c>
      <c r="C981" s="1">
        <v>1354.308</v>
      </c>
    </row>
    <row r="982" spans="1:3">
      <c r="A982" s="1">
        <v>13</v>
      </c>
      <c r="B982" s="1">
        <v>458070</v>
      </c>
      <c r="C982" s="1">
        <v>1717.752</v>
      </c>
    </row>
    <row r="983" spans="1:3">
      <c r="A983" s="1">
        <v>13</v>
      </c>
      <c r="B983" s="1">
        <v>440955</v>
      </c>
      <c r="C983" s="1">
        <v>1710.21</v>
      </c>
    </row>
    <row r="984" spans="1:3">
      <c r="A984" s="1">
        <v>13</v>
      </c>
      <c r="B984" s="1">
        <v>423786</v>
      </c>
      <c r="C984" s="1">
        <v>1716.847</v>
      </c>
    </row>
    <row r="985" spans="1:3">
      <c r="A985" s="1">
        <v>13</v>
      </c>
      <c r="B985" s="1">
        <v>406826</v>
      </c>
      <c r="C985" s="1">
        <v>1695.886</v>
      </c>
    </row>
    <row r="986" spans="1:3">
      <c r="A986" s="1">
        <v>13</v>
      </c>
      <c r="B986" s="1">
        <v>389515</v>
      </c>
      <c r="C986" s="1">
        <v>1732.184</v>
      </c>
    </row>
    <row r="987" spans="1:3">
      <c r="A987" s="1">
        <v>13</v>
      </c>
      <c r="B987" s="1">
        <v>372613</v>
      </c>
      <c r="C987" s="1">
        <v>1689.711</v>
      </c>
    </row>
    <row r="988" spans="1:3">
      <c r="A988" s="1">
        <v>13</v>
      </c>
      <c r="B988" s="1">
        <v>355282</v>
      </c>
      <c r="C988" s="1">
        <v>1732.7919999999999</v>
      </c>
    </row>
    <row r="989" spans="1:3">
      <c r="A989" s="1">
        <v>13</v>
      </c>
      <c r="B989" s="1">
        <v>338072</v>
      </c>
      <c r="C989" s="1">
        <v>1721.528</v>
      </c>
    </row>
    <row r="990" spans="1:3">
      <c r="A990" s="1">
        <v>13</v>
      </c>
      <c r="B990" s="1">
        <v>320770</v>
      </c>
      <c r="C990" s="1">
        <v>1729.26</v>
      </c>
    </row>
    <row r="991" spans="1:3">
      <c r="A991" s="1">
        <v>13</v>
      </c>
      <c r="B991" s="1">
        <v>303768</v>
      </c>
      <c r="C991" s="1">
        <v>1699.3879999999999</v>
      </c>
    </row>
    <row r="992" spans="1:3">
      <c r="A992" s="1">
        <v>13</v>
      </c>
      <c r="B992" s="1">
        <v>286403</v>
      </c>
      <c r="C992" s="1">
        <v>1736.0940000000001</v>
      </c>
    </row>
    <row r="993" spans="1:3">
      <c r="A993" s="1">
        <v>13</v>
      </c>
      <c r="B993" s="1">
        <v>269360</v>
      </c>
      <c r="C993" s="1">
        <v>1702.9929999999999</v>
      </c>
    </row>
    <row r="994" spans="1:3">
      <c r="A994" s="1">
        <v>13</v>
      </c>
      <c r="B994" s="1">
        <v>252204</v>
      </c>
      <c r="C994" s="1">
        <v>1715.779</v>
      </c>
    </row>
    <row r="995" spans="1:3">
      <c r="A995" s="1">
        <v>13</v>
      </c>
      <c r="B995" s="1">
        <v>234720</v>
      </c>
      <c r="C995" s="1">
        <v>1747.027</v>
      </c>
    </row>
    <row r="996" spans="1:3">
      <c r="A996" s="1">
        <v>13</v>
      </c>
      <c r="B996" s="1">
        <v>217477</v>
      </c>
      <c r="C996" s="1">
        <v>1723.9549999999999</v>
      </c>
    </row>
    <row r="997" spans="1:3">
      <c r="A997" s="1">
        <v>13</v>
      </c>
      <c r="B997" s="1">
        <v>200250</v>
      </c>
      <c r="C997" s="1">
        <v>1722.567</v>
      </c>
    </row>
    <row r="998" spans="1:3">
      <c r="A998" s="1">
        <v>13</v>
      </c>
      <c r="B998" s="1">
        <v>183018</v>
      </c>
      <c r="C998" s="1">
        <v>1723.1849999999999</v>
      </c>
    </row>
    <row r="999" spans="1:3">
      <c r="A999" s="1">
        <v>13</v>
      </c>
      <c r="B999" s="1">
        <v>165862</v>
      </c>
      <c r="C999" s="1">
        <v>1715.6780000000001</v>
      </c>
    </row>
    <row r="1000" spans="1:3">
      <c r="A1000" s="1">
        <v>13</v>
      </c>
      <c r="B1000" s="1">
        <v>148580</v>
      </c>
      <c r="C1000" s="1">
        <v>1727.83</v>
      </c>
    </row>
    <row r="1001" spans="1:3">
      <c r="A1001" s="1">
        <v>13</v>
      </c>
      <c r="B1001" s="1">
        <v>131036</v>
      </c>
      <c r="C1001" s="1">
        <v>1754.0820000000001</v>
      </c>
    </row>
    <row r="1002" spans="1:3">
      <c r="A1002" s="1">
        <v>13</v>
      </c>
      <c r="B1002" s="1">
        <v>113767</v>
      </c>
      <c r="C1002" s="1">
        <v>1726.877</v>
      </c>
    </row>
    <row r="1003" spans="1:3">
      <c r="A1003" s="1">
        <v>13</v>
      </c>
      <c r="B1003" s="1">
        <v>96688</v>
      </c>
      <c r="C1003" s="1">
        <v>1707.7349999999999</v>
      </c>
    </row>
    <row r="1004" spans="1:3">
      <c r="A1004" s="1">
        <v>13</v>
      </c>
      <c r="B1004" s="1">
        <v>79539</v>
      </c>
      <c r="C1004" s="1">
        <v>1714.835</v>
      </c>
    </row>
    <row r="1005" spans="1:3">
      <c r="A1005" s="1">
        <v>13</v>
      </c>
      <c r="B1005" s="1">
        <v>62175</v>
      </c>
      <c r="C1005" s="1">
        <v>1736.25</v>
      </c>
    </row>
    <row r="1006" spans="1:3">
      <c r="A1006" s="1">
        <v>13</v>
      </c>
      <c r="B1006" s="1">
        <v>44513</v>
      </c>
      <c r="C1006" s="1">
        <v>1766.154</v>
      </c>
    </row>
    <row r="1007" spans="1:3">
      <c r="A1007" s="1">
        <v>13</v>
      </c>
      <c r="B1007" s="1">
        <v>26680</v>
      </c>
      <c r="C1007" s="1">
        <v>1783.155</v>
      </c>
    </row>
    <row r="1008" spans="1:3">
      <c r="A1008" s="1">
        <v>13</v>
      </c>
      <c r="B1008" s="1">
        <v>8397</v>
      </c>
      <c r="C1008" s="1">
        <v>1828.1289999999999</v>
      </c>
    </row>
    <row r="1009" spans="1:3">
      <c r="A1009" s="1">
        <v>13</v>
      </c>
      <c r="B1009" s="1">
        <v>0</v>
      </c>
      <c r="C1009" s="1">
        <v>839.947</v>
      </c>
    </row>
    <row r="1010" spans="1:3">
      <c r="A1010" s="1">
        <v>14</v>
      </c>
      <c r="B1010" s="1">
        <v>151561</v>
      </c>
      <c r="C1010" s="1">
        <v>91.697999999999993</v>
      </c>
    </row>
    <row r="1011" spans="1:3">
      <c r="A1011" s="1">
        <v>14</v>
      </c>
      <c r="B1011" s="1">
        <v>347740</v>
      </c>
      <c r="C1011" s="1">
        <v>87.498999999999995</v>
      </c>
    </row>
    <row r="1012" spans="1:3">
      <c r="A1012" s="1">
        <v>14</v>
      </c>
      <c r="B1012" s="1">
        <v>477043</v>
      </c>
      <c r="C1012" s="1">
        <v>144.45400000000001</v>
      </c>
    </row>
    <row r="1013" spans="1:3">
      <c r="A1013" s="1">
        <v>14</v>
      </c>
      <c r="B1013" s="1">
        <v>479156</v>
      </c>
      <c r="C1013" s="1">
        <v>1758.3219999999999</v>
      </c>
    </row>
    <row r="1014" spans="1:3">
      <c r="A1014" s="1">
        <v>14</v>
      </c>
      <c r="B1014" s="1">
        <v>460866</v>
      </c>
      <c r="C1014" s="1">
        <v>1828.905</v>
      </c>
    </row>
    <row r="1015" spans="1:3">
      <c r="A1015" s="1">
        <v>14</v>
      </c>
      <c r="B1015" s="1">
        <v>442699</v>
      </c>
      <c r="C1015" s="1">
        <v>1816.9480000000001</v>
      </c>
    </row>
    <row r="1016" spans="1:3">
      <c r="A1016" s="1">
        <v>14</v>
      </c>
      <c r="B1016" s="1">
        <v>424417</v>
      </c>
      <c r="C1016" s="1">
        <v>1826.643</v>
      </c>
    </row>
    <row r="1017" spans="1:3">
      <c r="A1017" s="1">
        <v>14</v>
      </c>
      <c r="B1017" s="1">
        <v>406117</v>
      </c>
      <c r="C1017" s="1">
        <v>1829.9390000000001</v>
      </c>
    </row>
    <row r="1018" spans="1:3">
      <c r="A1018" s="1">
        <v>14</v>
      </c>
      <c r="B1018" s="1">
        <v>387702</v>
      </c>
      <c r="C1018" s="1">
        <v>1841.463</v>
      </c>
    </row>
    <row r="1019" spans="1:3">
      <c r="A1019" s="1">
        <v>14</v>
      </c>
      <c r="B1019" s="1">
        <v>369782</v>
      </c>
      <c r="C1019" s="1">
        <v>1791.808</v>
      </c>
    </row>
    <row r="1020" spans="1:3">
      <c r="A1020" s="1">
        <v>14</v>
      </c>
      <c r="B1020" s="1">
        <v>351664</v>
      </c>
      <c r="C1020" s="1">
        <v>1812.6489999999999</v>
      </c>
    </row>
    <row r="1021" spans="1:3">
      <c r="A1021" s="1">
        <v>14</v>
      </c>
      <c r="B1021" s="1">
        <v>333750</v>
      </c>
      <c r="C1021" s="1">
        <v>1790.45</v>
      </c>
    </row>
    <row r="1022" spans="1:3">
      <c r="A1022" s="1">
        <v>14</v>
      </c>
      <c r="B1022" s="1">
        <v>315729</v>
      </c>
      <c r="C1022" s="1">
        <v>1802.175</v>
      </c>
    </row>
    <row r="1023" spans="1:3">
      <c r="A1023" s="1">
        <v>14</v>
      </c>
      <c r="B1023" s="1">
        <v>297467</v>
      </c>
      <c r="C1023" s="1">
        <v>1825.7660000000001</v>
      </c>
    </row>
    <row r="1024" spans="1:3">
      <c r="A1024" s="1">
        <v>14</v>
      </c>
      <c r="B1024" s="1">
        <v>278977</v>
      </c>
      <c r="C1024" s="1">
        <v>1849.346</v>
      </c>
    </row>
    <row r="1025" spans="1:3">
      <c r="A1025" s="1">
        <v>14</v>
      </c>
      <c r="B1025" s="1">
        <v>260625</v>
      </c>
      <c r="C1025" s="1">
        <v>1834.75</v>
      </c>
    </row>
    <row r="1026" spans="1:3">
      <c r="A1026" s="1">
        <v>14</v>
      </c>
      <c r="B1026" s="1">
        <v>242521</v>
      </c>
      <c r="C1026" s="1">
        <v>1810.8869999999999</v>
      </c>
    </row>
    <row r="1027" spans="1:3">
      <c r="A1027" s="1">
        <v>14</v>
      </c>
      <c r="B1027" s="1">
        <v>224072</v>
      </c>
      <c r="C1027" s="1">
        <v>1844.787</v>
      </c>
    </row>
    <row r="1028" spans="1:3">
      <c r="A1028" s="1">
        <v>14</v>
      </c>
      <c r="B1028" s="1">
        <v>205555</v>
      </c>
      <c r="C1028" s="1">
        <v>1852.0889999999999</v>
      </c>
    </row>
    <row r="1029" spans="1:3">
      <c r="A1029" s="1">
        <v>14</v>
      </c>
      <c r="B1029" s="1">
        <v>187633</v>
      </c>
      <c r="C1029" s="1">
        <v>1791.098</v>
      </c>
    </row>
    <row r="1030" spans="1:3">
      <c r="A1030" s="1">
        <v>14</v>
      </c>
      <c r="B1030" s="1">
        <v>169336</v>
      </c>
      <c r="C1030" s="1">
        <v>1829.4749999999999</v>
      </c>
    </row>
    <row r="1031" spans="1:3">
      <c r="A1031" s="1">
        <v>14</v>
      </c>
      <c r="B1031" s="1">
        <v>151476</v>
      </c>
      <c r="C1031" s="1">
        <v>1785.4549999999999</v>
      </c>
    </row>
    <row r="1032" spans="1:3">
      <c r="A1032" s="1">
        <v>14</v>
      </c>
      <c r="B1032" s="1">
        <v>133472</v>
      </c>
      <c r="C1032" s="1">
        <v>1800.2460000000001</v>
      </c>
    </row>
    <row r="1033" spans="1:3">
      <c r="A1033" s="1">
        <v>14</v>
      </c>
      <c r="B1033" s="1">
        <v>115251</v>
      </c>
      <c r="C1033" s="1">
        <v>1821.9290000000001</v>
      </c>
    </row>
    <row r="1034" spans="1:3">
      <c r="A1034" s="1">
        <v>14</v>
      </c>
      <c r="B1034" s="1">
        <v>97092</v>
      </c>
      <c r="C1034" s="1">
        <v>1815.752</v>
      </c>
    </row>
    <row r="1035" spans="1:3">
      <c r="A1035" s="1">
        <v>14</v>
      </c>
      <c r="B1035" s="1">
        <v>79056</v>
      </c>
      <c r="C1035" s="1">
        <v>1804.86</v>
      </c>
    </row>
    <row r="1036" spans="1:3">
      <c r="A1036" s="1">
        <v>14</v>
      </c>
      <c r="B1036" s="1">
        <v>61036</v>
      </c>
      <c r="C1036" s="1">
        <v>1798.9739999999999</v>
      </c>
    </row>
    <row r="1037" spans="1:3">
      <c r="A1037" s="1">
        <v>14</v>
      </c>
      <c r="B1037" s="1">
        <v>42430</v>
      </c>
      <c r="C1037" s="1">
        <v>1860.982</v>
      </c>
    </row>
    <row r="1038" spans="1:3">
      <c r="A1038" s="1">
        <v>14</v>
      </c>
      <c r="B1038" s="1">
        <v>25099</v>
      </c>
      <c r="C1038" s="1">
        <v>1731.9480000000001</v>
      </c>
    </row>
    <row r="1039" spans="1:3">
      <c r="A1039" s="1">
        <v>14</v>
      </c>
      <c r="B1039" s="1">
        <v>7332</v>
      </c>
      <c r="C1039" s="1">
        <v>1775.5029999999999</v>
      </c>
    </row>
    <row r="1040" spans="1:3">
      <c r="A1040" s="1">
        <v>14</v>
      </c>
      <c r="B1040" s="1">
        <v>0</v>
      </c>
      <c r="C1040" s="1">
        <v>734.07500000000005</v>
      </c>
    </row>
    <row r="1041" spans="1:3">
      <c r="A1041" s="1">
        <v>15</v>
      </c>
      <c r="B1041" s="1">
        <v>181620</v>
      </c>
      <c r="C1041" s="1">
        <v>85.944999999999993</v>
      </c>
    </row>
    <row r="1042" spans="1:3">
      <c r="A1042" s="1">
        <v>15</v>
      </c>
      <c r="B1042" s="1">
        <v>379443</v>
      </c>
      <c r="C1042" s="1">
        <v>134.756</v>
      </c>
    </row>
    <row r="1043" spans="1:3">
      <c r="A1043" s="1">
        <v>15</v>
      </c>
      <c r="B1043" s="1">
        <v>445324</v>
      </c>
      <c r="C1043" s="1">
        <v>90.887</v>
      </c>
    </row>
    <row r="1044" spans="1:3">
      <c r="A1044" s="1">
        <v>15</v>
      </c>
      <c r="B1044" s="1">
        <v>481271</v>
      </c>
      <c r="C1044" s="1">
        <v>1559.633</v>
      </c>
    </row>
    <row r="1045" spans="1:3">
      <c r="A1045" s="1">
        <v>15</v>
      </c>
      <c r="B1045" s="1">
        <v>462918</v>
      </c>
      <c r="C1045" s="1">
        <v>1836.6669999999999</v>
      </c>
    </row>
    <row r="1046" spans="1:3">
      <c r="A1046" s="1">
        <v>15</v>
      </c>
      <c r="B1046" s="1">
        <v>444232</v>
      </c>
      <c r="C1046" s="1">
        <v>1866.9649999999999</v>
      </c>
    </row>
    <row r="1047" spans="1:3">
      <c r="A1047" s="1">
        <v>15</v>
      </c>
      <c r="B1047" s="1">
        <v>425611</v>
      </c>
      <c r="C1047" s="1">
        <v>1861.973</v>
      </c>
    </row>
    <row r="1048" spans="1:3">
      <c r="A1048" s="1">
        <v>15</v>
      </c>
      <c r="B1048" s="1">
        <v>406634</v>
      </c>
      <c r="C1048" s="1">
        <v>1897.53</v>
      </c>
    </row>
    <row r="1049" spans="1:3">
      <c r="A1049" s="1">
        <v>15</v>
      </c>
      <c r="B1049" s="1">
        <v>387723</v>
      </c>
      <c r="C1049" s="1">
        <v>1891.8910000000001</v>
      </c>
    </row>
    <row r="1050" spans="1:3">
      <c r="A1050" s="1">
        <v>15</v>
      </c>
      <c r="B1050" s="1">
        <v>368584</v>
      </c>
      <c r="C1050" s="1">
        <v>1912.374</v>
      </c>
    </row>
    <row r="1051" spans="1:3">
      <c r="A1051" s="1">
        <v>15</v>
      </c>
      <c r="B1051" s="1">
        <v>349547</v>
      </c>
      <c r="C1051" s="1">
        <v>1903.6610000000001</v>
      </c>
    </row>
    <row r="1052" spans="1:3">
      <c r="A1052" s="1">
        <v>15</v>
      </c>
      <c r="B1052" s="1">
        <v>330746</v>
      </c>
      <c r="C1052" s="1">
        <v>1879.796</v>
      </c>
    </row>
    <row r="1053" spans="1:3">
      <c r="A1053" s="1">
        <v>15</v>
      </c>
      <c r="B1053" s="1">
        <v>311507</v>
      </c>
      <c r="C1053" s="1">
        <v>1923.202</v>
      </c>
    </row>
    <row r="1054" spans="1:3">
      <c r="A1054" s="1">
        <v>15</v>
      </c>
      <c r="B1054" s="1">
        <v>292938</v>
      </c>
      <c r="C1054" s="1">
        <v>1857.2809999999999</v>
      </c>
    </row>
    <row r="1055" spans="1:3">
      <c r="A1055" s="1">
        <v>15</v>
      </c>
      <c r="B1055" s="1">
        <v>274269</v>
      </c>
      <c r="C1055" s="1">
        <v>1866.462</v>
      </c>
    </row>
    <row r="1056" spans="1:3">
      <c r="A1056" s="1">
        <v>15</v>
      </c>
      <c r="B1056" s="1">
        <v>255458</v>
      </c>
      <c r="C1056" s="1">
        <v>1880.9690000000001</v>
      </c>
    </row>
    <row r="1057" spans="1:3">
      <c r="A1057" s="1">
        <v>15</v>
      </c>
      <c r="B1057" s="1">
        <v>236973</v>
      </c>
      <c r="C1057" s="1">
        <v>1848.307</v>
      </c>
    </row>
    <row r="1058" spans="1:3">
      <c r="A1058" s="1">
        <v>15</v>
      </c>
      <c r="B1058" s="1">
        <v>218261</v>
      </c>
      <c r="C1058" s="1">
        <v>1871.056</v>
      </c>
    </row>
    <row r="1059" spans="1:3">
      <c r="A1059" s="1">
        <v>15</v>
      </c>
      <c r="B1059" s="1">
        <v>199757</v>
      </c>
      <c r="C1059" s="1">
        <v>1850.951</v>
      </c>
    </row>
    <row r="1060" spans="1:3">
      <c r="A1060" s="1">
        <v>15</v>
      </c>
      <c r="B1060" s="1">
        <v>180857</v>
      </c>
      <c r="C1060" s="1">
        <v>1889.297</v>
      </c>
    </row>
    <row r="1061" spans="1:3">
      <c r="A1061" s="1">
        <v>15</v>
      </c>
      <c r="B1061" s="1">
        <v>161975</v>
      </c>
      <c r="C1061" s="1">
        <v>1886.672</v>
      </c>
    </row>
    <row r="1062" spans="1:3">
      <c r="A1062" s="1">
        <v>15</v>
      </c>
      <c r="B1062" s="1">
        <v>143150</v>
      </c>
      <c r="C1062" s="1">
        <v>1883.575</v>
      </c>
    </row>
    <row r="1063" spans="1:3">
      <c r="A1063" s="1">
        <v>15</v>
      </c>
      <c r="B1063" s="1">
        <v>124304</v>
      </c>
      <c r="C1063" s="1">
        <v>1883.0509999999999</v>
      </c>
    </row>
    <row r="1064" spans="1:3">
      <c r="A1064" s="1">
        <v>15</v>
      </c>
      <c r="B1064" s="1">
        <v>105867</v>
      </c>
      <c r="C1064" s="1">
        <v>1843.6510000000001</v>
      </c>
    </row>
    <row r="1065" spans="1:3">
      <c r="A1065" s="1">
        <v>15</v>
      </c>
      <c r="B1065" s="1">
        <v>86748</v>
      </c>
      <c r="C1065" s="1">
        <v>1911.874</v>
      </c>
    </row>
    <row r="1066" spans="1:3">
      <c r="A1066" s="1">
        <v>15</v>
      </c>
      <c r="B1066" s="1">
        <v>67601</v>
      </c>
      <c r="C1066" s="1">
        <v>1914.3789999999999</v>
      </c>
    </row>
    <row r="1067" spans="1:3">
      <c r="A1067" s="1">
        <v>15</v>
      </c>
      <c r="B1067" s="1">
        <v>47847</v>
      </c>
      <c r="C1067" s="1">
        <v>1976.491</v>
      </c>
    </row>
    <row r="1068" spans="1:3">
      <c r="A1068" s="1">
        <v>15</v>
      </c>
      <c r="B1068" s="1">
        <v>27796</v>
      </c>
      <c r="C1068" s="1">
        <v>2003.789</v>
      </c>
    </row>
    <row r="1069" spans="1:3">
      <c r="A1069" s="1">
        <v>15</v>
      </c>
      <c r="B1069" s="1">
        <v>7933</v>
      </c>
      <c r="C1069" s="1">
        <v>1986.105</v>
      </c>
    </row>
    <row r="1070" spans="1:3">
      <c r="A1070" s="1">
        <v>15</v>
      </c>
      <c r="B1070" s="1">
        <v>0</v>
      </c>
      <c r="C1070" s="1">
        <v>794.38900000000001</v>
      </c>
    </row>
    <row r="1071" spans="1:3">
      <c r="A1071" s="1">
        <v>16</v>
      </c>
      <c r="B1071" s="1">
        <v>185697</v>
      </c>
      <c r="C1071" s="1">
        <v>98.100999999999999</v>
      </c>
    </row>
    <row r="1072" spans="1:3">
      <c r="A1072" s="1">
        <v>16</v>
      </c>
      <c r="B1072" s="1">
        <v>377110</v>
      </c>
      <c r="C1072" s="1">
        <v>149.05699999999999</v>
      </c>
    </row>
    <row r="1073" spans="1:3">
      <c r="A1073" s="1">
        <v>16</v>
      </c>
      <c r="B1073" s="1">
        <v>464335</v>
      </c>
      <c r="C1073" s="1">
        <v>125.785</v>
      </c>
    </row>
    <row r="1074" spans="1:3">
      <c r="A1074" s="1">
        <v>16</v>
      </c>
      <c r="B1074" s="1">
        <v>478211</v>
      </c>
      <c r="C1074" s="1">
        <v>1803.646</v>
      </c>
    </row>
    <row r="1075" spans="1:3">
      <c r="A1075" s="1">
        <v>16</v>
      </c>
      <c r="B1075" s="1">
        <v>458777</v>
      </c>
      <c r="C1075" s="1">
        <v>1943.3679999999999</v>
      </c>
    </row>
    <row r="1076" spans="1:3">
      <c r="A1076" s="1">
        <v>16</v>
      </c>
      <c r="B1076" s="1">
        <v>439231</v>
      </c>
      <c r="C1076" s="1">
        <v>1954.537</v>
      </c>
    </row>
    <row r="1077" spans="1:3">
      <c r="A1077" s="1">
        <v>16</v>
      </c>
      <c r="B1077" s="1">
        <v>419575</v>
      </c>
      <c r="C1077" s="1">
        <v>1965.2550000000001</v>
      </c>
    </row>
    <row r="1078" spans="1:3">
      <c r="A1078" s="1">
        <v>16</v>
      </c>
      <c r="B1078" s="1">
        <v>399782</v>
      </c>
      <c r="C1078" s="1">
        <v>1979.2650000000001</v>
      </c>
    </row>
    <row r="1079" spans="1:3">
      <c r="A1079" s="1">
        <v>16</v>
      </c>
      <c r="B1079" s="1">
        <v>379954</v>
      </c>
      <c r="C1079" s="1">
        <v>1982.6289999999999</v>
      </c>
    </row>
    <row r="1080" spans="1:3">
      <c r="A1080" s="1">
        <v>16</v>
      </c>
      <c r="B1080" s="1">
        <v>360190</v>
      </c>
      <c r="C1080" s="1">
        <v>1976.039</v>
      </c>
    </row>
    <row r="1081" spans="1:3">
      <c r="A1081" s="1">
        <v>16</v>
      </c>
      <c r="B1081" s="1">
        <v>340463</v>
      </c>
      <c r="C1081" s="1">
        <v>1972.8869999999999</v>
      </c>
    </row>
    <row r="1082" spans="1:3">
      <c r="A1082" s="1">
        <v>16</v>
      </c>
      <c r="B1082" s="1">
        <v>320661</v>
      </c>
      <c r="C1082" s="1">
        <v>1981.2909999999999</v>
      </c>
    </row>
    <row r="1083" spans="1:3">
      <c r="A1083" s="1">
        <v>16</v>
      </c>
      <c r="B1083" s="1">
        <v>300978</v>
      </c>
      <c r="C1083" s="1">
        <v>1966.5509999999999</v>
      </c>
    </row>
    <row r="1084" spans="1:3">
      <c r="A1084" s="1">
        <v>16</v>
      </c>
      <c r="B1084" s="1">
        <v>281209</v>
      </c>
      <c r="C1084" s="1">
        <v>1977.3979999999999</v>
      </c>
    </row>
    <row r="1085" spans="1:3">
      <c r="A1085" s="1">
        <v>16</v>
      </c>
      <c r="B1085" s="1">
        <v>261635</v>
      </c>
      <c r="C1085" s="1">
        <v>1956.521</v>
      </c>
    </row>
    <row r="1086" spans="1:3">
      <c r="A1086" s="1">
        <v>16</v>
      </c>
      <c r="B1086" s="1">
        <v>241918</v>
      </c>
      <c r="C1086" s="1">
        <v>1971.394</v>
      </c>
    </row>
    <row r="1087" spans="1:3">
      <c r="A1087" s="1">
        <v>16</v>
      </c>
      <c r="B1087" s="1">
        <v>222200</v>
      </c>
      <c r="C1087" s="1">
        <v>1971.8679999999999</v>
      </c>
    </row>
    <row r="1088" spans="1:3">
      <c r="A1088" s="1">
        <v>16</v>
      </c>
      <c r="B1088" s="1">
        <v>201969</v>
      </c>
      <c r="C1088" s="1">
        <v>2023.569</v>
      </c>
    </row>
    <row r="1089" spans="1:3">
      <c r="A1089" s="1">
        <v>16</v>
      </c>
      <c r="B1089" s="1">
        <v>182031</v>
      </c>
      <c r="C1089" s="1">
        <v>1993.068</v>
      </c>
    </row>
    <row r="1090" spans="1:3">
      <c r="A1090" s="1">
        <v>16</v>
      </c>
      <c r="B1090" s="1">
        <v>162146</v>
      </c>
      <c r="C1090" s="1">
        <v>1988.931</v>
      </c>
    </row>
    <row r="1091" spans="1:3">
      <c r="A1091" s="1">
        <v>16</v>
      </c>
      <c r="B1091" s="1">
        <v>142253</v>
      </c>
      <c r="C1091" s="1">
        <v>1989.096</v>
      </c>
    </row>
    <row r="1092" spans="1:3">
      <c r="A1092" s="1">
        <v>16</v>
      </c>
      <c r="B1092" s="1">
        <v>122237</v>
      </c>
      <c r="C1092" s="1">
        <v>2000.8130000000001</v>
      </c>
    </row>
    <row r="1093" spans="1:3">
      <c r="A1093" s="1">
        <v>16</v>
      </c>
      <c r="B1093" s="1">
        <v>102630</v>
      </c>
      <c r="C1093" s="1">
        <v>1960.923</v>
      </c>
    </row>
    <row r="1094" spans="1:3">
      <c r="A1094" s="1">
        <v>16</v>
      </c>
      <c r="B1094" s="1">
        <v>82338</v>
      </c>
      <c r="C1094" s="1">
        <v>2030.2449999999999</v>
      </c>
    </row>
    <row r="1095" spans="1:3">
      <c r="A1095" s="1">
        <v>16</v>
      </c>
      <c r="B1095" s="1">
        <v>62159</v>
      </c>
      <c r="C1095" s="1">
        <v>2015.78</v>
      </c>
    </row>
    <row r="1096" spans="1:3">
      <c r="A1096" s="1">
        <v>16</v>
      </c>
      <c r="B1096" s="1">
        <v>41631</v>
      </c>
      <c r="C1096" s="1">
        <v>2053.7620000000002</v>
      </c>
    </row>
    <row r="1097" spans="1:3">
      <c r="A1097" s="1">
        <v>16</v>
      </c>
      <c r="B1097" s="1">
        <v>20558</v>
      </c>
      <c r="C1097" s="1">
        <v>2106.2469999999998</v>
      </c>
    </row>
    <row r="1098" spans="1:3">
      <c r="A1098" s="1">
        <v>16</v>
      </c>
      <c r="B1098" s="1">
        <v>0</v>
      </c>
      <c r="C1098" s="1">
        <v>2055.3270000000002</v>
      </c>
    </row>
    <row r="1099" spans="1:3">
      <c r="A1099" s="1">
        <v>17</v>
      </c>
      <c r="B1099" s="1">
        <v>13526</v>
      </c>
      <c r="C1099" s="1">
        <v>18.391999999999999</v>
      </c>
    </row>
    <row r="1100" spans="1:3">
      <c r="A1100" s="1">
        <v>17</v>
      </c>
      <c r="B1100" s="1">
        <v>322752</v>
      </c>
      <c r="C1100" s="1">
        <v>127.711</v>
      </c>
    </row>
    <row r="1101" spans="1:3">
      <c r="A1101" s="1">
        <v>17</v>
      </c>
      <c r="B1101" s="1">
        <v>372701</v>
      </c>
      <c r="C1101" s="1">
        <v>118.393</v>
      </c>
    </row>
    <row r="1102" spans="1:3">
      <c r="A1102" s="1">
        <v>17</v>
      </c>
      <c r="B1102" s="1">
        <v>488209</v>
      </c>
      <c r="C1102" s="1">
        <v>912.34</v>
      </c>
    </row>
    <row r="1103" spans="1:3">
      <c r="A1103" s="1">
        <v>17</v>
      </c>
      <c r="B1103" s="1">
        <v>467857</v>
      </c>
      <c r="C1103" s="1">
        <v>2035.173</v>
      </c>
    </row>
    <row r="1104" spans="1:3">
      <c r="A1104" s="1">
        <v>17</v>
      </c>
      <c r="B1104" s="1">
        <v>447198</v>
      </c>
      <c r="C1104" s="1">
        <v>2065.9659999999999</v>
      </c>
    </row>
    <row r="1105" spans="1:3">
      <c r="A1105" s="1">
        <v>17</v>
      </c>
      <c r="B1105" s="1">
        <v>426876</v>
      </c>
      <c r="C1105" s="1">
        <v>2031.7739999999999</v>
      </c>
    </row>
    <row r="1106" spans="1:3">
      <c r="A1106" s="1">
        <v>17</v>
      </c>
      <c r="B1106" s="1">
        <v>406289</v>
      </c>
      <c r="C1106" s="1">
        <v>2057.6849999999999</v>
      </c>
    </row>
    <row r="1107" spans="1:3">
      <c r="A1107" s="1">
        <v>17</v>
      </c>
      <c r="B1107" s="1">
        <v>385577</v>
      </c>
      <c r="C1107" s="1">
        <v>2070.942</v>
      </c>
    </row>
    <row r="1108" spans="1:3">
      <c r="A1108" s="1">
        <v>17</v>
      </c>
      <c r="B1108" s="1">
        <v>365033</v>
      </c>
      <c r="C1108" s="1">
        <v>2055.9380000000001</v>
      </c>
    </row>
    <row r="1109" spans="1:3">
      <c r="A1109" s="1">
        <v>17</v>
      </c>
      <c r="B1109" s="1">
        <v>344070</v>
      </c>
      <c r="C1109" s="1">
        <v>2094.7420000000002</v>
      </c>
    </row>
    <row r="1110" spans="1:3">
      <c r="A1110" s="1">
        <v>17</v>
      </c>
      <c r="B1110" s="1">
        <v>323015</v>
      </c>
      <c r="C1110" s="1">
        <v>2104.9780000000001</v>
      </c>
    </row>
    <row r="1111" spans="1:3">
      <c r="A1111" s="1">
        <v>17</v>
      </c>
      <c r="B1111" s="1">
        <v>302473</v>
      </c>
      <c r="C1111" s="1">
        <v>2053.9749999999999</v>
      </c>
    </row>
    <row r="1112" spans="1:3">
      <c r="A1112" s="1">
        <v>17</v>
      </c>
      <c r="B1112" s="1">
        <v>281623</v>
      </c>
      <c r="C1112" s="1">
        <v>2084.9899999999998</v>
      </c>
    </row>
    <row r="1113" spans="1:3">
      <c r="A1113" s="1">
        <v>17</v>
      </c>
      <c r="B1113" s="1">
        <v>260873</v>
      </c>
      <c r="C1113" s="1">
        <v>2075.8200000000002</v>
      </c>
    </row>
    <row r="1114" spans="1:3">
      <c r="A1114" s="1">
        <v>17</v>
      </c>
      <c r="B1114" s="1">
        <v>239828</v>
      </c>
      <c r="C1114" s="1">
        <v>2104.3249999999998</v>
      </c>
    </row>
    <row r="1115" spans="1:3">
      <c r="A1115" s="1">
        <v>17</v>
      </c>
      <c r="B1115" s="1">
        <v>219436</v>
      </c>
      <c r="C1115" s="1">
        <v>2038.027</v>
      </c>
    </row>
    <row r="1116" spans="1:3">
      <c r="A1116" s="1">
        <v>17</v>
      </c>
      <c r="B1116" s="1">
        <v>198453</v>
      </c>
      <c r="C1116" s="1">
        <v>2098.0320000000002</v>
      </c>
    </row>
    <row r="1117" spans="1:3">
      <c r="A1117" s="1">
        <v>17</v>
      </c>
      <c r="B1117" s="1">
        <v>177526</v>
      </c>
      <c r="C1117" s="1">
        <v>2093.5219999999999</v>
      </c>
    </row>
    <row r="1118" spans="1:3">
      <c r="A1118" s="1">
        <v>17</v>
      </c>
      <c r="B1118" s="1">
        <v>156468</v>
      </c>
      <c r="C1118" s="1">
        <v>2104.049</v>
      </c>
    </row>
    <row r="1119" spans="1:3">
      <c r="A1119" s="1">
        <v>17</v>
      </c>
      <c r="B1119" s="1">
        <v>135893</v>
      </c>
      <c r="C1119" s="1">
        <v>2057.9839999999999</v>
      </c>
    </row>
    <row r="1120" spans="1:3">
      <c r="A1120" s="1">
        <v>17</v>
      </c>
      <c r="B1120" s="1">
        <v>115001</v>
      </c>
      <c r="C1120" s="1">
        <v>2088.2869999999998</v>
      </c>
    </row>
    <row r="1121" spans="1:3">
      <c r="A1121" s="1">
        <v>17</v>
      </c>
      <c r="B1121" s="1">
        <v>94053</v>
      </c>
      <c r="C1121" s="1">
        <v>2094.5070000000001</v>
      </c>
    </row>
    <row r="1122" spans="1:3">
      <c r="A1122" s="1">
        <v>17</v>
      </c>
      <c r="B1122" s="1">
        <v>73702</v>
      </c>
      <c r="C1122" s="1">
        <v>2034.5329999999999</v>
      </c>
    </row>
    <row r="1123" spans="1:3">
      <c r="A1123" s="1">
        <v>17</v>
      </c>
      <c r="B1123" s="1">
        <v>52141</v>
      </c>
      <c r="C1123" s="1">
        <v>2155.8319999999999</v>
      </c>
    </row>
    <row r="1124" spans="1:3">
      <c r="A1124" s="1">
        <v>17</v>
      </c>
      <c r="B1124" s="1">
        <v>30717</v>
      </c>
      <c r="C1124" s="1">
        <v>2142.88</v>
      </c>
    </row>
    <row r="1125" spans="1:3">
      <c r="A1125" s="1">
        <v>17</v>
      </c>
      <c r="B1125" s="1">
        <v>8593</v>
      </c>
      <c r="C1125" s="1">
        <v>2211.5520000000001</v>
      </c>
    </row>
    <row r="1126" spans="1:3">
      <c r="A1126" s="1">
        <v>17</v>
      </c>
      <c r="B1126" s="1">
        <v>0</v>
      </c>
      <c r="C1126" s="1">
        <v>860.13199999999995</v>
      </c>
    </row>
    <row r="1127" spans="1:3">
      <c r="A1127" s="1">
        <v>18</v>
      </c>
      <c r="B1127" s="1">
        <v>166099</v>
      </c>
      <c r="C1127" s="1">
        <v>112.833</v>
      </c>
    </row>
    <row r="1128" spans="1:3">
      <c r="A1128" s="1">
        <v>18</v>
      </c>
      <c r="B1128" s="1">
        <v>370067</v>
      </c>
      <c r="C1128" s="1">
        <v>137.90100000000001</v>
      </c>
    </row>
    <row r="1129" spans="1:3">
      <c r="A1129" s="1">
        <v>18</v>
      </c>
      <c r="B1129" s="1">
        <v>457213</v>
      </c>
      <c r="C1129" s="1">
        <v>135.41300000000001</v>
      </c>
    </row>
    <row r="1130" spans="1:3">
      <c r="A1130" s="1">
        <v>18</v>
      </c>
      <c r="B1130" s="1">
        <v>475908</v>
      </c>
      <c r="C1130" s="1">
        <v>2020.73</v>
      </c>
    </row>
    <row r="1131" spans="1:3">
      <c r="A1131" s="1">
        <v>18</v>
      </c>
      <c r="B1131" s="1">
        <v>459185</v>
      </c>
      <c r="C1131" s="1">
        <v>1672.375</v>
      </c>
    </row>
    <row r="1132" spans="1:3">
      <c r="A1132" s="1">
        <v>18</v>
      </c>
      <c r="B1132" s="1">
        <v>437455</v>
      </c>
      <c r="C1132" s="1">
        <v>2172.54</v>
      </c>
    </row>
    <row r="1133" spans="1:3">
      <c r="A1133" s="1">
        <v>18</v>
      </c>
      <c r="B1133" s="1">
        <v>415394</v>
      </c>
      <c r="C1133" s="1">
        <v>2206.0039999999999</v>
      </c>
    </row>
    <row r="1134" spans="1:3">
      <c r="A1134" s="1">
        <v>18</v>
      </c>
      <c r="B1134" s="1">
        <v>393486</v>
      </c>
      <c r="C1134" s="1">
        <v>2190.7559999999999</v>
      </c>
    </row>
    <row r="1135" spans="1:3">
      <c r="A1135" s="1">
        <v>18</v>
      </c>
      <c r="B1135" s="1">
        <v>371626</v>
      </c>
      <c r="C1135" s="1">
        <v>2186.0659999999998</v>
      </c>
    </row>
    <row r="1136" spans="1:3">
      <c r="A1136" s="1">
        <v>18</v>
      </c>
      <c r="B1136" s="1">
        <v>349824</v>
      </c>
      <c r="C1136" s="1">
        <v>2179.8009999999999</v>
      </c>
    </row>
    <row r="1137" spans="1:3">
      <c r="A1137" s="1">
        <v>18</v>
      </c>
      <c r="B1137" s="1">
        <v>327652</v>
      </c>
      <c r="C1137" s="1">
        <v>2217.1190000000001</v>
      </c>
    </row>
    <row r="1138" spans="1:3">
      <c r="A1138" s="1">
        <v>18</v>
      </c>
      <c r="B1138" s="1">
        <v>305364</v>
      </c>
      <c r="C1138" s="1">
        <v>2228.5639999999999</v>
      </c>
    </row>
    <row r="1139" spans="1:3">
      <c r="A1139" s="1">
        <v>18</v>
      </c>
      <c r="B1139" s="1">
        <v>283131</v>
      </c>
      <c r="C1139" s="1">
        <v>2223.232</v>
      </c>
    </row>
    <row r="1140" spans="1:3">
      <c r="A1140" s="1">
        <v>18</v>
      </c>
      <c r="B1140" s="1">
        <v>260847</v>
      </c>
      <c r="C1140" s="1">
        <v>2228.2730000000001</v>
      </c>
    </row>
    <row r="1141" spans="1:3">
      <c r="A1141" s="1">
        <v>18</v>
      </c>
      <c r="B1141" s="1">
        <v>239130</v>
      </c>
      <c r="C1141" s="1">
        <v>2171.125</v>
      </c>
    </row>
    <row r="1142" spans="1:3">
      <c r="A1142" s="1">
        <v>18</v>
      </c>
      <c r="B1142" s="1">
        <v>217119</v>
      </c>
      <c r="C1142" s="1">
        <v>2199.9760000000001</v>
      </c>
    </row>
    <row r="1143" spans="1:3">
      <c r="A1143" s="1">
        <v>18</v>
      </c>
      <c r="B1143" s="1">
        <v>195398</v>
      </c>
      <c r="C1143" s="1">
        <v>2172.44</v>
      </c>
    </row>
    <row r="1144" spans="1:3">
      <c r="A1144" s="1">
        <v>18</v>
      </c>
      <c r="B1144" s="1">
        <v>173435</v>
      </c>
      <c r="C1144" s="1">
        <v>2195.576</v>
      </c>
    </row>
    <row r="1145" spans="1:3">
      <c r="A1145" s="1">
        <v>18</v>
      </c>
      <c r="B1145" s="1">
        <v>151224</v>
      </c>
      <c r="C1145" s="1">
        <v>2220.5309999999999</v>
      </c>
    </row>
    <row r="1146" spans="1:3">
      <c r="A1146" s="1">
        <v>18</v>
      </c>
      <c r="B1146" s="1">
        <v>128954</v>
      </c>
      <c r="C1146" s="1">
        <v>2224.7489999999998</v>
      </c>
    </row>
    <row r="1147" spans="1:3">
      <c r="A1147" s="1">
        <v>18</v>
      </c>
      <c r="B1147" s="1">
        <v>106606</v>
      </c>
      <c r="C1147" s="1">
        <v>2234.65</v>
      </c>
    </row>
    <row r="1148" spans="1:3">
      <c r="A1148" s="1">
        <v>18</v>
      </c>
      <c r="B1148" s="1">
        <v>84608</v>
      </c>
      <c r="C1148" s="1">
        <v>2200.4670000000001</v>
      </c>
    </row>
    <row r="1149" spans="1:3">
      <c r="A1149" s="1">
        <v>18</v>
      </c>
      <c r="B1149" s="1">
        <v>62198</v>
      </c>
      <c r="C1149" s="1">
        <v>2240.9349999999999</v>
      </c>
    </row>
    <row r="1150" spans="1:3">
      <c r="A1150" s="1">
        <v>18</v>
      </c>
      <c r="B1150" s="1">
        <v>39211</v>
      </c>
      <c r="C1150" s="1">
        <v>2297.8649999999998</v>
      </c>
    </row>
    <row r="1151" spans="1:3">
      <c r="A1151" s="1">
        <v>18</v>
      </c>
      <c r="B1151" s="1">
        <v>15676</v>
      </c>
      <c r="C1151" s="1">
        <v>2353.1370000000002</v>
      </c>
    </row>
    <row r="1152" spans="1:3">
      <c r="A1152" s="1">
        <v>18</v>
      </c>
      <c r="B1152" s="1">
        <v>0</v>
      </c>
      <c r="C1152" s="1">
        <v>1567.819</v>
      </c>
    </row>
    <row r="1153" spans="1:3">
      <c r="A1153" s="1">
        <v>19</v>
      </c>
      <c r="B1153" s="1">
        <v>89674</v>
      </c>
      <c r="C1153" s="1">
        <v>89.864000000000004</v>
      </c>
    </row>
    <row r="1154" spans="1:3">
      <c r="A1154" s="1">
        <v>19</v>
      </c>
      <c r="B1154" s="1">
        <v>323573</v>
      </c>
      <c r="C1154" s="1">
        <v>99.397000000000006</v>
      </c>
    </row>
    <row r="1155" spans="1:3">
      <c r="A1155" s="1">
        <v>19</v>
      </c>
      <c r="B1155" s="1">
        <v>492891</v>
      </c>
      <c r="C1155" s="1">
        <v>519.58900000000006</v>
      </c>
    </row>
    <row r="1156" spans="1:3">
      <c r="A1156" s="1">
        <v>19</v>
      </c>
      <c r="B1156" s="1">
        <v>475789</v>
      </c>
      <c r="C1156" s="1">
        <v>1710.07</v>
      </c>
    </row>
    <row r="1157" spans="1:3">
      <c r="A1157" s="1">
        <v>19</v>
      </c>
      <c r="B1157" s="1">
        <v>454139</v>
      </c>
      <c r="C1157" s="1">
        <v>2164.902</v>
      </c>
    </row>
    <row r="1158" spans="1:3">
      <c r="A1158" s="1">
        <v>19</v>
      </c>
      <c r="B1158" s="1">
        <v>431895</v>
      </c>
      <c r="C1158" s="1">
        <v>2224.346</v>
      </c>
    </row>
    <row r="1159" spans="1:3">
      <c r="A1159" s="1">
        <v>19</v>
      </c>
      <c r="B1159" s="1">
        <v>412730</v>
      </c>
      <c r="C1159" s="1">
        <v>1916.3389999999999</v>
      </c>
    </row>
    <row r="1160" spans="1:3">
      <c r="A1160" s="1">
        <v>19</v>
      </c>
      <c r="B1160" s="1">
        <v>389874</v>
      </c>
      <c r="C1160" s="1">
        <v>2285.5549999999998</v>
      </c>
    </row>
    <row r="1161" spans="1:3">
      <c r="A1161" s="1">
        <v>19</v>
      </c>
      <c r="B1161" s="1">
        <v>372506</v>
      </c>
      <c r="C1161" s="1">
        <v>1736.4659999999999</v>
      </c>
    </row>
    <row r="1162" spans="1:3">
      <c r="A1162" s="1">
        <v>19</v>
      </c>
      <c r="B1162" s="1">
        <v>349669</v>
      </c>
      <c r="C1162" s="1">
        <v>2283.2370000000001</v>
      </c>
    </row>
    <row r="1163" spans="1:3">
      <c r="A1163" s="1">
        <v>19</v>
      </c>
      <c r="B1163" s="1">
        <v>327176</v>
      </c>
      <c r="C1163" s="1">
        <v>2246.5160000000001</v>
      </c>
    </row>
    <row r="1164" spans="1:3">
      <c r="A1164" s="1">
        <v>19</v>
      </c>
      <c r="B1164" s="1">
        <v>304814</v>
      </c>
      <c r="C1164" s="1">
        <v>2236.0749999999998</v>
      </c>
    </row>
    <row r="1165" spans="1:3">
      <c r="A1165" s="1">
        <v>19</v>
      </c>
      <c r="B1165" s="1">
        <v>282128</v>
      </c>
      <c r="C1165" s="1">
        <v>2268.5819999999999</v>
      </c>
    </row>
    <row r="1166" spans="1:3">
      <c r="A1166" s="1">
        <v>19</v>
      </c>
      <c r="B1166" s="1">
        <v>259110</v>
      </c>
      <c r="C1166" s="1">
        <v>2299.5160000000001</v>
      </c>
    </row>
    <row r="1167" spans="1:3">
      <c r="A1167" s="1">
        <v>19</v>
      </c>
      <c r="B1167" s="1">
        <v>236516</v>
      </c>
      <c r="C1167" s="1">
        <v>2259.5590000000002</v>
      </c>
    </row>
    <row r="1168" spans="1:3">
      <c r="A1168" s="1">
        <v>19</v>
      </c>
      <c r="B1168" s="1">
        <v>213904</v>
      </c>
      <c r="C1168" s="1">
        <v>2260.741</v>
      </c>
    </row>
    <row r="1169" spans="1:3">
      <c r="A1169" s="1">
        <v>19</v>
      </c>
      <c r="B1169" s="1">
        <v>190901</v>
      </c>
      <c r="C1169" s="1">
        <v>2297.9940000000001</v>
      </c>
    </row>
    <row r="1170" spans="1:3">
      <c r="A1170" s="1">
        <v>19</v>
      </c>
      <c r="B1170" s="1">
        <v>168125</v>
      </c>
      <c r="C1170" s="1">
        <v>2278.364</v>
      </c>
    </row>
    <row r="1171" spans="1:3">
      <c r="A1171" s="1">
        <v>19</v>
      </c>
      <c r="B1171" s="1">
        <v>145615</v>
      </c>
      <c r="C1171" s="1">
        <v>2250.8420000000001</v>
      </c>
    </row>
    <row r="1172" spans="1:3">
      <c r="A1172" s="1">
        <v>19</v>
      </c>
      <c r="B1172" s="1">
        <v>122678</v>
      </c>
      <c r="C1172" s="1">
        <v>2292.4490000000001</v>
      </c>
    </row>
    <row r="1173" spans="1:3">
      <c r="A1173" s="1">
        <v>19</v>
      </c>
      <c r="B1173" s="1">
        <v>99773</v>
      </c>
      <c r="C1173" s="1">
        <v>2290.3829999999998</v>
      </c>
    </row>
    <row r="1174" spans="1:3">
      <c r="A1174" s="1">
        <v>19</v>
      </c>
      <c r="B1174" s="1">
        <v>76905</v>
      </c>
      <c r="C1174" s="1">
        <v>2285.8510000000001</v>
      </c>
    </row>
    <row r="1175" spans="1:3">
      <c r="A1175" s="1">
        <v>19</v>
      </c>
      <c r="B1175" s="1">
        <v>53234</v>
      </c>
      <c r="C1175" s="1">
        <v>2367.0929999999998</v>
      </c>
    </row>
    <row r="1176" spans="1:3">
      <c r="A1176" s="1">
        <v>19</v>
      </c>
      <c r="B1176" s="1">
        <v>29177</v>
      </c>
      <c r="C1176" s="1">
        <v>2405.221</v>
      </c>
    </row>
    <row r="1177" spans="1:3">
      <c r="A1177" s="1">
        <v>19</v>
      </c>
      <c r="B1177" s="1">
        <v>5057</v>
      </c>
      <c r="C1177" s="1">
        <v>2412.232</v>
      </c>
    </row>
    <row r="1178" spans="1:3">
      <c r="A1178" s="1">
        <v>19</v>
      </c>
      <c r="B1178" s="1">
        <v>0</v>
      </c>
      <c r="C1178" s="1">
        <v>506.95600000000002</v>
      </c>
    </row>
    <row r="1179" spans="1:3">
      <c r="A1179" s="1">
        <v>20</v>
      </c>
      <c r="B1179" s="1">
        <v>232505</v>
      </c>
      <c r="C1179" s="1">
        <v>148.27600000000001</v>
      </c>
    </row>
    <row r="1180" spans="1:3">
      <c r="A1180" s="1">
        <v>20</v>
      </c>
      <c r="B1180" s="1">
        <v>330621</v>
      </c>
      <c r="C1180" s="1">
        <v>171.93199999999999</v>
      </c>
    </row>
    <row r="1181" spans="1:3">
      <c r="A1181" s="1">
        <v>20</v>
      </c>
      <c r="B1181" s="1">
        <v>489098</v>
      </c>
      <c r="C1181" s="1">
        <v>767.98</v>
      </c>
    </row>
    <row r="1182" spans="1:3">
      <c r="A1182" s="1">
        <v>20</v>
      </c>
      <c r="B1182" s="1">
        <v>467024</v>
      </c>
      <c r="C1182" s="1">
        <v>2207.4560000000001</v>
      </c>
    </row>
    <row r="1183" spans="1:3">
      <c r="A1183" s="1">
        <v>20</v>
      </c>
      <c r="B1183" s="1">
        <v>443834</v>
      </c>
      <c r="C1183" s="1">
        <v>2318.4839999999999</v>
      </c>
    </row>
    <row r="1184" spans="1:3">
      <c r="A1184" s="1">
        <v>20</v>
      </c>
      <c r="B1184" s="1">
        <v>420705</v>
      </c>
      <c r="C1184" s="1">
        <v>2312.9839999999999</v>
      </c>
    </row>
    <row r="1185" spans="1:3">
      <c r="A1185" s="1">
        <v>20</v>
      </c>
      <c r="B1185" s="1">
        <v>397305</v>
      </c>
      <c r="C1185" s="1">
        <v>2339.8200000000002</v>
      </c>
    </row>
    <row r="1186" spans="1:3">
      <c r="A1186" s="1">
        <v>20</v>
      </c>
      <c r="B1186" s="1">
        <v>373598</v>
      </c>
      <c r="C1186" s="1">
        <v>2372.1280000000002</v>
      </c>
    </row>
    <row r="1187" spans="1:3">
      <c r="A1187" s="1">
        <v>20</v>
      </c>
      <c r="B1187" s="1">
        <v>350435</v>
      </c>
      <c r="C1187" s="1">
        <v>2314.04</v>
      </c>
    </row>
    <row r="1188" spans="1:3">
      <c r="A1188" s="1">
        <v>20</v>
      </c>
      <c r="B1188" s="1">
        <v>326738</v>
      </c>
      <c r="C1188" s="1">
        <v>2369.4499999999998</v>
      </c>
    </row>
    <row r="1189" spans="1:3">
      <c r="A1189" s="1">
        <v>20</v>
      </c>
      <c r="B1189" s="1">
        <v>303448</v>
      </c>
      <c r="C1189" s="1">
        <v>2328.5859999999998</v>
      </c>
    </row>
    <row r="1190" spans="1:3">
      <c r="A1190" s="1">
        <v>20</v>
      </c>
      <c r="B1190" s="1">
        <v>279757</v>
      </c>
      <c r="C1190" s="1">
        <v>2368.895</v>
      </c>
    </row>
    <row r="1191" spans="1:3">
      <c r="A1191" s="1">
        <v>20</v>
      </c>
      <c r="B1191" s="1">
        <v>261604</v>
      </c>
      <c r="C1191" s="1">
        <v>1815.019</v>
      </c>
    </row>
    <row r="1192" spans="1:3">
      <c r="A1192" s="1">
        <v>20</v>
      </c>
      <c r="B1192" s="1">
        <v>238109</v>
      </c>
      <c r="C1192" s="1">
        <v>2349.3760000000002</v>
      </c>
    </row>
    <row r="1193" spans="1:3">
      <c r="A1193" s="1">
        <v>20</v>
      </c>
      <c r="B1193" s="1">
        <v>214924</v>
      </c>
      <c r="C1193" s="1">
        <v>2318.681</v>
      </c>
    </row>
    <row r="1194" spans="1:3">
      <c r="A1194" s="1">
        <v>20</v>
      </c>
      <c r="B1194" s="1">
        <v>191529</v>
      </c>
      <c r="C1194" s="1">
        <v>2339.1329999999998</v>
      </c>
    </row>
    <row r="1195" spans="1:3">
      <c r="A1195" s="1">
        <v>20</v>
      </c>
      <c r="B1195" s="1">
        <v>168259</v>
      </c>
      <c r="C1195" s="1">
        <v>2326.9549999999999</v>
      </c>
    </row>
    <row r="1196" spans="1:3">
      <c r="A1196" s="1">
        <v>20</v>
      </c>
      <c r="B1196" s="1">
        <v>144788</v>
      </c>
      <c r="C1196" s="1">
        <v>2347.02</v>
      </c>
    </row>
    <row r="1197" spans="1:3">
      <c r="A1197" s="1">
        <v>20</v>
      </c>
      <c r="B1197" s="1">
        <v>121538</v>
      </c>
      <c r="C1197" s="1">
        <v>2324.9209999999998</v>
      </c>
    </row>
    <row r="1198" spans="1:3">
      <c r="A1198" s="1">
        <v>20</v>
      </c>
      <c r="B1198" s="1">
        <v>98119</v>
      </c>
      <c r="C1198" s="1">
        <v>2341.8330000000001</v>
      </c>
    </row>
    <row r="1199" spans="1:3">
      <c r="A1199" s="1">
        <v>20</v>
      </c>
      <c r="B1199" s="1">
        <v>74527</v>
      </c>
      <c r="C1199" s="1">
        <v>2359.1149999999998</v>
      </c>
    </row>
    <row r="1200" spans="1:3">
      <c r="A1200" s="1">
        <v>20</v>
      </c>
      <c r="B1200" s="1">
        <v>50509</v>
      </c>
      <c r="C1200" s="1">
        <v>2401.5909999999999</v>
      </c>
    </row>
    <row r="1201" spans="1:3">
      <c r="A1201" s="1">
        <v>20</v>
      </c>
      <c r="B1201" s="1">
        <v>26405</v>
      </c>
      <c r="C1201" s="1">
        <v>2410.1190000000001</v>
      </c>
    </row>
    <row r="1202" spans="1:3">
      <c r="A1202" s="1">
        <v>20</v>
      </c>
      <c r="B1202" s="1">
        <v>604</v>
      </c>
      <c r="C1202" s="1">
        <v>2580.66</v>
      </c>
    </row>
    <row r="1203" spans="1:3">
      <c r="A1203" s="1">
        <v>20</v>
      </c>
      <c r="B1203" s="1">
        <v>0</v>
      </c>
      <c r="C1203" s="1">
        <v>61.676000000000002</v>
      </c>
    </row>
    <row r="1204" spans="1:3">
      <c r="A1204" s="1">
        <v>21</v>
      </c>
      <c r="B1204" s="1">
        <v>302001</v>
      </c>
      <c r="C1204" s="1">
        <v>174.59800000000001</v>
      </c>
    </row>
    <row r="1205" spans="1:3">
      <c r="A1205" s="1">
        <v>21</v>
      </c>
      <c r="B1205" s="1">
        <v>338664</v>
      </c>
      <c r="C1205" s="1">
        <v>113.741</v>
      </c>
    </row>
    <row r="1206" spans="1:3">
      <c r="A1206" s="1">
        <v>21</v>
      </c>
      <c r="B1206" s="1">
        <v>488312</v>
      </c>
      <c r="C1206" s="1">
        <v>878.08100000000002</v>
      </c>
    </row>
    <row r="1207" spans="1:3">
      <c r="A1207" s="1">
        <v>21</v>
      </c>
      <c r="B1207" s="1">
        <v>464853</v>
      </c>
      <c r="C1207" s="1">
        <v>2345.7620000000002</v>
      </c>
    </row>
    <row r="1208" spans="1:3">
      <c r="A1208" s="1">
        <v>21</v>
      </c>
      <c r="B1208" s="1">
        <v>440533</v>
      </c>
      <c r="C1208" s="1">
        <v>2432.0140000000001</v>
      </c>
    </row>
    <row r="1209" spans="1:3">
      <c r="A1209" s="1">
        <v>21</v>
      </c>
      <c r="B1209" s="1">
        <v>415904</v>
      </c>
      <c r="C1209" s="1">
        <v>2464.3710000000001</v>
      </c>
    </row>
    <row r="1210" spans="1:3">
      <c r="A1210" s="1">
        <v>21</v>
      </c>
      <c r="B1210" s="1">
        <v>390719</v>
      </c>
      <c r="C1210" s="1">
        <v>2516.319</v>
      </c>
    </row>
    <row r="1211" spans="1:3">
      <c r="A1211" s="1">
        <v>21</v>
      </c>
      <c r="B1211" s="1">
        <v>366201</v>
      </c>
      <c r="C1211" s="1">
        <v>2451.6990000000001</v>
      </c>
    </row>
    <row r="1212" spans="1:3">
      <c r="A1212" s="1">
        <v>21</v>
      </c>
      <c r="B1212" s="1">
        <v>342161</v>
      </c>
      <c r="C1212" s="1">
        <v>2404.3449999999998</v>
      </c>
    </row>
    <row r="1213" spans="1:3">
      <c r="A1213" s="1">
        <v>21</v>
      </c>
      <c r="B1213" s="1">
        <v>318726</v>
      </c>
      <c r="C1213" s="1">
        <v>2342.69</v>
      </c>
    </row>
    <row r="1214" spans="1:3">
      <c r="A1214" s="1">
        <v>21</v>
      </c>
      <c r="B1214" s="1">
        <v>295371</v>
      </c>
      <c r="C1214" s="1">
        <v>2336.0650000000001</v>
      </c>
    </row>
    <row r="1215" spans="1:3">
      <c r="A1215" s="1">
        <v>21</v>
      </c>
      <c r="B1215" s="1">
        <v>271140</v>
      </c>
      <c r="C1215" s="1">
        <v>2422.3670000000002</v>
      </c>
    </row>
    <row r="1216" spans="1:3">
      <c r="A1216" s="1">
        <v>21</v>
      </c>
      <c r="B1216" s="1">
        <v>246174</v>
      </c>
      <c r="C1216" s="1">
        <v>2496.489</v>
      </c>
    </row>
    <row r="1217" spans="1:3">
      <c r="A1217" s="1">
        <v>21</v>
      </c>
      <c r="B1217" s="1">
        <v>221212</v>
      </c>
      <c r="C1217" s="1">
        <v>2497.5830000000001</v>
      </c>
    </row>
    <row r="1218" spans="1:3">
      <c r="A1218" s="1">
        <v>21</v>
      </c>
      <c r="B1218" s="1">
        <v>196359</v>
      </c>
      <c r="C1218" s="1">
        <v>2483.8510000000001</v>
      </c>
    </row>
    <row r="1219" spans="1:3">
      <c r="A1219" s="1">
        <v>21</v>
      </c>
      <c r="B1219" s="1">
        <v>175126</v>
      </c>
      <c r="C1219" s="1">
        <v>2123.7649999999999</v>
      </c>
    </row>
    <row r="1220" spans="1:3">
      <c r="A1220" s="1">
        <v>21</v>
      </c>
      <c r="B1220" s="1">
        <v>150146</v>
      </c>
      <c r="C1220" s="1">
        <v>2497.4380000000001</v>
      </c>
    </row>
    <row r="1221" spans="1:3">
      <c r="A1221" s="1">
        <v>21</v>
      </c>
      <c r="B1221" s="1">
        <v>130813</v>
      </c>
      <c r="C1221" s="1">
        <v>1935.2370000000001</v>
      </c>
    </row>
    <row r="1222" spans="1:3">
      <c r="A1222" s="1">
        <v>21</v>
      </c>
      <c r="B1222" s="1">
        <v>106226</v>
      </c>
      <c r="C1222" s="1">
        <v>2456.683</v>
      </c>
    </row>
    <row r="1223" spans="1:3">
      <c r="A1223" s="1">
        <v>21</v>
      </c>
      <c r="B1223" s="1">
        <v>81713</v>
      </c>
      <c r="C1223" s="1">
        <v>2451.0169999999998</v>
      </c>
    </row>
    <row r="1224" spans="1:3">
      <c r="A1224" s="1">
        <v>21</v>
      </c>
      <c r="B1224" s="1">
        <v>56471</v>
      </c>
      <c r="C1224" s="1">
        <v>2524.078</v>
      </c>
    </row>
    <row r="1225" spans="1:3">
      <c r="A1225" s="1">
        <v>21</v>
      </c>
      <c r="B1225" s="1">
        <v>31072</v>
      </c>
      <c r="C1225" s="1">
        <v>2539.5729999999999</v>
      </c>
    </row>
    <row r="1226" spans="1:3">
      <c r="A1226" s="1">
        <v>21</v>
      </c>
      <c r="B1226" s="1">
        <v>5028</v>
      </c>
      <c r="C1226" s="1">
        <v>2604.3069999999998</v>
      </c>
    </row>
    <row r="1227" spans="1:3">
      <c r="A1227" s="1">
        <v>21</v>
      </c>
      <c r="B1227" s="1">
        <v>0</v>
      </c>
      <c r="C1227" s="1">
        <v>504.86599999999999</v>
      </c>
    </row>
    <row r="1228" spans="1:3">
      <c r="A1228" s="1">
        <v>22</v>
      </c>
      <c r="B1228" s="1">
        <v>263578</v>
      </c>
      <c r="C1228" s="1">
        <v>177.82300000000001</v>
      </c>
    </row>
    <row r="1229" spans="1:3">
      <c r="A1229" s="1">
        <v>22</v>
      </c>
      <c r="B1229" s="1">
        <v>318634</v>
      </c>
      <c r="C1229" s="1">
        <v>139.58000000000001</v>
      </c>
    </row>
    <row r="1230" spans="1:3">
      <c r="A1230" s="1">
        <v>22</v>
      </c>
      <c r="B1230" s="1">
        <v>489045</v>
      </c>
      <c r="C1230" s="1">
        <v>775.59199999999998</v>
      </c>
    </row>
    <row r="1231" spans="1:3">
      <c r="A1231" s="1">
        <v>22</v>
      </c>
      <c r="B1231" s="1">
        <v>467645</v>
      </c>
      <c r="C1231" s="1">
        <v>2139.8649999999998</v>
      </c>
    </row>
    <row r="1232" spans="1:3">
      <c r="A1232" s="1">
        <v>22</v>
      </c>
      <c r="B1232" s="1">
        <v>443275</v>
      </c>
      <c r="C1232" s="1">
        <v>2437.9850000000001</v>
      </c>
    </row>
    <row r="1233" spans="1:3">
      <c r="A1233" s="1">
        <v>22</v>
      </c>
      <c r="B1233" s="1">
        <v>418427</v>
      </c>
      <c r="C1233" s="1">
        <v>2483.5430000000001</v>
      </c>
    </row>
    <row r="1234" spans="1:3">
      <c r="A1234" s="1">
        <v>22</v>
      </c>
      <c r="B1234" s="1">
        <v>393639</v>
      </c>
      <c r="C1234" s="1">
        <v>2478.518</v>
      </c>
    </row>
    <row r="1235" spans="1:3">
      <c r="A1235" s="1">
        <v>22</v>
      </c>
      <c r="B1235" s="1">
        <v>368866</v>
      </c>
      <c r="C1235" s="1">
        <v>2477.636</v>
      </c>
    </row>
    <row r="1236" spans="1:3">
      <c r="A1236" s="1">
        <v>22</v>
      </c>
      <c r="B1236" s="1">
        <v>343765</v>
      </c>
      <c r="C1236" s="1">
        <v>2509.4499999999998</v>
      </c>
    </row>
    <row r="1237" spans="1:3">
      <c r="A1237" s="1">
        <v>22</v>
      </c>
      <c r="B1237" s="1">
        <v>318280</v>
      </c>
      <c r="C1237" s="1">
        <v>2548.4349999999999</v>
      </c>
    </row>
    <row r="1238" spans="1:3">
      <c r="A1238" s="1">
        <v>22</v>
      </c>
      <c r="B1238" s="1">
        <v>293036</v>
      </c>
      <c r="C1238" s="1">
        <v>2524.1030000000001</v>
      </c>
    </row>
    <row r="1239" spans="1:3">
      <c r="A1239" s="1">
        <v>22</v>
      </c>
      <c r="B1239" s="1">
        <v>267465</v>
      </c>
      <c r="C1239" s="1">
        <v>2557.002</v>
      </c>
    </row>
    <row r="1240" spans="1:3">
      <c r="A1240" s="1">
        <v>22</v>
      </c>
      <c r="B1240" s="1">
        <v>241712</v>
      </c>
      <c r="C1240" s="1">
        <v>2575.2359999999999</v>
      </c>
    </row>
    <row r="1241" spans="1:3">
      <c r="A1241" s="1">
        <v>22</v>
      </c>
      <c r="B1241" s="1">
        <v>216383</v>
      </c>
      <c r="C1241" s="1">
        <v>2532.7739999999999</v>
      </c>
    </row>
    <row r="1242" spans="1:3">
      <c r="A1242" s="1">
        <v>22</v>
      </c>
      <c r="B1242" s="1">
        <v>190964</v>
      </c>
      <c r="C1242" s="1">
        <v>2543.0929999999998</v>
      </c>
    </row>
    <row r="1243" spans="1:3">
      <c r="A1243" s="1">
        <v>22</v>
      </c>
      <c r="B1243" s="1">
        <v>165236</v>
      </c>
      <c r="C1243" s="1">
        <v>2572.0650000000001</v>
      </c>
    </row>
    <row r="1244" spans="1:3">
      <c r="A1244" s="1">
        <v>22</v>
      </c>
      <c r="B1244" s="1">
        <v>139387</v>
      </c>
      <c r="C1244" s="1">
        <v>2584.0610000000001</v>
      </c>
    </row>
    <row r="1245" spans="1:3">
      <c r="A1245" s="1">
        <v>22</v>
      </c>
      <c r="B1245" s="1">
        <v>113777</v>
      </c>
      <c r="C1245" s="1">
        <v>2560.837</v>
      </c>
    </row>
    <row r="1246" spans="1:3">
      <c r="A1246" s="1">
        <v>22</v>
      </c>
      <c r="B1246" s="1">
        <v>88301</v>
      </c>
      <c r="C1246" s="1">
        <v>2547.1990000000001</v>
      </c>
    </row>
    <row r="1247" spans="1:3">
      <c r="A1247" s="1">
        <v>22</v>
      </c>
      <c r="B1247" s="1">
        <v>62485</v>
      </c>
      <c r="C1247" s="1">
        <v>2582.5819999999999</v>
      </c>
    </row>
    <row r="1248" spans="1:3">
      <c r="A1248" s="1">
        <v>22</v>
      </c>
      <c r="B1248" s="1">
        <v>36130</v>
      </c>
      <c r="C1248" s="1">
        <v>2634.2220000000002</v>
      </c>
    </row>
    <row r="1249" spans="1:3">
      <c r="A1249" s="1">
        <v>22</v>
      </c>
      <c r="B1249" s="1">
        <v>9509</v>
      </c>
      <c r="C1249" s="1">
        <v>2662.6089999999999</v>
      </c>
    </row>
    <row r="1250" spans="1:3">
      <c r="A1250" s="1">
        <v>22</v>
      </c>
      <c r="B1250" s="1">
        <v>0</v>
      </c>
      <c r="C1250" s="1">
        <v>951.74300000000005</v>
      </c>
    </row>
    <row r="1251" spans="1:3">
      <c r="A1251" s="1">
        <v>23</v>
      </c>
      <c r="B1251" s="1">
        <v>191468</v>
      </c>
      <c r="C1251" s="1">
        <v>99.897000000000006</v>
      </c>
    </row>
    <row r="1252" spans="1:3">
      <c r="A1252" s="1">
        <v>23</v>
      </c>
      <c r="B1252" s="1">
        <v>392337</v>
      </c>
      <c r="C1252" s="1">
        <v>161.66499999999999</v>
      </c>
    </row>
    <row r="1253" spans="1:3">
      <c r="A1253" s="1">
        <v>23</v>
      </c>
      <c r="B1253" s="1">
        <v>454404</v>
      </c>
      <c r="C1253" s="1">
        <v>154.19300000000001</v>
      </c>
    </row>
    <row r="1254" spans="1:3">
      <c r="A1254" s="1">
        <v>23</v>
      </c>
      <c r="B1254" s="1">
        <v>472033</v>
      </c>
      <c r="C1254" s="1">
        <v>2380.538</v>
      </c>
    </row>
    <row r="1255" spans="1:3">
      <c r="A1255" s="1">
        <v>23</v>
      </c>
      <c r="B1255" s="1">
        <v>445722</v>
      </c>
      <c r="C1255" s="1">
        <v>2628.09</v>
      </c>
    </row>
    <row r="1256" spans="1:3">
      <c r="A1256" s="1">
        <v>23</v>
      </c>
      <c r="B1256" s="1">
        <v>419871</v>
      </c>
      <c r="C1256" s="1">
        <v>2586.248</v>
      </c>
    </row>
    <row r="1257" spans="1:3">
      <c r="A1257" s="1">
        <v>23</v>
      </c>
      <c r="B1257" s="1">
        <v>393469</v>
      </c>
      <c r="C1257" s="1">
        <v>2638.835</v>
      </c>
    </row>
    <row r="1258" spans="1:3">
      <c r="A1258" s="1">
        <v>23</v>
      </c>
      <c r="B1258" s="1">
        <v>367189</v>
      </c>
      <c r="C1258" s="1">
        <v>2628.8240000000001</v>
      </c>
    </row>
    <row r="1259" spans="1:3">
      <c r="A1259" s="1">
        <v>23</v>
      </c>
      <c r="B1259" s="1">
        <v>341154</v>
      </c>
      <c r="C1259" s="1">
        <v>2601.797</v>
      </c>
    </row>
    <row r="1260" spans="1:3">
      <c r="A1260" s="1">
        <v>23</v>
      </c>
      <c r="B1260" s="1">
        <v>315558</v>
      </c>
      <c r="C1260" s="1">
        <v>2558.5169999999998</v>
      </c>
    </row>
    <row r="1261" spans="1:3">
      <c r="A1261" s="1">
        <v>23</v>
      </c>
      <c r="B1261" s="1">
        <v>289227</v>
      </c>
      <c r="C1261" s="1">
        <v>2630.873</v>
      </c>
    </row>
    <row r="1262" spans="1:3">
      <c r="A1262" s="1">
        <v>23</v>
      </c>
      <c r="B1262" s="1">
        <v>262791</v>
      </c>
      <c r="C1262" s="1">
        <v>2644.1489999999999</v>
      </c>
    </row>
    <row r="1263" spans="1:3">
      <c r="A1263" s="1">
        <v>23</v>
      </c>
      <c r="B1263" s="1">
        <v>235979</v>
      </c>
      <c r="C1263" s="1">
        <v>2680.277</v>
      </c>
    </row>
    <row r="1264" spans="1:3">
      <c r="A1264" s="1">
        <v>23</v>
      </c>
      <c r="B1264" s="1">
        <v>209785</v>
      </c>
      <c r="C1264" s="1">
        <v>2619.8629999999998</v>
      </c>
    </row>
    <row r="1265" spans="1:3">
      <c r="A1265" s="1">
        <v>23</v>
      </c>
      <c r="B1265" s="1">
        <v>183081</v>
      </c>
      <c r="C1265" s="1">
        <v>2670.1489999999999</v>
      </c>
    </row>
    <row r="1266" spans="1:3">
      <c r="A1266" s="1">
        <v>23</v>
      </c>
      <c r="B1266" s="1">
        <v>156591</v>
      </c>
      <c r="C1266" s="1">
        <v>2648.3420000000001</v>
      </c>
    </row>
    <row r="1267" spans="1:3">
      <c r="A1267" s="1">
        <v>23</v>
      </c>
      <c r="B1267" s="1">
        <v>130786</v>
      </c>
      <c r="C1267" s="1">
        <v>2580.2159999999999</v>
      </c>
    </row>
    <row r="1268" spans="1:3">
      <c r="A1268" s="1">
        <v>23</v>
      </c>
      <c r="B1268" s="1">
        <v>103729</v>
      </c>
      <c r="C1268" s="1">
        <v>2705.5720000000001</v>
      </c>
    </row>
    <row r="1269" spans="1:3">
      <c r="A1269" s="1">
        <v>23</v>
      </c>
      <c r="B1269" s="1">
        <v>76470</v>
      </c>
      <c r="C1269" s="1">
        <v>2725.4560000000001</v>
      </c>
    </row>
    <row r="1270" spans="1:3">
      <c r="A1270" s="1">
        <v>23</v>
      </c>
      <c r="B1270" s="1">
        <v>48590</v>
      </c>
      <c r="C1270" s="1">
        <v>2787.864</v>
      </c>
    </row>
    <row r="1271" spans="1:3">
      <c r="A1271" s="1">
        <v>23</v>
      </c>
      <c r="B1271" s="1">
        <v>20680</v>
      </c>
      <c r="C1271" s="1">
        <v>2790.8580000000002</v>
      </c>
    </row>
    <row r="1272" spans="1:3">
      <c r="A1272" s="1">
        <v>23</v>
      </c>
      <c r="B1272" s="1">
        <v>0</v>
      </c>
      <c r="C1272" s="1">
        <v>2069.8890000000001</v>
      </c>
    </row>
    <row r="1273" spans="1:3">
      <c r="A1273" s="1">
        <v>24</v>
      </c>
      <c r="B1273" s="1">
        <v>64611</v>
      </c>
      <c r="C1273" s="1">
        <v>97.296999999999997</v>
      </c>
    </row>
    <row r="1274" spans="1:3">
      <c r="A1274" s="1">
        <v>24</v>
      </c>
      <c r="B1274" s="1">
        <v>301298</v>
      </c>
      <c r="C1274" s="1">
        <v>141.44800000000001</v>
      </c>
    </row>
    <row r="1275" spans="1:3">
      <c r="A1275" s="1">
        <v>24</v>
      </c>
      <c r="B1275" s="1">
        <v>414143</v>
      </c>
      <c r="C1275" s="1">
        <v>194.93199999999999</v>
      </c>
    </row>
    <row r="1276" spans="1:3">
      <c r="A1276" s="1">
        <v>24</v>
      </c>
      <c r="B1276" s="1">
        <v>476126</v>
      </c>
      <c r="C1276" s="1">
        <v>1950.3520000000001</v>
      </c>
    </row>
    <row r="1277" spans="1:3">
      <c r="A1277" s="1">
        <v>24</v>
      </c>
      <c r="B1277" s="1">
        <v>449312</v>
      </c>
      <c r="C1277" s="1">
        <v>2681.2620000000002</v>
      </c>
    </row>
    <row r="1278" spans="1:3">
      <c r="A1278" s="1">
        <v>24</v>
      </c>
      <c r="B1278" s="1">
        <v>422533</v>
      </c>
      <c r="C1278" s="1">
        <v>2677.806</v>
      </c>
    </row>
    <row r="1279" spans="1:3">
      <c r="A1279" s="1">
        <v>24</v>
      </c>
      <c r="B1279" s="1">
        <v>401468</v>
      </c>
      <c r="C1279" s="1">
        <v>2106.4720000000002</v>
      </c>
    </row>
    <row r="1280" spans="1:3">
      <c r="A1280" s="1">
        <v>24</v>
      </c>
      <c r="B1280" s="1">
        <v>374919</v>
      </c>
      <c r="C1280" s="1">
        <v>2654.8249999999998</v>
      </c>
    </row>
    <row r="1281" spans="1:3">
      <c r="A1281" s="1">
        <v>24</v>
      </c>
      <c r="B1281" s="1">
        <v>354608</v>
      </c>
      <c r="C1281" s="1">
        <v>2032.876</v>
      </c>
    </row>
    <row r="1282" spans="1:3">
      <c r="A1282" s="1">
        <v>24</v>
      </c>
      <c r="B1282" s="1">
        <v>328079</v>
      </c>
      <c r="C1282" s="1">
        <v>2651.8310000000001</v>
      </c>
    </row>
    <row r="1283" spans="1:3">
      <c r="A1283" s="1">
        <v>24</v>
      </c>
      <c r="B1283" s="1">
        <v>301421</v>
      </c>
      <c r="C1283" s="1">
        <v>2665.2869999999998</v>
      </c>
    </row>
    <row r="1284" spans="1:3">
      <c r="A1284" s="1">
        <v>24</v>
      </c>
      <c r="B1284" s="1">
        <v>274590</v>
      </c>
      <c r="C1284" s="1">
        <v>2683.5920000000001</v>
      </c>
    </row>
    <row r="1285" spans="1:3">
      <c r="A1285" s="1">
        <v>24</v>
      </c>
      <c r="B1285" s="1">
        <v>247760</v>
      </c>
      <c r="C1285" s="1">
        <v>2683.2759999999998</v>
      </c>
    </row>
    <row r="1286" spans="1:3">
      <c r="A1286" s="1">
        <v>24</v>
      </c>
      <c r="B1286" s="1">
        <v>221323</v>
      </c>
      <c r="C1286" s="1">
        <v>2642.442</v>
      </c>
    </row>
    <row r="1287" spans="1:3">
      <c r="A1287" s="1">
        <v>24</v>
      </c>
      <c r="B1287" s="1">
        <v>194256</v>
      </c>
      <c r="C1287" s="1">
        <v>2706.6660000000002</v>
      </c>
    </row>
    <row r="1288" spans="1:3">
      <c r="A1288" s="1">
        <v>24</v>
      </c>
      <c r="B1288" s="1">
        <v>166866</v>
      </c>
      <c r="C1288" s="1">
        <v>2738.1950000000002</v>
      </c>
    </row>
    <row r="1289" spans="1:3">
      <c r="A1289" s="1">
        <v>24</v>
      </c>
      <c r="B1289" s="1">
        <v>139449</v>
      </c>
      <c r="C1289" s="1">
        <v>2741.337</v>
      </c>
    </row>
    <row r="1290" spans="1:3">
      <c r="A1290" s="1">
        <v>24</v>
      </c>
      <c r="B1290" s="1">
        <v>112492</v>
      </c>
      <c r="C1290" s="1">
        <v>2696.4609999999998</v>
      </c>
    </row>
    <row r="1291" spans="1:3">
      <c r="A1291" s="1">
        <v>24</v>
      </c>
      <c r="B1291" s="1">
        <v>84824</v>
      </c>
      <c r="C1291" s="1">
        <v>2765.7809999999999</v>
      </c>
    </row>
    <row r="1292" spans="1:3">
      <c r="A1292" s="1">
        <v>24</v>
      </c>
      <c r="B1292" s="1">
        <v>57432</v>
      </c>
      <c r="C1292" s="1">
        <v>2739.0619999999999</v>
      </c>
    </row>
    <row r="1293" spans="1:3">
      <c r="A1293" s="1">
        <v>24</v>
      </c>
      <c r="B1293" s="1">
        <v>29359</v>
      </c>
      <c r="C1293" s="1">
        <v>2807.02</v>
      </c>
    </row>
    <row r="1294" spans="1:3">
      <c r="A1294" s="1">
        <v>24</v>
      </c>
      <c r="B1294" s="1">
        <v>192</v>
      </c>
      <c r="C1294" s="1">
        <v>2916.6640000000002</v>
      </c>
    </row>
    <row r="1295" spans="1:3">
      <c r="A1295" s="1">
        <v>24</v>
      </c>
      <c r="B1295" s="1">
        <v>0</v>
      </c>
      <c r="C1295" s="1">
        <v>21.577999999999999</v>
      </c>
    </row>
    <row r="1296" spans="1:3">
      <c r="A1296" s="1">
        <v>25</v>
      </c>
      <c r="B1296" s="1">
        <v>315751</v>
      </c>
      <c r="C1296" s="1">
        <v>223.541</v>
      </c>
    </row>
    <row r="1297" spans="1:3">
      <c r="A1297" s="1">
        <v>25</v>
      </c>
      <c r="B1297" s="1">
        <v>346768</v>
      </c>
      <c r="C1297" s="1">
        <v>133.32</v>
      </c>
    </row>
    <row r="1298" spans="1:3">
      <c r="A1298" s="1">
        <v>25</v>
      </c>
      <c r="B1298" s="1">
        <v>485246</v>
      </c>
      <c r="C1298" s="1">
        <v>1117.787</v>
      </c>
    </row>
    <row r="1299" spans="1:3">
      <c r="A1299" s="1">
        <v>25</v>
      </c>
      <c r="B1299" s="1">
        <v>458114</v>
      </c>
      <c r="C1299" s="1">
        <v>2711.12</v>
      </c>
    </row>
    <row r="1300" spans="1:3">
      <c r="A1300" s="1">
        <v>25</v>
      </c>
      <c r="B1300" s="1">
        <v>430748</v>
      </c>
      <c r="C1300" s="1">
        <v>2736.48</v>
      </c>
    </row>
    <row r="1301" spans="1:3">
      <c r="A1301" s="1">
        <v>25</v>
      </c>
      <c r="B1301" s="1">
        <v>402785</v>
      </c>
      <c r="C1301" s="1">
        <v>2797.7840000000001</v>
      </c>
    </row>
    <row r="1302" spans="1:3">
      <c r="A1302" s="1">
        <v>25</v>
      </c>
      <c r="B1302" s="1">
        <v>375048</v>
      </c>
      <c r="C1302" s="1">
        <v>2771.9490000000001</v>
      </c>
    </row>
    <row r="1303" spans="1:3">
      <c r="A1303" s="1">
        <v>25</v>
      </c>
      <c r="B1303" s="1">
        <v>347920</v>
      </c>
      <c r="C1303" s="1">
        <v>2709.7669999999998</v>
      </c>
    </row>
    <row r="1304" spans="1:3">
      <c r="A1304" s="1">
        <v>25</v>
      </c>
      <c r="B1304" s="1">
        <v>320871</v>
      </c>
      <c r="C1304" s="1">
        <v>2704.8850000000002</v>
      </c>
    </row>
    <row r="1305" spans="1:3">
      <c r="A1305" s="1">
        <v>25</v>
      </c>
      <c r="B1305" s="1">
        <v>293791</v>
      </c>
      <c r="C1305" s="1">
        <v>2707.5610000000001</v>
      </c>
    </row>
    <row r="1306" spans="1:3">
      <c r="A1306" s="1">
        <v>25</v>
      </c>
      <c r="B1306" s="1">
        <v>265354</v>
      </c>
      <c r="C1306" s="1">
        <v>2843.752</v>
      </c>
    </row>
    <row r="1307" spans="1:3">
      <c r="A1307" s="1">
        <v>25</v>
      </c>
      <c r="B1307" s="1">
        <v>237670</v>
      </c>
      <c r="C1307" s="1">
        <v>2768.15</v>
      </c>
    </row>
    <row r="1308" spans="1:3">
      <c r="A1308" s="1">
        <v>25</v>
      </c>
      <c r="B1308" s="1">
        <v>209679</v>
      </c>
      <c r="C1308" s="1">
        <v>2801.1550000000002</v>
      </c>
    </row>
    <row r="1309" spans="1:3">
      <c r="A1309" s="1">
        <v>25</v>
      </c>
      <c r="B1309" s="1">
        <v>181792</v>
      </c>
      <c r="C1309" s="1">
        <v>2786.22</v>
      </c>
    </row>
    <row r="1310" spans="1:3">
      <c r="A1310" s="1">
        <v>25</v>
      </c>
      <c r="B1310" s="1">
        <v>153732</v>
      </c>
      <c r="C1310" s="1">
        <v>2805.9810000000002</v>
      </c>
    </row>
    <row r="1311" spans="1:3">
      <c r="A1311" s="1">
        <v>25</v>
      </c>
      <c r="B1311" s="1">
        <v>132080</v>
      </c>
      <c r="C1311" s="1">
        <v>2164.8809999999999</v>
      </c>
    </row>
    <row r="1312" spans="1:3">
      <c r="A1312" s="1">
        <v>25</v>
      </c>
      <c r="B1312" s="1">
        <v>104000</v>
      </c>
      <c r="C1312" s="1">
        <v>2807.9279999999999</v>
      </c>
    </row>
    <row r="1313" spans="1:3">
      <c r="A1313" s="1">
        <v>25</v>
      </c>
      <c r="B1313" s="1">
        <v>75905</v>
      </c>
      <c r="C1313" s="1">
        <v>2809.4769999999999</v>
      </c>
    </row>
    <row r="1314" spans="1:3">
      <c r="A1314" s="1">
        <v>25</v>
      </c>
      <c r="B1314" s="1">
        <v>47313</v>
      </c>
      <c r="C1314" s="1">
        <v>2859.2109999999998</v>
      </c>
    </row>
    <row r="1315" spans="1:3">
      <c r="A1315" s="1">
        <v>25</v>
      </c>
      <c r="B1315" s="1">
        <v>17769</v>
      </c>
      <c r="C1315" s="1">
        <v>2953.8710000000001</v>
      </c>
    </row>
    <row r="1316" spans="1:3">
      <c r="A1316" s="1">
        <v>25</v>
      </c>
      <c r="B1316" s="1">
        <v>0</v>
      </c>
      <c r="C1316" s="1">
        <v>1778.0909999999999</v>
      </c>
    </row>
    <row r="1317" spans="1:3">
      <c r="A1317" s="1">
        <v>26</v>
      </c>
      <c r="B1317" s="1">
        <v>110585</v>
      </c>
      <c r="C1317" s="1">
        <v>132.965</v>
      </c>
    </row>
    <row r="1318" spans="1:3">
      <c r="A1318" s="1">
        <v>26</v>
      </c>
      <c r="B1318" s="1">
        <v>322808</v>
      </c>
      <c r="C1318" s="1">
        <v>125.072</v>
      </c>
    </row>
    <row r="1319" spans="1:3">
      <c r="A1319" s="1">
        <v>26</v>
      </c>
      <c r="B1319" s="1">
        <v>490487</v>
      </c>
      <c r="C1319" s="1">
        <v>690.46900000000005</v>
      </c>
    </row>
    <row r="1320" spans="1:3">
      <c r="A1320" s="1">
        <v>26</v>
      </c>
      <c r="B1320" s="1">
        <v>470283</v>
      </c>
      <c r="C1320" s="1">
        <v>2020.3320000000001</v>
      </c>
    </row>
    <row r="1321" spans="1:3">
      <c r="A1321" s="1">
        <v>26</v>
      </c>
      <c r="B1321" s="1">
        <v>441859</v>
      </c>
      <c r="C1321" s="1">
        <v>2843.87</v>
      </c>
    </row>
    <row r="1322" spans="1:3">
      <c r="A1322" s="1">
        <v>26</v>
      </c>
      <c r="B1322" s="1">
        <v>412942</v>
      </c>
      <c r="C1322" s="1">
        <v>2890.0309999999999</v>
      </c>
    </row>
    <row r="1323" spans="1:3">
      <c r="A1323" s="1">
        <v>26</v>
      </c>
      <c r="B1323" s="1">
        <v>383792</v>
      </c>
      <c r="C1323" s="1">
        <v>2914.9839999999999</v>
      </c>
    </row>
    <row r="1324" spans="1:3">
      <c r="A1324" s="1">
        <v>26</v>
      </c>
      <c r="B1324" s="1">
        <v>354936</v>
      </c>
      <c r="C1324" s="1">
        <v>2885.55</v>
      </c>
    </row>
    <row r="1325" spans="1:3">
      <c r="A1325" s="1">
        <v>26</v>
      </c>
      <c r="B1325" s="1">
        <v>325896</v>
      </c>
      <c r="C1325" s="1">
        <v>2904.6770000000001</v>
      </c>
    </row>
    <row r="1326" spans="1:3">
      <c r="A1326" s="1">
        <v>26</v>
      </c>
      <c r="B1326" s="1">
        <v>296423</v>
      </c>
      <c r="C1326" s="1">
        <v>2946.4549999999999</v>
      </c>
    </row>
    <row r="1327" spans="1:3">
      <c r="A1327" s="1">
        <v>26</v>
      </c>
      <c r="B1327" s="1">
        <v>267272</v>
      </c>
      <c r="C1327" s="1">
        <v>2914.9050000000002</v>
      </c>
    </row>
    <row r="1328" spans="1:3">
      <c r="A1328" s="1">
        <v>26</v>
      </c>
      <c r="B1328" s="1">
        <v>237984</v>
      </c>
      <c r="C1328" s="1">
        <v>2928.8380000000002</v>
      </c>
    </row>
    <row r="1329" spans="1:3">
      <c r="A1329" s="1">
        <v>26</v>
      </c>
      <c r="B1329" s="1">
        <v>208744</v>
      </c>
      <c r="C1329" s="1">
        <v>2923.5770000000002</v>
      </c>
    </row>
    <row r="1330" spans="1:3">
      <c r="A1330" s="1">
        <v>26</v>
      </c>
      <c r="B1330" s="1">
        <v>179250</v>
      </c>
      <c r="C1330" s="1">
        <v>2950.8910000000001</v>
      </c>
    </row>
    <row r="1331" spans="1:3">
      <c r="A1331" s="1">
        <v>26</v>
      </c>
      <c r="B1331" s="1">
        <v>150057</v>
      </c>
      <c r="C1331" s="1">
        <v>2914.9290000000001</v>
      </c>
    </row>
    <row r="1332" spans="1:3">
      <c r="A1332" s="1">
        <v>26</v>
      </c>
      <c r="B1332" s="1">
        <v>121355</v>
      </c>
      <c r="C1332" s="1">
        <v>2871.9920000000002</v>
      </c>
    </row>
    <row r="1333" spans="1:3">
      <c r="A1333" s="1">
        <v>26</v>
      </c>
      <c r="B1333" s="1">
        <v>91991</v>
      </c>
      <c r="C1333" s="1">
        <v>2934.4180000000001</v>
      </c>
    </row>
    <row r="1334" spans="1:3">
      <c r="A1334" s="1">
        <v>26</v>
      </c>
      <c r="B1334" s="1">
        <v>62137</v>
      </c>
      <c r="C1334" s="1">
        <v>2986.1350000000002</v>
      </c>
    </row>
    <row r="1335" spans="1:3">
      <c r="A1335" s="1">
        <v>26</v>
      </c>
      <c r="B1335" s="1">
        <v>32220</v>
      </c>
      <c r="C1335" s="1">
        <v>2991.5569999999998</v>
      </c>
    </row>
    <row r="1336" spans="1:3">
      <c r="A1336" s="1">
        <v>26</v>
      </c>
      <c r="B1336" s="1">
        <v>894</v>
      </c>
      <c r="C1336" s="1">
        <v>3132.884</v>
      </c>
    </row>
    <row r="1337" spans="1:3">
      <c r="A1337" s="1">
        <v>26</v>
      </c>
      <c r="B1337" s="1">
        <v>0</v>
      </c>
      <c r="C1337" s="1">
        <v>90.777000000000001</v>
      </c>
    </row>
    <row r="1338" spans="1:3">
      <c r="A1338" s="1">
        <v>27</v>
      </c>
      <c r="B1338" s="1">
        <v>288411</v>
      </c>
      <c r="C1338" s="1">
        <v>222.91300000000001</v>
      </c>
    </row>
    <row r="1339" spans="1:3">
      <c r="A1339" s="1">
        <v>27</v>
      </c>
      <c r="B1339" s="1">
        <v>343393</v>
      </c>
      <c r="C1339" s="1">
        <v>171.04300000000001</v>
      </c>
    </row>
    <row r="1340" spans="1:3">
      <c r="A1340" s="1">
        <v>27</v>
      </c>
      <c r="B1340" s="1">
        <v>485851</v>
      </c>
      <c r="C1340" s="1">
        <v>1018.046</v>
      </c>
    </row>
    <row r="1341" spans="1:3">
      <c r="A1341" s="1">
        <v>27</v>
      </c>
      <c r="B1341" s="1">
        <v>465619</v>
      </c>
      <c r="C1341" s="1">
        <v>2023.1410000000001</v>
      </c>
    </row>
    <row r="1342" spans="1:3">
      <c r="A1342" s="1">
        <v>27</v>
      </c>
      <c r="B1342" s="1">
        <v>436627</v>
      </c>
      <c r="C1342" s="1">
        <v>2898.9859999999999</v>
      </c>
    </row>
    <row r="1343" spans="1:3">
      <c r="A1343" s="1">
        <v>27</v>
      </c>
      <c r="B1343" s="1">
        <v>407111</v>
      </c>
      <c r="C1343" s="1">
        <v>2948.502</v>
      </c>
    </row>
    <row r="1344" spans="1:3">
      <c r="A1344" s="1">
        <v>27</v>
      </c>
      <c r="B1344" s="1">
        <v>377759</v>
      </c>
      <c r="C1344" s="1">
        <v>2935.6669999999999</v>
      </c>
    </row>
    <row r="1345" spans="1:3">
      <c r="A1345" s="1">
        <v>27</v>
      </c>
      <c r="B1345" s="1">
        <v>348736</v>
      </c>
      <c r="C1345" s="1">
        <v>2901.7860000000001</v>
      </c>
    </row>
    <row r="1346" spans="1:3">
      <c r="A1346" s="1">
        <v>27</v>
      </c>
      <c r="B1346" s="1">
        <v>319640</v>
      </c>
      <c r="C1346" s="1">
        <v>2910.8539999999998</v>
      </c>
    </row>
    <row r="1347" spans="1:3">
      <c r="A1347" s="1">
        <v>27</v>
      </c>
      <c r="B1347" s="1">
        <v>290738</v>
      </c>
      <c r="C1347" s="1">
        <v>2889.549</v>
      </c>
    </row>
    <row r="1348" spans="1:3">
      <c r="A1348" s="1">
        <v>27</v>
      </c>
      <c r="B1348" s="1">
        <v>261663</v>
      </c>
      <c r="C1348" s="1">
        <v>2908.0619999999999</v>
      </c>
    </row>
    <row r="1349" spans="1:3">
      <c r="A1349" s="1">
        <v>27</v>
      </c>
      <c r="B1349" s="1">
        <v>232199</v>
      </c>
      <c r="C1349" s="1">
        <v>2943.6480000000001</v>
      </c>
    </row>
    <row r="1350" spans="1:3">
      <c r="A1350" s="1">
        <v>27</v>
      </c>
      <c r="B1350" s="1">
        <v>202566</v>
      </c>
      <c r="C1350" s="1">
        <v>2965.7339999999999</v>
      </c>
    </row>
    <row r="1351" spans="1:3">
      <c r="A1351" s="1">
        <v>27</v>
      </c>
      <c r="B1351" s="1">
        <v>173330</v>
      </c>
      <c r="C1351" s="1">
        <v>2922.2759999999998</v>
      </c>
    </row>
    <row r="1352" spans="1:3">
      <c r="A1352" s="1">
        <v>27</v>
      </c>
      <c r="B1352" s="1">
        <v>144094</v>
      </c>
      <c r="C1352" s="1">
        <v>2921.9490000000001</v>
      </c>
    </row>
    <row r="1353" spans="1:3">
      <c r="A1353" s="1">
        <v>27</v>
      </c>
      <c r="B1353" s="1">
        <v>114460</v>
      </c>
      <c r="C1353" s="1">
        <v>2963.2109999999998</v>
      </c>
    </row>
    <row r="1354" spans="1:3">
      <c r="A1354" s="1">
        <v>27</v>
      </c>
      <c r="B1354" s="1">
        <v>84566</v>
      </c>
      <c r="C1354" s="1">
        <v>2989.1529999999998</v>
      </c>
    </row>
    <row r="1355" spans="1:3">
      <c r="A1355" s="1">
        <v>27</v>
      </c>
      <c r="B1355" s="1">
        <v>54553</v>
      </c>
      <c r="C1355" s="1">
        <v>3001.0659999999998</v>
      </c>
    </row>
    <row r="1356" spans="1:3">
      <c r="A1356" s="1">
        <v>27</v>
      </c>
      <c r="B1356" s="1">
        <v>23750</v>
      </c>
      <c r="C1356" s="1">
        <v>3081.91</v>
      </c>
    </row>
    <row r="1357" spans="1:3">
      <c r="A1357" s="1">
        <v>27</v>
      </c>
      <c r="B1357" s="1">
        <v>0</v>
      </c>
      <c r="C1357" s="1">
        <v>2374.4009999999998</v>
      </c>
    </row>
    <row r="1358" spans="1:3">
      <c r="A1358" s="1">
        <v>28</v>
      </c>
      <c r="B1358" s="1">
        <v>61652</v>
      </c>
      <c r="C1358" s="1">
        <v>96.9</v>
      </c>
    </row>
    <row r="1359" spans="1:3">
      <c r="A1359" s="1">
        <v>28</v>
      </c>
      <c r="B1359" s="1">
        <v>293448</v>
      </c>
      <c r="C1359" s="1">
        <v>168.64</v>
      </c>
    </row>
    <row r="1360" spans="1:3">
      <c r="A1360" s="1">
        <v>28</v>
      </c>
      <c r="B1360" s="1">
        <v>422147</v>
      </c>
      <c r="C1360" s="1">
        <v>279.68599999999998</v>
      </c>
    </row>
    <row r="1361" spans="1:3">
      <c r="A1361" s="1">
        <v>28</v>
      </c>
      <c r="B1361" s="1">
        <v>473498</v>
      </c>
      <c r="C1361" s="1">
        <v>2103.6590000000001</v>
      </c>
    </row>
    <row r="1362" spans="1:3">
      <c r="A1362" s="1">
        <v>28</v>
      </c>
      <c r="B1362" s="1">
        <v>452084</v>
      </c>
      <c r="C1362" s="1">
        <v>2138.768</v>
      </c>
    </row>
    <row r="1363" spans="1:3">
      <c r="A1363" s="1">
        <v>28</v>
      </c>
      <c r="B1363" s="1">
        <v>421319</v>
      </c>
      <c r="C1363" s="1">
        <v>3076.2849999999999</v>
      </c>
    </row>
    <row r="1364" spans="1:3">
      <c r="A1364" s="1">
        <v>28</v>
      </c>
      <c r="B1364" s="1">
        <v>391163</v>
      </c>
      <c r="C1364" s="1">
        <v>3017.3029999999999</v>
      </c>
    </row>
    <row r="1365" spans="1:3">
      <c r="A1365" s="1">
        <v>28</v>
      </c>
      <c r="B1365" s="1">
        <v>360459</v>
      </c>
      <c r="C1365" s="1">
        <v>3067.4740000000002</v>
      </c>
    </row>
    <row r="1366" spans="1:3">
      <c r="A1366" s="1">
        <v>28</v>
      </c>
      <c r="B1366" s="1">
        <v>329981</v>
      </c>
      <c r="C1366" s="1">
        <v>3047.7460000000001</v>
      </c>
    </row>
    <row r="1367" spans="1:3">
      <c r="A1367" s="1">
        <v>28</v>
      </c>
      <c r="B1367" s="1">
        <v>299803</v>
      </c>
      <c r="C1367" s="1">
        <v>3019.63</v>
      </c>
    </row>
    <row r="1368" spans="1:3">
      <c r="A1368" s="1">
        <v>28</v>
      </c>
      <c r="B1368" s="1">
        <v>268937</v>
      </c>
      <c r="C1368" s="1">
        <v>3084.4839999999999</v>
      </c>
    </row>
    <row r="1369" spans="1:3">
      <c r="A1369" s="1">
        <v>28</v>
      </c>
      <c r="B1369" s="1">
        <v>238079</v>
      </c>
      <c r="C1369" s="1">
        <v>3085.0410000000002</v>
      </c>
    </row>
    <row r="1370" spans="1:3">
      <c r="A1370" s="1">
        <v>28</v>
      </c>
      <c r="B1370" s="1">
        <v>207126</v>
      </c>
      <c r="C1370" s="1">
        <v>3097.7040000000002</v>
      </c>
    </row>
    <row r="1371" spans="1:3">
      <c r="A1371" s="1">
        <v>28</v>
      </c>
      <c r="B1371" s="1">
        <v>182947</v>
      </c>
      <c r="C1371" s="1">
        <v>2415.056</v>
      </c>
    </row>
    <row r="1372" spans="1:3">
      <c r="A1372" s="1">
        <v>28</v>
      </c>
      <c r="B1372" s="1">
        <v>151741</v>
      </c>
      <c r="C1372" s="1">
        <v>3121.6880000000001</v>
      </c>
    </row>
    <row r="1373" spans="1:3">
      <c r="A1373" s="1">
        <v>28</v>
      </c>
      <c r="B1373" s="1">
        <v>121489</v>
      </c>
      <c r="C1373" s="1">
        <v>3021.6190000000001</v>
      </c>
    </row>
    <row r="1374" spans="1:3">
      <c r="A1374" s="1">
        <v>28</v>
      </c>
      <c r="B1374" s="1">
        <v>90125</v>
      </c>
      <c r="C1374" s="1">
        <v>3136.05</v>
      </c>
    </row>
    <row r="1375" spans="1:3">
      <c r="A1375" s="1">
        <v>28</v>
      </c>
      <c r="B1375" s="1">
        <v>59396</v>
      </c>
      <c r="C1375" s="1">
        <v>3073.1419999999998</v>
      </c>
    </row>
    <row r="1376" spans="1:3">
      <c r="A1376" s="1">
        <v>28</v>
      </c>
      <c r="B1376" s="1">
        <v>28329</v>
      </c>
      <c r="C1376" s="1">
        <v>3104.31</v>
      </c>
    </row>
    <row r="1377" spans="1:3">
      <c r="A1377" s="1">
        <v>28</v>
      </c>
      <c r="B1377" s="1">
        <v>0</v>
      </c>
      <c r="C1377" s="1">
        <v>2834.8130000000001</v>
      </c>
    </row>
    <row r="1378" spans="1:3">
      <c r="A1378" s="1">
        <v>29</v>
      </c>
      <c r="B1378" s="1">
        <v>33428</v>
      </c>
      <c r="C1378" s="1">
        <v>66.335999999999999</v>
      </c>
    </row>
    <row r="1379" spans="1:3">
      <c r="A1379" s="1">
        <v>29</v>
      </c>
      <c r="B1379" s="1">
        <v>368444</v>
      </c>
      <c r="C1379" s="1">
        <v>270.92500000000001</v>
      </c>
    </row>
    <row r="1380" spans="1:3">
      <c r="A1380" s="1">
        <v>29</v>
      </c>
      <c r="B1380" s="1">
        <v>388474</v>
      </c>
      <c r="C1380" s="1">
        <v>152.447</v>
      </c>
    </row>
    <row r="1381" spans="1:3">
      <c r="A1381" s="1">
        <v>29</v>
      </c>
      <c r="B1381" s="1">
        <v>478763</v>
      </c>
      <c r="C1381" s="1">
        <v>1630.2539999999999</v>
      </c>
    </row>
    <row r="1382" spans="1:3">
      <c r="A1382" s="1">
        <v>29</v>
      </c>
      <c r="B1382" s="1">
        <v>448124</v>
      </c>
      <c r="C1382" s="1">
        <v>3064.9259999999999</v>
      </c>
    </row>
    <row r="1383" spans="1:3">
      <c r="A1383" s="1">
        <v>29</v>
      </c>
      <c r="B1383" s="1">
        <v>416812</v>
      </c>
      <c r="C1383" s="1">
        <v>3130.1849999999999</v>
      </c>
    </row>
    <row r="1384" spans="1:3">
      <c r="A1384" s="1">
        <v>29</v>
      </c>
      <c r="B1384" s="1">
        <v>385445</v>
      </c>
      <c r="C1384" s="1">
        <v>3136.92</v>
      </c>
    </row>
    <row r="1385" spans="1:3">
      <c r="A1385" s="1">
        <v>29</v>
      </c>
      <c r="B1385" s="1">
        <v>354016</v>
      </c>
      <c r="C1385" s="1">
        <v>3142.0210000000002</v>
      </c>
    </row>
    <row r="1386" spans="1:3">
      <c r="A1386" s="1">
        <v>29</v>
      </c>
      <c r="B1386" s="1">
        <v>322631</v>
      </c>
      <c r="C1386" s="1">
        <v>3135.4569999999999</v>
      </c>
    </row>
    <row r="1387" spans="1:3">
      <c r="A1387" s="1">
        <v>29</v>
      </c>
      <c r="B1387" s="1">
        <v>291276</v>
      </c>
      <c r="C1387" s="1">
        <v>3136.703</v>
      </c>
    </row>
    <row r="1388" spans="1:3">
      <c r="A1388" s="1">
        <v>29</v>
      </c>
      <c r="B1388" s="1">
        <v>260229</v>
      </c>
      <c r="C1388" s="1">
        <v>3098.65</v>
      </c>
    </row>
    <row r="1389" spans="1:3">
      <c r="A1389" s="1">
        <v>29</v>
      </c>
      <c r="B1389" s="1">
        <v>228862</v>
      </c>
      <c r="C1389" s="1">
        <v>3136.6489999999999</v>
      </c>
    </row>
    <row r="1390" spans="1:3">
      <c r="A1390" s="1">
        <v>29</v>
      </c>
      <c r="B1390" s="1">
        <v>197330</v>
      </c>
      <c r="C1390" s="1">
        <v>3153.078</v>
      </c>
    </row>
    <row r="1391" spans="1:3">
      <c r="A1391" s="1">
        <v>29</v>
      </c>
      <c r="B1391" s="1">
        <v>166223</v>
      </c>
      <c r="C1391" s="1">
        <v>3110.8649999999998</v>
      </c>
    </row>
    <row r="1392" spans="1:3">
      <c r="A1392" s="1">
        <v>29</v>
      </c>
      <c r="B1392" s="1">
        <v>135316</v>
      </c>
      <c r="C1392" s="1">
        <v>3090.252</v>
      </c>
    </row>
    <row r="1393" spans="1:3">
      <c r="A1393" s="1">
        <v>29</v>
      </c>
      <c r="B1393" s="1">
        <v>103488</v>
      </c>
      <c r="C1393" s="1">
        <v>3182.8879999999999</v>
      </c>
    </row>
    <row r="1394" spans="1:3">
      <c r="A1394" s="1">
        <v>29</v>
      </c>
      <c r="B1394" s="1">
        <v>73057</v>
      </c>
      <c r="C1394" s="1">
        <v>3042.84</v>
      </c>
    </row>
    <row r="1395" spans="1:3">
      <c r="A1395" s="1">
        <v>29</v>
      </c>
      <c r="B1395" s="1">
        <v>42514</v>
      </c>
      <c r="C1395" s="1">
        <v>3053.9589999999998</v>
      </c>
    </row>
    <row r="1396" spans="1:3">
      <c r="A1396" s="1">
        <v>29</v>
      </c>
      <c r="B1396" s="1">
        <v>9855</v>
      </c>
      <c r="C1396" s="1">
        <v>3266.58</v>
      </c>
    </row>
    <row r="1397" spans="1:3">
      <c r="A1397" s="1">
        <v>29</v>
      </c>
      <c r="B1397" s="1">
        <v>0</v>
      </c>
      <c r="C1397" s="1">
        <v>986.697</v>
      </c>
    </row>
    <row r="1398" spans="1:3">
      <c r="A1398" s="1">
        <v>30</v>
      </c>
      <c r="B1398" s="1">
        <v>187365</v>
      </c>
      <c r="C1398" s="1">
        <v>184.94200000000001</v>
      </c>
    </row>
    <row r="1399" spans="1:3">
      <c r="A1399" s="1">
        <v>30</v>
      </c>
      <c r="B1399" s="1">
        <v>457170</v>
      </c>
      <c r="C1399" s="1">
        <v>408.95699999999999</v>
      </c>
    </row>
    <row r="1400" spans="1:3">
      <c r="A1400" s="1">
        <v>30</v>
      </c>
      <c r="B1400" s="1">
        <v>472675</v>
      </c>
      <c r="C1400" s="1">
        <v>134.69999999999999</v>
      </c>
    </row>
    <row r="1401" spans="1:3">
      <c r="A1401" s="1">
        <v>30</v>
      </c>
      <c r="B1401" s="1">
        <v>470391</v>
      </c>
      <c r="C1401" s="1">
        <v>2229.0509999999999</v>
      </c>
    </row>
    <row r="1402" spans="1:3">
      <c r="A1402" s="1">
        <v>30</v>
      </c>
      <c r="B1402" s="1">
        <v>438572</v>
      </c>
      <c r="C1402" s="1">
        <v>3180.8270000000002</v>
      </c>
    </row>
    <row r="1403" spans="1:3">
      <c r="A1403" s="1">
        <v>30</v>
      </c>
      <c r="B1403" s="1">
        <v>406517</v>
      </c>
      <c r="C1403" s="1">
        <v>3204.2469999999998</v>
      </c>
    </row>
    <row r="1404" spans="1:3">
      <c r="A1404" s="1">
        <v>30</v>
      </c>
      <c r="B1404" s="1">
        <v>374352</v>
      </c>
      <c r="C1404" s="1">
        <v>3213.605</v>
      </c>
    </row>
    <row r="1405" spans="1:3">
      <c r="A1405" s="1">
        <v>30</v>
      </c>
      <c r="B1405" s="1">
        <v>343162</v>
      </c>
      <c r="C1405" s="1">
        <v>3118.5610000000001</v>
      </c>
    </row>
    <row r="1406" spans="1:3">
      <c r="A1406" s="1">
        <v>30</v>
      </c>
      <c r="B1406" s="1">
        <v>311606</v>
      </c>
      <c r="C1406" s="1">
        <v>3156.4160000000002</v>
      </c>
    </row>
    <row r="1407" spans="1:3">
      <c r="A1407" s="1">
        <v>30</v>
      </c>
      <c r="B1407" s="1">
        <v>280076</v>
      </c>
      <c r="C1407" s="1">
        <v>3149.82</v>
      </c>
    </row>
    <row r="1408" spans="1:3">
      <c r="A1408" s="1">
        <v>30</v>
      </c>
      <c r="B1408" s="1">
        <v>248508</v>
      </c>
      <c r="C1408" s="1">
        <v>3157.24</v>
      </c>
    </row>
    <row r="1409" spans="1:3">
      <c r="A1409" s="1">
        <v>30</v>
      </c>
      <c r="B1409" s="1">
        <v>216853</v>
      </c>
      <c r="C1409" s="1">
        <v>3164.8530000000001</v>
      </c>
    </row>
    <row r="1410" spans="1:3">
      <c r="A1410" s="1">
        <v>30</v>
      </c>
      <c r="B1410" s="1">
        <v>184977</v>
      </c>
      <c r="C1410" s="1">
        <v>3187.4349999999999</v>
      </c>
    </row>
    <row r="1411" spans="1:3">
      <c r="A1411" s="1">
        <v>30</v>
      </c>
      <c r="B1411" s="1">
        <v>153637</v>
      </c>
      <c r="C1411" s="1">
        <v>3133.6909999999998</v>
      </c>
    </row>
    <row r="1412" spans="1:3">
      <c r="A1412" s="1">
        <v>30</v>
      </c>
      <c r="B1412" s="1">
        <v>121799</v>
      </c>
      <c r="C1412" s="1">
        <v>3183.4789999999998</v>
      </c>
    </row>
    <row r="1413" spans="1:3">
      <c r="A1413" s="1">
        <v>30</v>
      </c>
      <c r="B1413" s="1">
        <v>89798</v>
      </c>
      <c r="C1413" s="1">
        <v>3199.9290000000001</v>
      </c>
    </row>
    <row r="1414" spans="1:3">
      <c r="A1414" s="1">
        <v>30</v>
      </c>
      <c r="B1414" s="1">
        <v>56790</v>
      </c>
      <c r="C1414" s="1">
        <v>3301.877</v>
      </c>
    </row>
    <row r="1415" spans="1:3">
      <c r="A1415" s="1">
        <v>30</v>
      </c>
      <c r="B1415" s="1">
        <v>24041</v>
      </c>
      <c r="C1415" s="1">
        <v>3274.1039999999998</v>
      </c>
    </row>
    <row r="1416" spans="1:3">
      <c r="A1416" s="1">
        <v>30</v>
      </c>
      <c r="B1416" s="1">
        <v>0</v>
      </c>
      <c r="C1416" s="1">
        <v>2404.145</v>
      </c>
    </row>
    <row r="1417" spans="1:3">
      <c r="A1417" s="1">
        <v>31</v>
      </c>
      <c r="B1417" s="1">
        <v>67337</v>
      </c>
      <c r="C1417" s="1">
        <v>120.379</v>
      </c>
    </row>
    <row r="1418" spans="1:3">
      <c r="A1418" s="1">
        <v>31</v>
      </c>
      <c r="B1418" s="1">
        <v>315421</v>
      </c>
      <c r="C1418" s="1">
        <v>178.38800000000001</v>
      </c>
    </row>
    <row r="1419" spans="1:3">
      <c r="A1419" s="1">
        <v>31</v>
      </c>
      <c r="B1419" s="1">
        <v>491016</v>
      </c>
      <c r="C1419" s="1">
        <v>596.37199999999996</v>
      </c>
    </row>
    <row r="1420" spans="1:3">
      <c r="A1420" s="1">
        <v>31</v>
      </c>
      <c r="B1420" s="1">
        <v>469716</v>
      </c>
      <c r="C1420" s="1">
        <v>2129.9369999999999</v>
      </c>
    </row>
    <row r="1421" spans="1:3">
      <c r="A1421" s="1">
        <v>31</v>
      </c>
      <c r="B1421" s="1">
        <v>437407</v>
      </c>
      <c r="C1421" s="1">
        <v>3232.3589999999999</v>
      </c>
    </row>
    <row r="1422" spans="1:3">
      <c r="A1422" s="1">
        <v>31</v>
      </c>
      <c r="B1422" s="1">
        <v>405833</v>
      </c>
      <c r="C1422" s="1">
        <v>3154.3739999999998</v>
      </c>
    </row>
    <row r="1423" spans="1:3">
      <c r="A1423" s="1">
        <v>31</v>
      </c>
      <c r="B1423" s="1">
        <v>373766</v>
      </c>
      <c r="C1423" s="1">
        <v>3206.7750000000001</v>
      </c>
    </row>
    <row r="1424" spans="1:3">
      <c r="A1424" s="1">
        <v>31</v>
      </c>
      <c r="B1424" s="1">
        <v>341408</v>
      </c>
      <c r="C1424" s="1">
        <v>3236.3960000000002</v>
      </c>
    </row>
    <row r="1425" spans="1:3">
      <c r="A1425" s="1">
        <v>31</v>
      </c>
      <c r="B1425" s="1">
        <v>308867</v>
      </c>
      <c r="C1425" s="1">
        <v>3252.8049999999998</v>
      </c>
    </row>
    <row r="1426" spans="1:3">
      <c r="A1426" s="1">
        <v>31</v>
      </c>
      <c r="B1426" s="1">
        <v>276594</v>
      </c>
      <c r="C1426" s="1">
        <v>3229.9870000000001</v>
      </c>
    </row>
    <row r="1427" spans="1:3">
      <c r="A1427" s="1">
        <v>31</v>
      </c>
      <c r="B1427" s="1">
        <v>244172</v>
      </c>
      <c r="C1427" s="1">
        <v>3239.848</v>
      </c>
    </row>
    <row r="1428" spans="1:3">
      <c r="A1428" s="1">
        <v>31</v>
      </c>
      <c r="B1428" s="1">
        <v>211251</v>
      </c>
      <c r="C1428" s="1">
        <v>3290.3989999999999</v>
      </c>
    </row>
    <row r="1429" spans="1:3">
      <c r="A1429" s="1">
        <v>31</v>
      </c>
      <c r="B1429" s="1">
        <v>178813</v>
      </c>
      <c r="C1429" s="1">
        <v>3243.665</v>
      </c>
    </row>
    <row r="1430" spans="1:3">
      <c r="A1430" s="1">
        <v>31</v>
      </c>
      <c r="B1430" s="1">
        <v>146680</v>
      </c>
      <c r="C1430" s="1">
        <v>3213.422</v>
      </c>
    </row>
    <row r="1431" spans="1:3">
      <c r="A1431" s="1">
        <v>31</v>
      </c>
      <c r="B1431" s="1">
        <v>122789</v>
      </c>
      <c r="C1431" s="1">
        <v>2390.134</v>
      </c>
    </row>
    <row r="1432" spans="1:3">
      <c r="A1432" s="1">
        <v>31</v>
      </c>
      <c r="B1432" s="1">
        <v>90271</v>
      </c>
      <c r="C1432" s="1">
        <v>3250.5509999999999</v>
      </c>
    </row>
    <row r="1433" spans="1:3">
      <c r="A1433" s="1">
        <v>31</v>
      </c>
      <c r="B1433" s="1">
        <v>56843</v>
      </c>
      <c r="C1433" s="1">
        <v>3342.2069999999999</v>
      </c>
    </row>
    <row r="1434" spans="1:3">
      <c r="A1434" s="1">
        <v>31</v>
      </c>
      <c r="B1434" s="1">
        <v>23713</v>
      </c>
      <c r="C1434" s="1">
        <v>3315.788</v>
      </c>
    </row>
    <row r="1435" spans="1:3">
      <c r="A1435" s="1">
        <v>31</v>
      </c>
      <c r="B1435" s="1">
        <v>0</v>
      </c>
      <c r="C1435" s="1">
        <v>2371.4009999999998</v>
      </c>
    </row>
    <row r="1436" spans="1:3">
      <c r="A1436" s="1">
        <v>32</v>
      </c>
      <c r="B1436" s="1">
        <v>73478</v>
      </c>
      <c r="C1436" s="1">
        <v>135.178</v>
      </c>
    </row>
    <row r="1437" spans="1:3">
      <c r="A1437" s="1">
        <v>32</v>
      </c>
      <c r="B1437" s="1">
        <v>301452</v>
      </c>
      <c r="C1437" s="1">
        <v>186.00700000000001</v>
      </c>
    </row>
    <row r="1438" spans="1:3">
      <c r="A1438" s="1">
        <v>32</v>
      </c>
      <c r="B1438" s="1">
        <v>491937</v>
      </c>
      <c r="C1438" s="1">
        <v>481.577</v>
      </c>
    </row>
    <row r="1439" spans="1:3">
      <c r="A1439" s="1">
        <v>32</v>
      </c>
      <c r="B1439" s="1">
        <v>469446</v>
      </c>
      <c r="C1439" s="1">
        <v>2251.2199999999998</v>
      </c>
    </row>
    <row r="1440" spans="1:3">
      <c r="A1440" s="1">
        <v>32</v>
      </c>
      <c r="B1440" s="1">
        <v>436606</v>
      </c>
      <c r="C1440" s="1">
        <v>3281.0410000000002</v>
      </c>
    </row>
    <row r="1441" spans="1:3">
      <c r="A1441" s="1">
        <v>32</v>
      </c>
      <c r="B1441" s="1">
        <v>403574</v>
      </c>
      <c r="C1441" s="1">
        <v>3304.9079999999999</v>
      </c>
    </row>
    <row r="1442" spans="1:3">
      <c r="A1442" s="1">
        <v>32</v>
      </c>
      <c r="B1442" s="1">
        <v>369215</v>
      </c>
      <c r="C1442" s="1">
        <v>3433.9859999999999</v>
      </c>
    </row>
    <row r="1443" spans="1:3">
      <c r="A1443" s="1">
        <v>32</v>
      </c>
      <c r="B1443" s="1">
        <v>335211</v>
      </c>
      <c r="C1443" s="1">
        <v>3401.7779999999998</v>
      </c>
    </row>
    <row r="1444" spans="1:3">
      <c r="A1444" s="1">
        <v>32</v>
      </c>
      <c r="B1444" s="1">
        <v>301495</v>
      </c>
      <c r="C1444" s="1">
        <v>3369.8339999999998</v>
      </c>
    </row>
    <row r="1445" spans="1:3">
      <c r="A1445" s="1">
        <v>32</v>
      </c>
      <c r="B1445" s="1">
        <v>268476</v>
      </c>
      <c r="C1445" s="1">
        <v>3302.28</v>
      </c>
    </row>
    <row r="1446" spans="1:3">
      <c r="A1446" s="1">
        <v>32</v>
      </c>
      <c r="B1446" s="1">
        <v>234869</v>
      </c>
      <c r="C1446" s="1">
        <v>3359.94</v>
      </c>
    </row>
    <row r="1447" spans="1:3">
      <c r="A1447" s="1">
        <v>32</v>
      </c>
      <c r="B1447" s="1">
        <v>200774</v>
      </c>
      <c r="C1447" s="1">
        <v>3409.395</v>
      </c>
    </row>
    <row r="1448" spans="1:3">
      <c r="A1448" s="1">
        <v>32</v>
      </c>
      <c r="B1448" s="1">
        <v>167495</v>
      </c>
      <c r="C1448" s="1">
        <v>3327.6149999999998</v>
      </c>
    </row>
    <row r="1449" spans="1:3">
      <c r="A1449" s="1">
        <v>32</v>
      </c>
      <c r="B1449" s="1">
        <v>134114</v>
      </c>
      <c r="C1449" s="1">
        <v>3337.94</v>
      </c>
    </row>
    <row r="1450" spans="1:3">
      <c r="A1450" s="1">
        <v>32</v>
      </c>
      <c r="B1450" s="1">
        <v>100021</v>
      </c>
      <c r="C1450" s="1">
        <v>3409.3240000000001</v>
      </c>
    </row>
    <row r="1451" spans="1:3">
      <c r="A1451" s="1">
        <v>32</v>
      </c>
      <c r="B1451" s="1">
        <v>65834</v>
      </c>
      <c r="C1451" s="1">
        <v>3420.5509999999999</v>
      </c>
    </row>
    <row r="1452" spans="1:3">
      <c r="A1452" s="1">
        <v>32</v>
      </c>
      <c r="B1452" s="1">
        <v>31351</v>
      </c>
      <c r="C1452" s="1">
        <v>3446.9140000000002</v>
      </c>
    </row>
    <row r="1453" spans="1:3">
      <c r="A1453" s="1">
        <v>32</v>
      </c>
      <c r="B1453" s="1">
        <v>0</v>
      </c>
      <c r="C1453" s="1">
        <v>3133.7310000000002</v>
      </c>
    </row>
    <row r="1454" spans="1:3">
      <c r="A1454" s="1">
        <v>33</v>
      </c>
      <c r="B1454" s="1">
        <v>32194</v>
      </c>
      <c r="C1454" s="1">
        <v>70.432000000000002</v>
      </c>
    </row>
    <row r="1455" spans="1:3">
      <c r="A1455" s="1">
        <v>33</v>
      </c>
      <c r="B1455" s="1">
        <v>302366</v>
      </c>
      <c r="C1455" s="1">
        <v>220.25700000000001</v>
      </c>
    </row>
    <row r="1456" spans="1:3">
      <c r="A1456" s="1">
        <v>33</v>
      </c>
      <c r="B1456" s="1">
        <v>387390</v>
      </c>
      <c r="C1456" s="1">
        <v>270.89299999999997</v>
      </c>
    </row>
    <row r="1457" spans="1:3">
      <c r="A1457" s="1">
        <v>33</v>
      </c>
      <c r="B1457" s="1">
        <v>478363</v>
      </c>
      <c r="C1457" s="1">
        <v>1601.1890000000001</v>
      </c>
    </row>
    <row r="1458" spans="1:3">
      <c r="A1458" s="1">
        <v>33</v>
      </c>
      <c r="B1458" s="1">
        <v>445394</v>
      </c>
      <c r="C1458" s="1">
        <v>3293.56</v>
      </c>
    </row>
    <row r="1459" spans="1:3">
      <c r="A1459" s="1">
        <v>33</v>
      </c>
      <c r="B1459" s="1">
        <v>415609</v>
      </c>
      <c r="C1459" s="1">
        <v>2979.5549999999998</v>
      </c>
    </row>
    <row r="1460" spans="1:3">
      <c r="A1460" s="1">
        <v>33</v>
      </c>
      <c r="B1460" s="1">
        <v>381836</v>
      </c>
      <c r="C1460" s="1">
        <v>3375.6480000000001</v>
      </c>
    </row>
    <row r="1461" spans="1:3">
      <c r="A1461" s="1">
        <v>33</v>
      </c>
      <c r="B1461" s="1">
        <v>356097</v>
      </c>
      <c r="C1461" s="1">
        <v>2573.8389999999999</v>
      </c>
    </row>
    <row r="1462" spans="1:3">
      <c r="A1462" s="1">
        <v>33</v>
      </c>
      <c r="B1462" s="1">
        <v>322140</v>
      </c>
      <c r="C1462" s="1">
        <v>3395.6469999999999</v>
      </c>
    </row>
    <row r="1463" spans="1:3">
      <c r="A1463" s="1">
        <v>33</v>
      </c>
      <c r="B1463" s="1">
        <v>288318</v>
      </c>
      <c r="C1463" s="1">
        <v>3382.8960000000002</v>
      </c>
    </row>
    <row r="1464" spans="1:3">
      <c r="A1464" s="1">
        <v>33</v>
      </c>
      <c r="B1464" s="1">
        <v>253880</v>
      </c>
      <c r="C1464" s="1">
        <v>3443.0459999999998</v>
      </c>
    </row>
    <row r="1465" spans="1:3">
      <c r="A1465" s="1">
        <v>33</v>
      </c>
      <c r="B1465" s="1">
        <v>219201</v>
      </c>
      <c r="C1465" s="1">
        <v>3467.5729999999999</v>
      </c>
    </row>
    <row r="1466" spans="1:3">
      <c r="A1466" s="1">
        <v>33</v>
      </c>
      <c r="B1466" s="1">
        <v>184878</v>
      </c>
      <c r="C1466" s="1">
        <v>3432.6280000000002</v>
      </c>
    </row>
    <row r="1467" spans="1:3">
      <c r="A1467" s="1">
        <v>33</v>
      </c>
      <c r="B1467" s="1">
        <v>151151</v>
      </c>
      <c r="C1467" s="1">
        <v>3372.8969999999999</v>
      </c>
    </row>
    <row r="1468" spans="1:3">
      <c r="A1468" s="1">
        <v>33</v>
      </c>
      <c r="B1468" s="1">
        <v>117417</v>
      </c>
      <c r="C1468" s="1">
        <v>3372.7849999999999</v>
      </c>
    </row>
    <row r="1469" spans="1:3">
      <c r="A1469" s="1">
        <v>33</v>
      </c>
      <c r="B1469" s="1">
        <v>83275</v>
      </c>
      <c r="C1469" s="1">
        <v>3413.846</v>
      </c>
    </row>
    <row r="1470" spans="1:3">
      <c r="A1470" s="1">
        <v>33</v>
      </c>
      <c r="B1470" s="1">
        <v>48982</v>
      </c>
      <c r="C1470" s="1">
        <v>3430.8620000000001</v>
      </c>
    </row>
    <row r="1471" spans="1:3">
      <c r="A1471" s="1">
        <v>33</v>
      </c>
      <c r="B1471" s="1">
        <v>14084</v>
      </c>
      <c r="C1471" s="1">
        <v>3487.9609999999998</v>
      </c>
    </row>
    <row r="1472" spans="1:3">
      <c r="A1472" s="1">
        <v>33</v>
      </c>
      <c r="B1472" s="1">
        <v>0</v>
      </c>
      <c r="C1472" s="1">
        <v>1410.971</v>
      </c>
    </row>
    <row r="1473" spans="1:3">
      <c r="A1473" s="1">
        <v>34</v>
      </c>
      <c r="B1473" s="1">
        <v>174217</v>
      </c>
      <c r="C1473" s="1">
        <v>229.096</v>
      </c>
    </row>
    <row r="1474" spans="1:3">
      <c r="A1474" s="1">
        <v>34</v>
      </c>
      <c r="B1474" s="1">
        <v>363028</v>
      </c>
      <c r="C1474" s="1">
        <v>237.67500000000001</v>
      </c>
    </row>
    <row r="1475" spans="1:3">
      <c r="A1475" s="1">
        <v>34</v>
      </c>
      <c r="B1475" s="1">
        <v>451308</v>
      </c>
      <c r="C1475" s="1">
        <v>255.73599999999999</v>
      </c>
    </row>
    <row r="1476" spans="1:3">
      <c r="A1476" s="1">
        <v>34</v>
      </c>
      <c r="B1476" s="1">
        <v>461185</v>
      </c>
      <c r="C1476" s="1">
        <v>3155.87</v>
      </c>
    </row>
    <row r="1477" spans="1:3">
      <c r="A1477" s="1">
        <v>34</v>
      </c>
      <c r="B1477" s="1">
        <v>426503</v>
      </c>
      <c r="C1477" s="1">
        <v>3468.2179999999998</v>
      </c>
    </row>
    <row r="1478" spans="1:3">
      <c r="A1478" s="1">
        <v>34</v>
      </c>
      <c r="B1478" s="1">
        <v>392845</v>
      </c>
      <c r="C1478" s="1">
        <v>3365.4720000000002</v>
      </c>
    </row>
    <row r="1479" spans="1:3">
      <c r="A1479" s="1">
        <v>34</v>
      </c>
      <c r="B1479" s="1">
        <v>358280</v>
      </c>
      <c r="C1479" s="1">
        <v>3458.4389999999999</v>
      </c>
    </row>
    <row r="1480" spans="1:3">
      <c r="A1480" s="1">
        <v>34</v>
      </c>
      <c r="B1480" s="1">
        <v>324203</v>
      </c>
      <c r="C1480" s="1">
        <v>3404.2179999999998</v>
      </c>
    </row>
    <row r="1481" spans="1:3">
      <c r="A1481" s="1">
        <v>34</v>
      </c>
      <c r="B1481" s="1">
        <v>289463</v>
      </c>
      <c r="C1481" s="1">
        <v>3473.9090000000001</v>
      </c>
    </row>
    <row r="1482" spans="1:3">
      <c r="A1482" s="1">
        <v>34</v>
      </c>
      <c r="B1482" s="1">
        <v>255412</v>
      </c>
      <c r="C1482" s="1">
        <v>3405.0360000000001</v>
      </c>
    </row>
    <row r="1483" spans="1:3">
      <c r="A1483" s="1">
        <v>34</v>
      </c>
      <c r="B1483" s="1">
        <v>220966</v>
      </c>
      <c r="C1483" s="1">
        <v>3447.069</v>
      </c>
    </row>
    <row r="1484" spans="1:3">
      <c r="A1484" s="1">
        <v>34</v>
      </c>
      <c r="B1484" s="1">
        <v>186785</v>
      </c>
      <c r="C1484" s="1">
        <v>3417.6759999999999</v>
      </c>
    </row>
    <row r="1485" spans="1:3">
      <c r="A1485" s="1">
        <v>34</v>
      </c>
      <c r="B1485" s="1">
        <v>153270</v>
      </c>
      <c r="C1485" s="1">
        <v>3348.6909999999998</v>
      </c>
    </row>
    <row r="1486" spans="1:3">
      <c r="A1486" s="1">
        <v>34</v>
      </c>
      <c r="B1486" s="1">
        <v>118992</v>
      </c>
      <c r="C1486" s="1">
        <v>3427.6790000000001</v>
      </c>
    </row>
    <row r="1487" spans="1:3">
      <c r="A1487" s="1">
        <v>34</v>
      </c>
      <c r="B1487" s="1">
        <v>85281</v>
      </c>
      <c r="C1487" s="1">
        <v>3371.248</v>
      </c>
    </row>
    <row r="1488" spans="1:3">
      <c r="A1488" s="1">
        <v>34</v>
      </c>
      <c r="B1488" s="1">
        <v>49959</v>
      </c>
      <c r="C1488" s="1">
        <v>3531.9029999999998</v>
      </c>
    </row>
    <row r="1489" spans="1:3">
      <c r="A1489" s="1">
        <v>34</v>
      </c>
      <c r="B1489" s="1">
        <v>14283</v>
      </c>
      <c r="C1489" s="1">
        <v>3567.8589999999999</v>
      </c>
    </row>
    <row r="1490" spans="1:3">
      <c r="A1490" s="1">
        <v>34</v>
      </c>
      <c r="B1490" s="1">
        <v>0</v>
      </c>
      <c r="C1490" s="1">
        <v>1430.4839999999999</v>
      </c>
    </row>
    <row r="1491" spans="1:3">
      <c r="A1491" s="1">
        <v>35</v>
      </c>
      <c r="B1491" s="1">
        <v>161705</v>
      </c>
      <c r="C1491" s="1">
        <v>223.71</v>
      </c>
    </row>
    <row r="1492" spans="1:3">
      <c r="A1492" s="1">
        <v>35</v>
      </c>
      <c r="B1492" s="1">
        <v>356474</v>
      </c>
      <c r="C1492" s="1">
        <v>281.39400000000001</v>
      </c>
    </row>
    <row r="1493" spans="1:3">
      <c r="A1493" s="1">
        <v>35</v>
      </c>
      <c r="B1493" s="1">
        <v>480522</v>
      </c>
      <c r="C1493" s="1">
        <v>1439.71</v>
      </c>
    </row>
    <row r="1494" spans="1:3">
      <c r="A1494" s="1">
        <v>35</v>
      </c>
      <c r="B1494" s="1">
        <v>446268</v>
      </c>
      <c r="C1494" s="1">
        <v>3427.7719999999999</v>
      </c>
    </row>
    <row r="1495" spans="1:3">
      <c r="A1495" s="1">
        <v>35</v>
      </c>
      <c r="B1495" s="1">
        <v>411218</v>
      </c>
      <c r="C1495" s="1">
        <v>3504.951</v>
      </c>
    </row>
    <row r="1496" spans="1:3">
      <c r="A1496" s="1">
        <v>35</v>
      </c>
      <c r="B1496" s="1">
        <v>376910</v>
      </c>
      <c r="C1496" s="1">
        <v>3424.8719999999998</v>
      </c>
    </row>
    <row r="1497" spans="1:3">
      <c r="A1497" s="1">
        <v>35</v>
      </c>
      <c r="B1497" s="1">
        <v>341823</v>
      </c>
      <c r="C1497" s="1">
        <v>3508.5709999999999</v>
      </c>
    </row>
    <row r="1498" spans="1:3">
      <c r="A1498" s="1">
        <v>35</v>
      </c>
      <c r="B1498" s="1">
        <v>307638</v>
      </c>
      <c r="C1498" s="1">
        <v>3420.2469999999998</v>
      </c>
    </row>
    <row r="1499" spans="1:3">
      <c r="A1499" s="1">
        <v>35</v>
      </c>
      <c r="B1499" s="1">
        <v>272827</v>
      </c>
      <c r="C1499" s="1">
        <v>3479.578</v>
      </c>
    </row>
    <row r="1500" spans="1:3">
      <c r="A1500" s="1">
        <v>35</v>
      </c>
      <c r="B1500" s="1">
        <v>237794</v>
      </c>
      <c r="C1500" s="1">
        <v>3502.518</v>
      </c>
    </row>
    <row r="1501" spans="1:3">
      <c r="A1501" s="1">
        <v>35</v>
      </c>
      <c r="B1501" s="1">
        <v>202629</v>
      </c>
      <c r="C1501" s="1">
        <v>3517.623</v>
      </c>
    </row>
    <row r="1502" spans="1:3">
      <c r="A1502" s="1">
        <v>35</v>
      </c>
      <c r="B1502" s="1">
        <v>166662</v>
      </c>
      <c r="C1502" s="1">
        <v>3591.5529999999999</v>
      </c>
    </row>
    <row r="1503" spans="1:3">
      <c r="A1503" s="1">
        <v>35</v>
      </c>
      <c r="B1503" s="1">
        <v>130696</v>
      </c>
      <c r="C1503" s="1">
        <v>3597.192</v>
      </c>
    </row>
    <row r="1504" spans="1:3">
      <c r="A1504" s="1">
        <v>35</v>
      </c>
      <c r="B1504" s="1">
        <v>93162</v>
      </c>
      <c r="C1504" s="1">
        <v>3752.652</v>
      </c>
    </row>
    <row r="1505" spans="1:3">
      <c r="A1505" s="1">
        <v>35</v>
      </c>
      <c r="B1505" s="1">
        <v>57124</v>
      </c>
      <c r="C1505" s="1">
        <v>3604.2910000000002</v>
      </c>
    </row>
    <row r="1506" spans="1:3">
      <c r="A1506" s="1">
        <v>35</v>
      </c>
      <c r="B1506" s="1">
        <v>20372</v>
      </c>
      <c r="C1506" s="1">
        <v>3674.2460000000001</v>
      </c>
    </row>
    <row r="1507" spans="1:3">
      <c r="A1507" s="1">
        <v>35</v>
      </c>
      <c r="B1507" s="1">
        <v>0</v>
      </c>
      <c r="C1507" s="1">
        <v>2039.982</v>
      </c>
    </row>
    <row r="1508" spans="1:3">
      <c r="A1508" s="1">
        <v>36</v>
      </c>
      <c r="B1508" s="1">
        <v>112775</v>
      </c>
      <c r="C1508" s="1">
        <v>186.114</v>
      </c>
    </row>
    <row r="1509" spans="1:3">
      <c r="A1509" s="1">
        <v>36</v>
      </c>
      <c r="B1509" s="1">
        <v>292744</v>
      </c>
      <c r="C1509" s="1">
        <v>216.87899999999999</v>
      </c>
    </row>
    <row r="1510" spans="1:3">
      <c r="A1510" s="1">
        <v>36</v>
      </c>
      <c r="B1510" s="1">
        <v>484220</v>
      </c>
      <c r="C1510" s="1">
        <v>1170.82</v>
      </c>
    </row>
    <row r="1511" spans="1:3">
      <c r="A1511" s="1">
        <v>36</v>
      </c>
      <c r="B1511" s="1">
        <v>462748</v>
      </c>
      <c r="C1511" s="1">
        <v>2147.0189999999998</v>
      </c>
    </row>
    <row r="1512" spans="1:3">
      <c r="A1512" s="1">
        <v>36</v>
      </c>
      <c r="B1512" s="1">
        <v>428816</v>
      </c>
      <c r="C1512" s="1">
        <v>3392.2379999999998</v>
      </c>
    </row>
    <row r="1513" spans="1:3">
      <c r="A1513" s="1">
        <v>36</v>
      </c>
      <c r="B1513" s="1">
        <v>394048</v>
      </c>
      <c r="C1513" s="1">
        <v>3476.866</v>
      </c>
    </row>
    <row r="1514" spans="1:3">
      <c r="A1514" s="1">
        <v>36</v>
      </c>
      <c r="B1514" s="1">
        <v>359613</v>
      </c>
      <c r="C1514" s="1">
        <v>3444.373</v>
      </c>
    </row>
    <row r="1515" spans="1:3">
      <c r="A1515" s="1">
        <v>36</v>
      </c>
      <c r="B1515" s="1">
        <v>325033</v>
      </c>
      <c r="C1515" s="1">
        <v>3457.873</v>
      </c>
    </row>
    <row r="1516" spans="1:3">
      <c r="A1516" s="1">
        <v>36</v>
      </c>
      <c r="B1516" s="1">
        <v>290192</v>
      </c>
      <c r="C1516" s="1">
        <v>3485.2339999999999</v>
      </c>
    </row>
    <row r="1517" spans="1:3">
      <c r="A1517" s="1">
        <v>36</v>
      </c>
      <c r="B1517" s="1">
        <v>255377</v>
      </c>
      <c r="C1517" s="1">
        <v>3479.4169999999999</v>
      </c>
    </row>
    <row r="1518" spans="1:3">
      <c r="A1518" s="1">
        <v>36</v>
      </c>
      <c r="B1518" s="1">
        <v>220378</v>
      </c>
      <c r="C1518" s="1">
        <v>3496.0790000000002</v>
      </c>
    </row>
    <row r="1519" spans="1:3">
      <c r="A1519" s="1">
        <v>36</v>
      </c>
      <c r="B1519" s="1">
        <v>189466</v>
      </c>
      <c r="C1519" s="1">
        <v>3091.28</v>
      </c>
    </row>
    <row r="1520" spans="1:3">
      <c r="A1520" s="1">
        <v>36</v>
      </c>
      <c r="B1520" s="1">
        <v>155742</v>
      </c>
      <c r="C1520" s="1">
        <v>3369.442</v>
      </c>
    </row>
    <row r="1521" spans="1:3">
      <c r="A1521" s="1">
        <v>36</v>
      </c>
      <c r="B1521" s="1">
        <v>127102</v>
      </c>
      <c r="C1521" s="1">
        <v>2863.8290000000002</v>
      </c>
    </row>
    <row r="1522" spans="1:3">
      <c r="A1522" s="1">
        <v>36</v>
      </c>
      <c r="B1522" s="1">
        <v>92177</v>
      </c>
      <c r="C1522" s="1">
        <v>3492.2460000000001</v>
      </c>
    </row>
    <row r="1523" spans="1:3">
      <c r="A1523" s="1">
        <v>36</v>
      </c>
      <c r="B1523" s="1">
        <v>55455</v>
      </c>
      <c r="C1523" s="1">
        <v>3672.107</v>
      </c>
    </row>
    <row r="1524" spans="1:3">
      <c r="A1524" s="1">
        <v>36</v>
      </c>
      <c r="B1524" s="1">
        <v>18054</v>
      </c>
      <c r="C1524" s="1">
        <v>3740.5770000000002</v>
      </c>
    </row>
    <row r="1525" spans="1:3">
      <c r="A1525" s="1">
        <v>36</v>
      </c>
      <c r="B1525" s="1">
        <v>0</v>
      </c>
      <c r="C1525" s="1">
        <v>1808.2560000000001</v>
      </c>
    </row>
    <row r="1526" spans="1:3">
      <c r="A1526" s="1">
        <v>37</v>
      </c>
      <c r="B1526" s="1">
        <v>148007</v>
      </c>
      <c r="C1526" s="1">
        <v>217.273</v>
      </c>
    </row>
    <row r="1527" spans="1:3">
      <c r="A1527" s="1">
        <v>37</v>
      </c>
      <c r="B1527" s="1">
        <v>343434</v>
      </c>
      <c r="C1527" s="1">
        <v>196.803</v>
      </c>
    </row>
    <row r="1528" spans="1:3">
      <c r="A1528" s="1">
        <v>37</v>
      </c>
      <c r="B1528" s="1">
        <v>481372</v>
      </c>
      <c r="C1528" s="1">
        <v>395.00299999999999</v>
      </c>
    </row>
    <row r="1529" spans="1:3">
      <c r="A1529" s="1">
        <v>37</v>
      </c>
      <c r="B1529" s="1">
        <v>456543</v>
      </c>
      <c r="C1529" s="1">
        <v>3532.0639999999999</v>
      </c>
    </row>
    <row r="1530" spans="1:3">
      <c r="A1530" s="1">
        <v>37</v>
      </c>
      <c r="B1530" s="1">
        <v>420772</v>
      </c>
      <c r="C1530" s="1">
        <v>3576.9409999999998</v>
      </c>
    </row>
    <row r="1531" spans="1:3">
      <c r="A1531" s="1">
        <v>37</v>
      </c>
      <c r="B1531" s="1">
        <v>385176</v>
      </c>
      <c r="C1531" s="1">
        <v>3556.221</v>
      </c>
    </row>
    <row r="1532" spans="1:3">
      <c r="A1532" s="1">
        <v>37</v>
      </c>
      <c r="B1532" s="1">
        <v>349351</v>
      </c>
      <c r="C1532" s="1">
        <v>3583.069</v>
      </c>
    </row>
    <row r="1533" spans="1:3">
      <c r="A1533" s="1">
        <v>37</v>
      </c>
      <c r="B1533" s="1">
        <v>313435</v>
      </c>
      <c r="C1533" s="1">
        <v>3591.4740000000002</v>
      </c>
    </row>
    <row r="1534" spans="1:3">
      <c r="A1534" s="1">
        <v>37</v>
      </c>
      <c r="B1534" s="1">
        <v>277593</v>
      </c>
      <c r="C1534" s="1">
        <v>3583.2179999999998</v>
      </c>
    </row>
    <row r="1535" spans="1:3">
      <c r="A1535" s="1">
        <v>37</v>
      </c>
      <c r="B1535" s="1">
        <v>241729</v>
      </c>
      <c r="C1535" s="1">
        <v>3588.4569999999999</v>
      </c>
    </row>
    <row r="1536" spans="1:3">
      <c r="A1536" s="1">
        <v>37</v>
      </c>
      <c r="B1536" s="1">
        <v>206354</v>
      </c>
      <c r="C1536" s="1">
        <v>3535.26</v>
      </c>
    </row>
    <row r="1537" spans="1:3">
      <c r="A1537" s="1">
        <v>37</v>
      </c>
      <c r="B1537" s="1">
        <v>170406</v>
      </c>
      <c r="C1537" s="1">
        <v>3598.1239999999998</v>
      </c>
    </row>
    <row r="1538" spans="1:3">
      <c r="A1538" s="1">
        <v>37</v>
      </c>
      <c r="B1538" s="1">
        <v>134465</v>
      </c>
      <c r="C1538" s="1">
        <v>3589.8980000000001</v>
      </c>
    </row>
    <row r="1539" spans="1:3">
      <c r="A1539" s="1">
        <v>37</v>
      </c>
      <c r="B1539" s="1">
        <v>99215</v>
      </c>
      <c r="C1539" s="1">
        <v>3526.1869999999999</v>
      </c>
    </row>
    <row r="1540" spans="1:3">
      <c r="A1540" s="1">
        <v>37</v>
      </c>
      <c r="B1540" s="1">
        <v>61787</v>
      </c>
      <c r="C1540" s="1">
        <v>3743.7</v>
      </c>
    </row>
    <row r="1541" spans="1:3">
      <c r="A1541" s="1">
        <v>37</v>
      </c>
      <c r="B1541" s="1">
        <v>25254</v>
      </c>
      <c r="C1541" s="1">
        <v>3651.4749999999999</v>
      </c>
    </row>
    <row r="1542" spans="1:3">
      <c r="A1542" s="1">
        <v>37</v>
      </c>
      <c r="B1542" s="1">
        <v>0</v>
      </c>
      <c r="C1542" s="1">
        <v>2526.7840000000001</v>
      </c>
    </row>
    <row r="1543" spans="1:3">
      <c r="A1543" s="1">
        <v>38</v>
      </c>
      <c r="B1543" s="1">
        <v>76646</v>
      </c>
      <c r="C1543" s="1">
        <v>146.07900000000001</v>
      </c>
    </row>
    <row r="1544" spans="1:3">
      <c r="A1544" s="1">
        <v>38</v>
      </c>
      <c r="B1544" s="1">
        <v>316635</v>
      </c>
      <c r="C1544" s="1">
        <v>217.279</v>
      </c>
    </row>
    <row r="1545" spans="1:3">
      <c r="A1545" s="1">
        <v>38</v>
      </c>
      <c r="B1545" s="1">
        <v>489243</v>
      </c>
      <c r="C1545" s="1">
        <v>708.29300000000001</v>
      </c>
    </row>
    <row r="1546" spans="1:3">
      <c r="A1546" s="1">
        <v>38</v>
      </c>
      <c r="B1546" s="1">
        <v>461265</v>
      </c>
      <c r="C1546" s="1">
        <v>2797.759</v>
      </c>
    </row>
    <row r="1547" spans="1:3">
      <c r="A1547" s="1">
        <v>38</v>
      </c>
      <c r="B1547" s="1">
        <v>425831</v>
      </c>
      <c r="C1547" s="1">
        <v>3543.3870000000002</v>
      </c>
    </row>
    <row r="1548" spans="1:3">
      <c r="A1548" s="1">
        <v>38</v>
      </c>
      <c r="B1548" s="1">
        <v>389240</v>
      </c>
      <c r="C1548" s="1">
        <v>3655.1979999999999</v>
      </c>
    </row>
    <row r="1549" spans="1:3">
      <c r="A1549" s="1">
        <v>38</v>
      </c>
      <c r="B1549" s="1">
        <v>351355</v>
      </c>
      <c r="C1549" s="1">
        <v>3788.7849999999999</v>
      </c>
    </row>
    <row r="1550" spans="1:3">
      <c r="A1550" s="1">
        <v>38</v>
      </c>
      <c r="B1550" s="1">
        <v>318122</v>
      </c>
      <c r="C1550" s="1">
        <v>3322.0819999999999</v>
      </c>
    </row>
    <row r="1551" spans="1:3">
      <c r="A1551" s="1">
        <v>38</v>
      </c>
      <c r="B1551" s="1">
        <v>285843</v>
      </c>
      <c r="C1551" s="1">
        <v>3228.3620000000001</v>
      </c>
    </row>
    <row r="1552" spans="1:3">
      <c r="A1552" s="1">
        <v>38</v>
      </c>
      <c r="B1552" s="1">
        <v>249387</v>
      </c>
      <c r="C1552" s="1">
        <v>3643.68</v>
      </c>
    </row>
    <row r="1553" spans="1:3">
      <c r="A1553" s="1">
        <v>38</v>
      </c>
      <c r="B1553" s="1">
        <v>212676</v>
      </c>
      <c r="C1553" s="1">
        <v>3670.9050000000002</v>
      </c>
    </row>
    <row r="1554" spans="1:3">
      <c r="A1554" s="1">
        <v>38</v>
      </c>
      <c r="B1554" s="1">
        <v>175898</v>
      </c>
      <c r="C1554" s="1">
        <v>3679.9810000000002</v>
      </c>
    </row>
    <row r="1555" spans="1:3">
      <c r="A1555" s="1">
        <v>38</v>
      </c>
      <c r="B1555" s="1">
        <v>138901</v>
      </c>
      <c r="C1555" s="1">
        <v>3697.451</v>
      </c>
    </row>
    <row r="1556" spans="1:3">
      <c r="A1556" s="1">
        <v>38</v>
      </c>
      <c r="B1556" s="1">
        <v>101970</v>
      </c>
      <c r="C1556" s="1">
        <v>3693.4259999999999</v>
      </c>
    </row>
    <row r="1557" spans="1:3">
      <c r="A1557" s="1">
        <v>38</v>
      </c>
      <c r="B1557" s="1">
        <v>64412</v>
      </c>
      <c r="C1557" s="1">
        <v>3755.3560000000002</v>
      </c>
    </row>
    <row r="1558" spans="1:3">
      <c r="A1558" s="1">
        <v>38</v>
      </c>
      <c r="B1558" s="1">
        <v>26292</v>
      </c>
      <c r="C1558" s="1">
        <v>3813.8609999999999</v>
      </c>
    </row>
    <row r="1559" spans="1:3">
      <c r="A1559" s="1">
        <v>38</v>
      </c>
      <c r="B1559" s="1">
        <v>0</v>
      </c>
      <c r="C1559" s="1">
        <v>2626.4650000000001</v>
      </c>
    </row>
    <row r="1560" spans="1:3">
      <c r="A1560" s="1">
        <v>39</v>
      </c>
      <c r="B1560" s="1">
        <v>74982</v>
      </c>
      <c r="C1560" s="1">
        <v>172.435</v>
      </c>
    </row>
    <row r="1561" spans="1:3">
      <c r="A1561" s="1">
        <v>39</v>
      </c>
      <c r="B1561" s="1">
        <v>303560</v>
      </c>
      <c r="C1561" s="1">
        <v>215.01400000000001</v>
      </c>
    </row>
    <row r="1562" spans="1:3">
      <c r="A1562" s="1">
        <v>39</v>
      </c>
      <c r="B1562" s="1">
        <v>489551</v>
      </c>
      <c r="C1562" s="1">
        <v>653.39300000000003</v>
      </c>
    </row>
    <row r="1563" spans="1:3">
      <c r="A1563" s="1">
        <v>39</v>
      </c>
      <c r="B1563" s="1">
        <v>463506</v>
      </c>
      <c r="C1563" s="1">
        <v>2605.9850000000001</v>
      </c>
    </row>
    <row r="1564" spans="1:3">
      <c r="A1564" s="1">
        <v>39</v>
      </c>
      <c r="B1564" s="1">
        <v>427109</v>
      </c>
      <c r="C1564" s="1">
        <v>3635.5309999999999</v>
      </c>
    </row>
    <row r="1565" spans="1:3">
      <c r="A1565" s="1">
        <v>39</v>
      </c>
      <c r="B1565" s="1">
        <v>389116</v>
      </c>
      <c r="C1565" s="1">
        <v>3800.6309999999999</v>
      </c>
    </row>
    <row r="1566" spans="1:3">
      <c r="A1566" s="1">
        <v>39</v>
      </c>
      <c r="B1566" s="1">
        <v>351215</v>
      </c>
      <c r="C1566" s="1">
        <v>3786.09</v>
      </c>
    </row>
    <row r="1567" spans="1:3">
      <c r="A1567" s="1">
        <v>39</v>
      </c>
      <c r="B1567" s="1">
        <v>313318</v>
      </c>
      <c r="C1567" s="1">
        <v>3791.5830000000001</v>
      </c>
    </row>
    <row r="1568" spans="1:3">
      <c r="A1568" s="1">
        <v>39</v>
      </c>
      <c r="B1568" s="1">
        <v>275414</v>
      </c>
      <c r="C1568" s="1">
        <v>3788.08</v>
      </c>
    </row>
    <row r="1569" spans="1:3">
      <c r="A1569" s="1">
        <v>39</v>
      </c>
      <c r="B1569" s="1">
        <v>237313</v>
      </c>
      <c r="C1569" s="1">
        <v>3810.038</v>
      </c>
    </row>
    <row r="1570" spans="1:3">
      <c r="A1570" s="1">
        <v>39</v>
      </c>
      <c r="B1570" s="1">
        <v>199851</v>
      </c>
      <c r="C1570" s="1">
        <v>3745.9259999999999</v>
      </c>
    </row>
    <row r="1571" spans="1:3">
      <c r="A1571" s="1">
        <v>39</v>
      </c>
      <c r="B1571" s="1">
        <v>161478</v>
      </c>
      <c r="C1571" s="1">
        <v>3837.261</v>
      </c>
    </row>
    <row r="1572" spans="1:3">
      <c r="A1572" s="1">
        <v>39</v>
      </c>
      <c r="B1572" s="1">
        <v>123192</v>
      </c>
      <c r="C1572" s="1">
        <v>3828.2849999999999</v>
      </c>
    </row>
    <row r="1573" spans="1:3">
      <c r="A1573" s="1">
        <v>39</v>
      </c>
      <c r="B1573" s="1">
        <v>84941</v>
      </c>
      <c r="C1573" s="1">
        <v>3824.95</v>
      </c>
    </row>
    <row r="1574" spans="1:3">
      <c r="A1574" s="1">
        <v>39</v>
      </c>
      <c r="B1574" s="1">
        <v>46756</v>
      </c>
      <c r="C1574" s="1">
        <v>3818.26</v>
      </c>
    </row>
    <row r="1575" spans="1:3">
      <c r="A1575" s="1">
        <v>39</v>
      </c>
      <c r="B1575" s="1">
        <v>7568</v>
      </c>
      <c r="C1575" s="1">
        <v>3918.69</v>
      </c>
    </row>
    <row r="1576" spans="1:3">
      <c r="A1576" s="1">
        <v>39</v>
      </c>
      <c r="B1576" s="1">
        <v>0</v>
      </c>
      <c r="C1576" s="1">
        <v>760.57500000000005</v>
      </c>
    </row>
    <row r="1577" spans="1:3">
      <c r="A1577" s="1">
        <v>40</v>
      </c>
      <c r="B1577" s="1">
        <v>251940</v>
      </c>
      <c r="C1577" s="1">
        <v>281.71300000000002</v>
      </c>
    </row>
    <row r="1578" spans="1:3">
      <c r="A1578" s="1">
        <v>40</v>
      </c>
      <c r="B1578" s="1">
        <v>330930</v>
      </c>
      <c r="C1578" s="1">
        <v>306.59399999999999</v>
      </c>
    </row>
    <row r="1579" spans="1:3">
      <c r="A1579" s="1">
        <v>40</v>
      </c>
      <c r="B1579" s="1">
        <v>483560</v>
      </c>
      <c r="C1579" s="1">
        <v>1050.9349999999999</v>
      </c>
    </row>
    <row r="1580" spans="1:3">
      <c r="A1580" s="1">
        <v>40</v>
      </c>
      <c r="B1580" s="1">
        <v>456964</v>
      </c>
      <c r="C1580" s="1">
        <v>2658.002</v>
      </c>
    </row>
    <row r="1581" spans="1:3">
      <c r="A1581" s="1">
        <v>40</v>
      </c>
      <c r="B1581" s="1">
        <v>420862</v>
      </c>
      <c r="C1581" s="1">
        <v>3609.2339999999999</v>
      </c>
    </row>
    <row r="1582" spans="1:3">
      <c r="A1582" s="1">
        <v>40</v>
      </c>
      <c r="B1582" s="1">
        <v>382719</v>
      </c>
      <c r="C1582" s="1">
        <v>3810.2460000000001</v>
      </c>
    </row>
    <row r="1583" spans="1:3">
      <c r="A1583" s="1">
        <v>40</v>
      </c>
      <c r="B1583" s="1">
        <v>344167</v>
      </c>
      <c r="C1583" s="1">
        <v>3854.9769999999999</v>
      </c>
    </row>
    <row r="1584" spans="1:3">
      <c r="A1584" s="1">
        <v>40</v>
      </c>
      <c r="B1584" s="1">
        <v>305249</v>
      </c>
      <c r="C1584" s="1">
        <v>3891.3850000000002</v>
      </c>
    </row>
    <row r="1585" spans="1:3">
      <c r="A1585" s="1">
        <v>40</v>
      </c>
      <c r="B1585" s="1">
        <v>266670</v>
      </c>
      <c r="C1585" s="1">
        <v>3857.511</v>
      </c>
    </row>
    <row r="1586" spans="1:3">
      <c r="A1586" s="1">
        <v>40</v>
      </c>
      <c r="B1586" s="1">
        <v>227905</v>
      </c>
      <c r="C1586" s="1">
        <v>3876.3739999999998</v>
      </c>
    </row>
    <row r="1587" spans="1:3">
      <c r="A1587" s="1">
        <v>40</v>
      </c>
      <c r="B1587" s="1">
        <v>189477</v>
      </c>
      <c r="C1587" s="1">
        <v>3842.7530000000002</v>
      </c>
    </row>
    <row r="1588" spans="1:3">
      <c r="A1588" s="1">
        <v>40</v>
      </c>
      <c r="B1588" s="1">
        <v>150831</v>
      </c>
      <c r="C1588" s="1">
        <v>3865.596</v>
      </c>
    </row>
    <row r="1589" spans="1:3">
      <c r="A1589" s="1">
        <v>40</v>
      </c>
      <c r="B1589" s="1">
        <v>112573</v>
      </c>
      <c r="C1589" s="1">
        <v>3825.761</v>
      </c>
    </row>
    <row r="1590" spans="1:3">
      <c r="A1590" s="1">
        <v>40</v>
      </c>
      <c r="B1590" s="1">
        <v>74456</v>
      </c>
      <c r="C1590" s="1">
        <v>3807.152</v>
      </c>
    </row>
    <row r="1591" spans="1:3">
      <c r="A1591" s="1">
        <v>40</v>
      </c>
      <c r="B1591" s="1">
        <v>34884</v>
      </c>
      <c r="C1591" s="1">
        <v>3957.2950000000001</v>
      </c>
    </row>
    <row r="1592" spans="1:3">
      <c r="A1592" s="1">
        <v>40</v>
      </c>
      <c r="B1592" s="1">
        <v>0</v>
      </c>
      <c r="C1592" s="1">
        <v>3489.366</v>
      </c>
    </row>
    <row r="1593" spans="1:3">
      <c r="A1593" s="1">
        <v>41</v>
      </c>
      <c r="B1593" s="1">
        <v>33750</v>
      </c>
      <c r="C1593" s="1">
        <v>101.89</v>
      </c>
    </row>
    <row r="1594" spans="1:3">
      <c r="A1594" s="1">
        <v>41</v>
      </c>
      <c r="B1594" s="1">
        <v>313815</v>
      </c>
      <c r="C1594" s="1">
        <v>231.81800000000001</v>
      </c>
    </row>
    <row r="1595" spans="1:3">
      <c r="A1595" s="1">
        <v>41</v>
      </c>
      <c r="B1595" s="1">
        <v>408518</v>
      </c>
      <c r="C1595" s="1">
        <v>357.07400000000001</v>
      </c>
    </row>
    <row r="1596" spans="1:3">
      <c r="A1596" s="1">
        <v>41</v>
      </c>
      <c r="B1596" s="1">
        <v>472404</v>
      </c>
      <c r="C1596" s="1">
        <v>2064.3310000000001</v>
      </c>
    </row>
    <row r="1597" spans="1:3">
      <c r="A1597" s="1">
        <v>41</v>
      </c>
      <c r="B1597" s="1">
        <v>433945</v>
      </c>
      <c r="C1597" s="1">
        <v>3845.837</v>
      </c>
    </row>
    <row r="1598" spans="1:3">
      <c r="A1598" s="1">
        <v>41</v>
      </c>
      <c r="B1598" s="1">
        <v>394691</v>
      </c>
      <c r="C1598" s="1">
        <v>3925.4140000000002</v>
      </c>
    </row>
    <row r="1599" spans="1:3">
      <c r="A1599" s="1">
        <v>41</v>
      </c>
      <c r="B1599" s="1">
        <v>355557</v>
      </c>
      <c r="C1599" s="1">
        <v>3913.9929999999999</v>
      </c>
    </row>
    <row r="1600" spans="1:3">
      <c r="A1600" s="1">
        <v>41</v>
      </c>
      <c r="B1600" s="1">
        <v>316403</v>
      </c>
      <c r="C1600" s="1">
        <v>3914.2240000000002</v>
      </c>
    </row>
    <row r="1601" spans="1:3">
      <c r="A1601" s="1">
        <v>41</v>
      </c>
      <c r="B1601" s="1">
        <v>277437</v>
      </c>
      <c r="C1601" s="1">
        <v>3899.89</v>
      </c>
    </row>
    <row r="1602" spans="1:3">
      <c r="A1602" s="1">
        <v>41</v>
      </c>
      <c r="B1602" s="1">
        <v>238861</v>
      </c>
      <c r="C1602" s="1">
        <v>3854.1019999999999</v>
      </c>
    </row>
    <row r="1603" spans="1:3">
      <c r="A1603" s="1">
        <v>41</v>
      </c>
      <c r="B1603" s="1">
        <v>199676</v>
      </c>
      <c r="C1603" s="1">
        <v>3918.3939999999998</v>
      </c>
    </row>
    <row r="1604" spans="1:3">
      <c r="A1604" s="1">
        <v>41</v>
      </c>
      <c r="B1604" s="1">
        <v>160085</v>
      </c>
      <c r="C1604" s="1">
        <v>3958.6610000000001</v>
      </c>
    </row>
    <row r="1605" spans="1:3">
      <c r="A1605" s="1">
        <v>41</v>
      </c>
      <c r="B1605" s="1">
        <v>120830</v>
      </c>
      <c r="C1605" s="1">
        <v>3925.37</v>
      </c>
    </row>
    <row r="1606" spans="1:3">
      <c r="A1606" s="1">
        <v>41</v>
      </c>
      <c r="B1606" s="1">
        <v>82000</v>
      </c>
      <c r="C1606" s="1">
        <v>3883.4810000000002</v>
      </c>
    </row>
    <row r="1607" spans="1:3">
      <c r="A1607" s="1">
        <v>41</v>
      </c>
      <c r="B1607" s="1">
        <v>42074</v>
      </c>
      <c r="C1607" s="1">
        <v>3991.7339999999999</v>
      </c>
    </row>
    <row r="1608" spans="1:3">
      <c r="A1608" s="1">
        <v>41</v>
      </c>
      <c r="B1608" s="1">
        <v>958</v>
      </c>
      <c r="C1608" s="1">
        <v>4111.97</v>
      </c>
    </row>
    <row r="1609" spans="1:3">
      <c r="A1609" s="1">
        <v>41</v>
      </c>
      <c r="B1609" s="1">
        <v>0</v>
      </c>
      <c r="C1609" s="1">
        <v>99.197000000000003</v>
      </c>
    </row>
    <row r="1610" spans="1:3">
      <c r="A1610" s="1">
        <v>42</v>
      </c>
      <c r="B1610" s="1">
        <v>323464</v>
      </c>
      <c r="C1610" s="1">
        <v>325.59100000000001</v>
      </c>
    </row>
    <row r="1611" spans="1:3">
      <c r="A1611" s="1">
        <v>42</v>
      </c>
      <c r="B1611" s="1">
        <v>378422</v>
      </c>
      <c r="C1611" s="1">
        <v>318.15300000000002</v>
      </c>
    </row>
    <row r="1612" spans="1:3">
      <c r="A1612" s="1">
        <v>42</v>
      </c>
      <c r="B1612" s="1">
        <v>461655</v>
      </c>
      <c r="C1612" s="1">
        <v>3186.2130000000002</v>
      </c>
    </row>
    <row r="1613" spans="1:3">
      <c r="A1613" s="1">
        <v>42</v>
      </c>
      <c r="B1613" s="1">
        <v>433010</v>
      </c>
      <c r="C1613" s="1">
        <v>2866.5859999999998</v>
      </c>
    </row>
    <row r="1614" spans="1:3">
      <c r="A1614" s="1">
        <v>42</v>
      </c>
      <c r="B1614" s="1">
        <v>393334</v>
      </c>
      <c r="C1614" s="1">
        <v>3964.3870000000002</v>
      </c>
    </row>
    <row r="1615" spans="1:3">
      <c r="A1615" s="1">
        <v>42</v>
      </c>
      <c r="B1615" s="1">
        <v>354987</v>
      </c>
      <c r="C1615" s="1">
        <v>3836.096</v>
      </c>
    </row>
    <row r="1616" spans="1:3">
      <c r="A1616" s="1">
        <v>42</v>
      </c>
      <c r="B1616" s="1">
        <v>315238</v>
      </c>
      <c r="C1616" s="1">
        <v>3973.2370000000001</v>
      </c>
    </row>
    <row r="1617" spans="1:3">
      <c r="A1617" s="1">
        <v>42</v>
      </c>
      <c r="B1617" s="1">
        <v>276291</v>
      </c>
      <c r="C1617" s="1">
        <v>3895.6260000000002</v>
      </c>
    </row>
    <row r="1618" spans="1:3">
      <c r="A1618" s="1">
        <v>42</v>
      </c>
      <c r="B1618" s="1">
        <v>237587</v>
      </c>
      <c r="C1618" s="1">
        <v>3869.1860000000001</v>
      </c>
    </row>
    <row r="1619" spans="1:3">
      <c r="A1619" s="1">
        <v>42</v>
      </c>
      <c r="B1619" s="1">
        <v>198982</v>
      </c>
      <c r="C1619" s="1">
        <v>3858.877</v>
      </c>
    </row>
    <row r="1620" spans="1:3">
      <c r="A1620" s="1">
        <v>42</v>
      </c>
      <c r="B1620" s="1">
        <v>159720</v>
      </c>
      <c r="C1620" s="1">
        <v>3925.971</v>
      </c>
    </row>
    <row r="1621" spans="1:3">
      <c r="A1621" s="1">
        <v>42</v>
      </c>
      <c r="B1621" s="1">
        <v>121403</v>
      </c>
      <c r="C1621" s="1">
        <v>3832.6039999999998</v>
      </c>
    </row>
    <row r="1622" spans="1:3">
      <c r="A1622" s="1">
        <v>42</v>
      </c>
      <c r="B1622" s="1">
        <v>81764</v>
      </c>
      <c r="C1622" s="1">
        <v>3964.3890000000001</v>
      </c>
    </row>
    <row r="1623" spans="1:3">
      <c r="A1623" s="1">
        <v>42</v>
      </c>
      <c r="B1623" s="1">
        <v>40141</v>
      </c>
      <c r="C1623" s="1">
        <v>4160.732</v>
      </c>
    </row>
    <row r="1624" spans="1:3">
      <c r="A1624" s="1">
        <v>42</v>
      </c>
      <c r="B1624" s="1">
        <v>0</v>
      </c>
      <c r="C1624" s="1">
        <v>4014.7719999999999</v>
      </c>
    </row>
    <row r="1625" spans="1:3">
      <c r="A1625" s="1">
        <v>43</v>
      </c>
      <c r="B1625" s="1">
        <v>17368</v>
      </c>
      <c r="C1625" s="1">
        <v>52.079000000000001</v>
      </c>
    </row>
    <row r="1626" spans="1:3">
      <c r="A1626" s="1">
        <v>43</v>
      </c>
      <c r="B1626" s="1">
        <v>303170</v>
      </c>
      <c r="C1626" s="1">
        <v>281.48500000000001</v>
      </c>
    </row>
    <row r="1627" spans="1:3">
      <c r="A1627" s="1">
        <v>43</v>
      </c>
      <c r="B1627" s="1">
        <v>372932</v>
      </c>
      <c r="C1627" s="1">
        <v>327.21199999999999</v>
      </c>
    </row>
    <row r="1628" spans="1:3">
      <c r="A1628" s="1">
        <v>43</v>
      </c>
      <c r="B1628" s="1">
        <v>462203</v>
      </c>
      <c r="C1628" s="1">
        <v>3118.43</v>
      </c>
    </row>
    <row r="1629" spans="1:3">
      <c r="A1629" s="1">
        <v>43</v>
      </c>
      <c r="B1629" s="1">
        <v>439479</v>
      </c>
      <c r="C1629" s="1">
        <v>2269.7950000000001</v>
      </c>
    </row>
    <row r="1630" spans="1:3">
      <c r="A1630" s="1">
        <v>43</v>
      </c>
      <c r="B1630" s="1">
        <v>399632</v>
      </c>
      <c r="C1630" s="1">
        <v>3982.7939999999999</v>
      </c>
    </row>
    <row r="1631" spans="1:3">
      <c r="A1631" s="1">
        <v>43</v>
      </c>
      <c r="B1631" s="1">
        <v>359102</v>
      </c>
      <c r="C1631" s="1">
        <v>4053.1860000000001</v>
      </c>
    </row>
    <row r="1632" spans="1:3">
      <c r="A1632" s="1">
        <v>43</v>
      </c>
      <c r="B1632" s="1">
        <v>318436</v>
      </c>
      <c r="C1632" s="1">
        <v>4065.9870000000001</v>
      </c>
    </row>
    <row r="1633" spans="1:3">
      <c r="A1633" s="1">
        <v>43</v>
      </c>
      <c r="B1633" s="1">
        <v>277350</v>
      </c>
      <c r="C1633" s="1">
        <v>4108.0060000000003</v>
      </c>
    </row>
    <row r="1634" spans="1:3">
      <c r="A1634" s="1">
        <v>43</v>
      </c>
      <c r="B1634" s="1">
        <v>237328</v>
      </c>
      <c r="C1634" s="1">
        <v>4002.0230000000001</v>
      </c>
    </row>
    <row r="1635" spans="1:3">
      <c r="A1635" s="1">
        <v>43</v>
      </c>
      <c r="B1635" s="1">
        <v>196159</v>
      </c>
      <c r="C1635" s="1">
        <v>4120.5029999999997</v>
      </c>
    </row>
    <row r="1636" spans="1:3">
      <c r="A1636" s="1">
        <v>43</v>
      </c>
      <c r="B1636" s="1">
        <v>154787</v>
      </c>
      <c r="C1636" s="1">
        <v>4135.5360000000001</v>
      </c>
    </row>
    <row r="1637" spans="1:3">
      <c r="A1637" s="1">
        <v>43</v>
      </c>
      <c r="B1637" s="1">
        <v>113035</v>
      </c>
      <c r="C1637" s="1">
        <v>4171.87</v>
      </c>
    </row>
    <row r="1638" spans="1:3">
      <c r="A1638" s="1">
        <v>43</v>
      </c>
      <c r="B1638" s="1">
        <v>71023</v>
      </c>
      <c r="C1638" s="1">
        <v>4201.3909999999996</v>
      </c>
    </row>
    <row r="1639" spans="1:3">
      <c r="A1639" s="1">
        <v>43</v>
      </c>
      <c r="B1639" s="1">
        <v>32462</v>
      </c>
      <c r="C1639" s="1">
        <v>3855.2959999999998</v>
      </c>
    </row>
    <row r="1640" spans="1:3">
      <c r="A1640" s="1">
        <v>43</v>
      </c>
      <c r="B1640" s="1">
        <v>3136</v>
      </c>
      <c r="C1640" s="1">
        <v>2931.8789999999999</v>
      </c>
    </row>
    <row r="1641" spans="1:3">
      <c r="A1641" s="1">
        <v>43</v>
      </c>
      <c r="B1641" s="1">
        <v>0</v>
      </c>
      <c r="C1641" s="1">
        <v>317.76799999999997</v>
      </c>
    </row>
    <row r="1642" spans="1:3">
      <c r="A1642" s="1">
        <v>44</v>
      </c>
      <c r="B1642" s="1">
        <v>285531</v>
      </c>
      <c r="C1642" s="1">
        <v>341.53100000000001</v>
      </c>
    </row>
    <row r="1643" spans="1:3">
      <c r="A1643" s="1">
        <v>44</v>
      </c>
      <c r="B1643" s="1">
        <v>387042</v>
      </c>
      <c r="C1643" s="1">
        <v>298.19900000000001</v>
      </c>
    </row>
    <row r="1644" spans="1:3">
      <c r="A1644" s="1">
        <v>44</v>
      </c>
      <c r="B1644" s="1">
        <v>483204</v>
      </c>
      <c r="C1644" s="1">
        <v>1035.0450000000001</v>
      </c>
    </row>
    <row r="1645" spans="1:3">
      <c r="A1645" s="1">
        <v>44</v>
      </c>
      <c r="B1645" s="1">
        <v>443914</v>
      </c>
      <c r="C1645" s="1">
        <v>3929.2649999999999</v>
      </c>
    </row>
    <row r="1646" spans="1:3">
      <c r="A1646" s="1">
        <v>44</v>
      </c>
      <c r="B1646" s="1">
        <v>404156</v>
      </c>
      <c r="C1646" s="1">
        <v>3972.6320000000001</v>
      </c>
    </row>
    <row r="1647" spans="1:3">
      <c r="A1647" s="1">
        <v>44</v>
      </c>
      <c r="B1647" s="1">
        <v>363928</v>
      </c>
      <c r="C1647" s="1">
        <v>4024.0909999999999</v>
      </c>
    </row>
    <row r="1648" spans="1:3">
      <c r="A1648" s="1">
        <v>44</v>
      </c>
      <c r="B1648" s="1">
        <v>323926</v>
      </c>
      <c r="C1648" s="1">
        <v>3997.7710000000002</v>
      </c>
    </row>
    <row r="1649" spans="1:3">
      <c r="A1649" s="1">
        <v>44</v>
      </c>
      <c r="B1649" s="1">
        <v>283947</v>
      </c>
      <c r="C1649" s="1">
        <v>4001.7330000000002</v>
      </c>
    </row>
    <row r="1650" spans="1:3">
      <c r="A1650" s="1">
        <v>44</v>
      </c>
      <c r="B1650" s="1">
        <v>243867</v>
      </c>
      <c r="C1650" s="1">
        <v>4002.864</v>
      </c>
    </row>
    <row r="1651" spans="1:3">
      <c r="A1651" s="1">
        <v>44</v>
      </c>
      <c r="B1651" s="1">
        <v>203744</v>
      </c>
      <c r="C1651" s="1">
        <v>4012.2150000000001</v>
      </c>
    </row>
    <row r="1652" spans="1:3">
      <c r="A1652" s="1">
        <v>44</v>
      </c>
      <c r="B1652" s="1">
        <v>163509</v>
      </c>
      <c r="C1652" s="1">
        <v>4020.4059999999999</v>
      </c>
    </row>
    <row r="1653" spans="1:3">
      <c r="A1653" s="1">
        <v>44</v>
      </c>
      <c r="B1653" s="1">
        <v>122748</v>
      </c>
      <c r="C1653" s="1">
        <v>4079.6709999999998</v>
      </c>
    </row>
    <row r="1654" spans="1:3">
      <c r="A1654" s="1">
        <v>44</v>
      </c>
      <c r="B1654" s="1">
        <v>81956</v>
      </c>
      <c r="C1654" s="1">
        <v>4077.335</v>
      </c>
    </row>
    <row r="1655" spans="1:3">
      <c r="A1655" s="1">
        <v>44</v>
      </c>
      <c r="B1655" s="1">
        <v>41460</v>
      </c>
      <c r="C1655" s="1">
        <v>4047.444</v>
      </c>
    </row>
    <row r="1656" spans="1:3">
      <c r="A1656" s="1">
        <v>44</v>
      </c>
      <c r="B1656" s="1">
        <v>0</v>
      </c>
      <c r="C1656" s="1">
        <v>4147.665</v>
      </c>
    </row>
    <row r="1657" spans="1:3">
      <c r="A1657" s="1">
        <v>45</v>
      </c>
      <c r="B1657" s="1">
        <v>8524</v>
      </c>
      <c r="C1657" s="1">
        <v>40.585000000000001</v>
      </c>
    </row>
    <row r="1658" spans="1:3">
      <c r="A1658" s="1">
        <v>45</v>
      </c>
      <c r="B1658" s="1">
        <v>325519</v>
      </c>
      <c r="C1658" s="1">
        <v>335.26799999999997</v>
      </c>
    </row>
    <row r="1659" spans="1:3">
      <c r="A1659" s="1">
        <v>45</v>
      </c>
      <c r="B1659" s="1">
        <v>389519</v>
      </c>
      <c r="C1659" s="1">
        <v>325.65199999999999</v>
      </c>
    </row>
    <row r="1660" spans="1:3">
      <c r="A1660" s="1">
        <v>45</v>
      </c>
      <c r="B1660" s="1">
        <v>469531</v>
      </c>
      <c r="C1660" s="1">
        <v>2340.1680000000001</v>
      </c>
    </row>
    <row r="1661" spans="1:3">
      <c r="A1661" s="1">
        <v>45</v>
      </c>
      <c r="B1661" s="1">
        <v>430569</v>
      </c>
      <c r="C1661" s="1">
        <v>3895.9090000000001</v>
      </c>
    </row>
    <row r="1662" spans="1:3">
      <c r="A1662" s="1">
        <v>45</v>
      </c>
      <c r="B1662" s="1">
        <v>390769</v>
      </c>
      <c r="C1662" s="1">
        <v>3979.7570000000001</v>
      </c>
    </row>
    <row r="1663" spans="1:3">
      <c r="A1663" s="1">
        <v>45</v>
      </c>
      <c r="B1663" s="1">
        <v>350924</v>
      </c>
      <c r="C1663" s="1">
        <v>3984.777</v>
      </c>
    </row>
    <row r="1664" spans="1:3">
      <c r="A1664" s="1">
        <v>45</v>
      </c>
      <c r="B1664" s="1">
        <v>310514</v>
      </c>
      <c r="C1664" s="1">
        <v>4043.6979999999999</v>
      </c>
    </row>
    <row r="1665" spans="1:3">
      <c r="A1665" s="1">
        <v>45</v>
      </c>
      <c r="B1665" s="1">
        <v>270154</v>
      </c>
      <c r="C1665" s="1">
        <v>4032.018</v>
      </c>
    </row>
    <row r="1666" spans="1:3">
      <c r="A1666" s="1">
        <v>45</v>
      </c>
      <c r="B1666" s="1">
        <v>230740</v>
      </c>
      <c r="C1666" s="1">
        <v>3942.5920000000001</v>
      </c>
    </row>
    <row r="1667" spans="1:3">
      <c r="A1667" s="1">
        <v>45</v>
      </c>
      <c r="B1667" s="1">
        <v>192331</v>
      </c>
      <c r="C1667" s="1">
        <v>3839.26</v>
      </c>
    </row>
    <row r="1668" spans="1:3">
      <c r="A1668" s="1">
        <v>45</v>
      </c>
      <c r="B1668" s="1">
        <v>152248</v>
      </c>
      <c r="C1668" s="1">
        <v>4008.11</v>
      </c>
    </row>
    <row r="1669" spans="1:3">
      <c r="A1669" s="1">
        <v>45</v>
      </c>
      <c r="B1669" s="1">
        <v>111332</v>
      </c>
      <c r="C1669" s="1">
        <v>4090.6509999999998</v>
      </c>
    </row>
    <row r="1670" spans="1:3">
      <c r="A1670" s="1">
        <v>45</v>
      </c>
      <c r="B1670" s="1">
        <v>81232</v>
      </c>
      <c r="C1670" s="1">
        <v>3012.4580000000001</v>
      </c>
    </row>
    <row r="1671" spans="1:3">
      <c r="A1671" s="1">
        <v>45</v>
      </c>
      <c r="B1671" s="1">
        <v>37649</v>
      </c>
      <c r="C1671" s="1">
        <v>4356.1930000000002</v>
      </c>
    </row>
    <row r="1672" spans="1:3">
      <c r="A1672" s="1">
        <v>45</v>
      </c>
      <c r="B1672" s="1">
        <v>0</v>
      </c>
      <c r="C1672" s="1">
        <v>3765.127</v>
      </c>
    </row>
    <row r="1673" spans="1:3">
      <c r="A1673" s="1">
        <v>46</v>
      </c>
      <c r="B1673" s="1">
        <v>38555</v>
      </c>
      <c r="C1673" s="1">
        <v>140.31200000000001</v>
      </c>
    </row>
    <row r="1674" spans="1:3">
      <c r="A1674" s="1">
        <v>46</v>
      </c>
      <c r="B1674" s="1">
        <v>320791</v>
      </c>
      <c r="C1674" s="1">
        <v>284.78500000000003</v>
      </c>
    </row>
    <row r="1675" spans="1:3">
      <c r="A1675" s="1">
        <v>46</v>
      </c>
      <c r="B1675" s="1">
        <v>391047</v>
      </c>
      <c r="C1675" s="1">
        <v>357.262</v>
      </c>
    </row>
    <row r="1676" spans="1:3">
      <c r="A1676" s="1">
        <v>46</v>
      </c>
      <c r="B1676" s="1">
        <v>465576</v>
      </c>
      <c r="C1676" s="1">
        <v>2656.3290000000002</v>
      </c>
    </row>
    <row r="1677" spans="1:3">
      <c r="A1677" s="1">
        <v>46</v>
      </c>
      <c r="B1677" s="1">
        <v>423783</v>
      </c>
      <c r="C1677" s="1">
        <v>4179.1869999999999</v>
      </c>
    </row>
    <row r="1678" spans="1:3">
      <c r="A1678" s="1">
        <v>46</v>
      </c>
      <c r="B1678" s="1">
        <v>381168</v>
      </c>
      <c r="C1678" s="1">
        <v>4259.4769999999999</v>
      </c>
    </row>
    <row r="1679" spans="1:3">
      <c r="A1679" s="1">
        <v>46</v>
      </c>
      <c r="B1679" s="1">
        <v>339042</v>
      </c>
      <c r="C1679" s="1">
        <v>4211.6970000000001</v>
      </c>
    </row>
    <row r="1680" spans="1:3">
      <c r="A1680" s="1">
        <v>46</v>
      </c>
      <c r="B1680" s="1">
        <v>296681</v>
      </c>
      <c r="C1680" s="1">
        <v>4233.9350000000004</v>
      </c>
    </row>
    <row r="1681" spans="1:3">
      <c r="A1681" s="1">
        <v>46</v>
      </c>
      <c r="B1681" s="1">
        <v>254646</v>
      </c>
      <c r="C1681" s="1">
        <v>4204.4319999999998</v>
      </c>
    </row>
    <row r="1682" spans="1:3">
      <c r="A1682" s="1">
        <v>46</v>
      </c>
      <c r="B1682" s="1">
        <v>212515</v>
      </c>
      <c r="C1682" s="1">
        <v>4211.4530000000004</v>
      </c>
    </row>
    <row r="1683" spans="1:3">
      <c r="A1683" s="1">
        <v>46</v>
      </c>
      <c r="B1683" s="1">
        <v>170182</v>
      </c>
      <c r="C1683" s="1">
        <v>4236.1660000000002</v>
      </c>
    </row>
    <row r="1684" spans="1:3">
      <c r="A1684" s="1">
        <v>46</v>
      </c>
      <c r="B1684" s="1">
        <v>127611</v>
      </c>
      <c r="C1684" s="1">
        <v>4252.2700000000004</v>
      </c>
    </row>
    <row r="1685" spans="1:3">
      <c r="A1685" s="1">
        <v>46</v>
      </c>
      <c r="B1685" s="1">
        <v>85615</v>
      </c>
      <c r="C1685" s="1">
        <v>4199.3900000000003</v>
      </c>
    </row>
    <row r="1686" spans="1:3">
      <c r="A1686" s="1">
        <v>46</v>
      </c>
      <c r="B1686" s="1">
        <v>42113</v>
      </c>
      <c r="C1686" s="1">
        <v>4352.0730000000003</v>
      </c>
    </row>
    <row r="1687" spans="1:3">
      <c r="A1687" s="1">
        <v>46</v>
      </c>
      <c r="B1687" s="1">
        <v>0</v>
      </c>
      <c r="C1687" s="1">
        <v>4211.9769999999999</v>
      </c>
    </row>
    <row r="1688" spans="1:3">
      <c r="A1688" s="1">
        <v>47</v>
      </c>
      <c r="B1688" s="1">
        <v>17390</v>
      </c>
      <c r="C1688" s="1">
        <v>73.597999999999999</v>
      </c>
    </row>
    <row r="1689" spans="1:3">
      <c r="A1689" s="1">
        <v>47</v>
      </c>
      <c r="B1689" s="1">
        <v>313674</v>
      </c>
      <c r="C1689" s="1">
        <v>350.233</v>
      </c>
    </row>
    <row r="1690" spans="1:3">
      <c r="A1690" s="1">
        <v>47</v>
      </c>
      <c r="B1690" s="1">
        <v>385597</v>
      </c>
      <c r="C1690" s="1">
        <v>354.62299999999999</v>
      </c>
    </row>
    <row r="1691" spans="1:3">
      <c r="A1691" s="1">
        <v>47</v>
      </c>
      <c r="B1691" s="1">
        <v>470231</v>
      </c>
      <c r="C1691" s="1">
        <v>2193.1909999999998</v>
      </c>
    </row>
    <row r="1692" spans="1:3">
      <c r="A1692" s="1">
        <v>47</v>
      </c>
      <c r="B1692" s="1">
        <v>427500</v>
      </c>
      <c r="C1692" s="1">
        <v>4272.9560000000001</v>
      </c>
    </row>
    <row r="1693" spans="1:3">
      <c r="A1693" s="1">
        <v>47</v>
      </c>
      <c r="B1693" s="1">
        <v>385536</v>
      </c>
      <c r="C1693" s="1">
        <v>4197.7969999999996</v>
      </c>
    </row>
    <row r="1694" spans="1:3">
      <c r="A1694" s="1">
        <v>47</v>
      </c>
      <c r="B1694" s="1">
        <v>343172</v>
      </c>
      <c r="C1694" s="1">
        <v>4231.192</v>
      </c>
    </row>
    <row r="1695" spans="1:3">
      <c r="A1695" s="1">
        <v>47</v>
      </c>
      <c r="B1695" s="1">
        <v>300360</v>
      </c>
      <c r="C1695" s="1">
        <v>4280.3429999999998</v>
      </c>
    </row>
    <row r="1696" spans="1:3">
      <c r="A1696" s="1">
        <v>47</v>
      </c>
      <c r="B1696" s="1">
        <v>257640</v>
      </c>
      <c r="C1696" s="1">
        <v>4271.9369999999999</v>
      </c>
    </row>
    <row r="1697" spans="1:3">
      <c r="A1697" s="1">
        <v>47</v>
      </c>
      <c r="B1697" s="1">
        <v>214749</v>
      </c>
      <c r="C1697" s="1">
        <v>4284.826</v>
      </c>
    </row>
    <row r="1698" spans="1:3">
      <c r="A1698" s="1">
        <v>47</v>
      </c>
      <c r="B1698" s="1">
        <v>171275</v>
      </c>
      <c r="C1698" s="1">
        <v>4347.0940000000001</v>
      </c>
    </row>
    <row r="1699" spans="1:3">
      <c r="A1699" s="1">
        <v>47</v>
      </c>
      <c r="B1699" s="1">
        <v>127792</v>
      </c>
      <c r="C1699" s="1">
        <v>4349.5129999999999</v>
      </c>
    </row>
    <row r="1700" spans="1:3">
      <c r="A1700" s="1">
        <v>47</v>
      </c>
      <c r="B1700" s="1">
        <v>99871</v>
      </c>
      <c r="C1700" s="1">
        <v>2791.74</v>
      </c>
    </row>
    <row r="1701" spans="1:3">
      <c r="A1701" s="1">
        <v>47</v>
      </c>
      <c r="B1701" s="1">
        <v>55764</v>
      </c>
      <c r="C1701" s="1">
        <v>4409.2070000000003</v>
      </c>
    </row>
    <row r="1702" spans="1:3">
      <c r="A1702" s="1">
        <v>47</v>
      </c>
      <c r="B1702" s="1">
        <v>10168</v>
      </c>
      <c r="C1702" s="1">
        <v>4559.5119999999997</v>
      </c>
    </row>
    <row r="1703" spans="1:3">
      <c r="A1703" s="1">
        <v>47</v>
      </c>
      <c r="B1703" s="1">
        <v>0</v>
      </c>
      <c r="C1703" s="1">
        <v>1020.361</v>
      </c>
    </row>
    <row r="1704" spans="1:3">
      <c r="A1704" s="1">
        <v>48</v>
      </c>
      <c r="B1704" s="1">
        <v>253095</v>
      </c>
      <c r="C1704" s="1">
        <v>322.78899999999999</v>
      </c>
    </row>
    <row r="1705" spans="1:3">
      <c r="A1705" s="1">
        <v>48</v>
      </c>
      <c r="B1705" s="1">
        <v>315041</v>
      </c>
      <c r="C1705" s="1">
        <v>352.512</v>
      </c>
    </row>
    <row r="1706" spans="1:3">
      <c r="A1706" s="1">
        <v>48</v>
      </c>
      <c r="B1706" s="1">
        <v>462599</v>
      </c>
      <c r="C1706" s="1">
        <v>3059.5430000000001</v>
      </c>
    </row>
    <row r="1707" spans="1:3">
      <c r="A1707" s="1">
        <v>48</v>
      </c>
      <c r="B1707" s="1">
        <v>441975</v>
      </c>
      <c r="C1707" s="1">
        <v>2062.0500000000002</v>
      </c>
    </row>
    <row r="1708" spans="1:3">
      <c r="A1708" s="1">
        <v>48</v>
      </c>
      <c r="B1708" s="1">
        <v>398677</v>
      </c>
      <c r="C1708" s="1">
        <v>4330.7820000000002</v>
      </c>
    </row>
    <row r="1709" spans="1:3">
      <c r="A1709" s="1">
        <v>48</v>
      </c>
      <c r="B1709" s="1">
        <v>355193</v>
      </c>
      <c r="C1709" s="1">
        <v>4346.9930000000004</v>
      </c>
    </row>
    <row r="1710" spans="1:3">
      <c r="A1710" s="1">
        <v>48</v>
      </c>
      <c r="B1710" s="1">
        <v>311101</v>
      </c>
      <c r="C1710" s="1">
        <v>4409.0219999999999</v>
      </c>
    </row>
    <row r="1711" spans="1:3">
      <c r="A1711" s="1">
        <v>48</v>
      </c>
      <c r="B1711" s="1">
        <v>267725</v>
      </c>
      <c r="C1711" s="1">
        <v>4341.8190000000004</v>
      </c>
    </row>
    <row r="1712" spans="1:3">
      <c r="A1712" s="1">
        <v>48</v>
      </c>
      <c r="B1712" s="1">
        <v>224323</v>
      </c>
      <c r="C1712" s="1">
        <v>4336.0169999999998</v>
      </c>
    </row>
    <row r="1713" spans="1:3">
      <c r="A1713" s="1">
        <v>48</v>
      </c>
      <c r="B1713" s="1">
        <v>180505</v>
      </c>
      <c r="C1713" s="1">
        <v>4384.0659999999998</v>
      </c>
    </row>
    <row r="1714" spans="1:3">
      <c r="A1714" s="1">
        <v>48</v>
      </c>
      <c r="B1714" s="1">
        <v>137099</v>
      </c>
      <c r="C1714" s="1">
        <v>4337.8890000000001</v>
      </c>
    </row>
    <row r="1715" spans="1:3">
      <c r="A1715" s="1">
        <v>48</v>
      </c>
      <c r="B1715" s="1">
        <v>93915</v>
      </c>
      <c r="C1715" s="1">
        <v>4319.5789999999997</v>
      </c>
    </row>
    <row r="1716" spans="1:3">
      <c r="A1716" s="1">
        <v>48</v>
      </c>
      <c r="B1716" s="1">
        <v>49690</v>
      </c>
      <c r="C1716" s="1">
        <v>4421.5829999999996</v>
      </c>
    </row>
    <row r="1717" spans="1:3">
      <c r="A1717" s="1">
        <v>48</v>
      </c>
      <c r="B1717" s="1">
        <v>2948</v>
      </c>
      <c r="C1717" s="1">
        <v>4673.3810000000003</v>
      </c>
    </row>
    <row r="1718" spans="1:3">
      <c r="A1718" s="1">
        <v>48</v>
      </c>
      <c r="B1718" s="1">
        <v>0</v>
      </c>
      <c r="C1718" s="1">
        <v>299.43200000000002</v>
      </c>
    </row>
    <row r="1719" spans="1:3">
      <c r="A1719" s="1">
        <v>49</v>
      </c>
      <c r="B1719" s="1">
        <v>295521</v>
      </c>
      <c r="C1719" s="1">
        <v>353.33499999999998</v>
      </c>
    </row>
    <row r="1720" spans="1:3">
      <c r="A1720" s="1">
        <v>49</v>
      </c>
      <c r="B1720" s="1">
        <v>341821</v>
      </c>
      <c r="C1720" s="1">
        <v>296.69799999999998</v>
      </c>
    </row>
    <row r="1721" spans="1:3">
      <c r="A1721" s="1">
        <v>49</v>
      </c>
      <c r="B1721" s="1">
        <v>461133</v>
      </c>
      <c r="C1721" s="1">
        <v>3234.8130000000001</v>
      </c>
    </row>
    <row r="1722" spans="1:3">
      <c r="A1722" s="1">
        <v>49</v>
      </c>
      <c r="B1722" s="1">
        <v>433401</v>
      </c>
      <c r="C1722" s="1">
        <v>2773.11</v>
      </c>
    </row>
    <row r="1723" spans="1:3">
      <c r="A1723" s="1">
        <v>49</v>
      </c>
      <c r="B1723" s="1">
        <v>390364</v>
      </c>
      <c r="C1723" s="1">
        <v>4304.8609999999999</v>
      </c>
    </row>
    <row r="1724" spans="1:3">
      <c r="A1724" s="1">
        <v>49</v>
      </c>
      <c r="B1724" s="1">
        <v>347112</v>
      </c>
      <c r="C1724" s="1">
        <v>4320.2209999999995</v>
      </c>
    </row>
    <row r="1725" spans="1:3">
      <c r="A1725" s="1">
        <v>49</v>
      </c>
      <c r="B1725" s="1">
        <v>302784</v>
      </c>
      <c r="C1725" s="1">
        <v>4431.1000000000004</v>
      </c>
    </row>
    <row r="1726" spans="1:3">
      <c r="A1726" s="1">
        <v>49</v>
      </c>
      <c r="B1726" s="1">
        <v>259238</v>
      </c>
      <c r="C1726" s="1">
        <v>4354.5510000000004</v>
      </c>
    </row>
    <row r="1727" spans="1:3">
      <c r="A1727" s="1">
        <v>49</v>
      </c>
      <c r="B1727" s="1">
        <v>215211</v>
      </c>
      <c r="C1727" s="1">
        <v>4406.982</v>
      </c>
    </row>
    <row r="1728" spans="1:3">
      <c r="A1728" s="1">
        <v>49</v>
      </c>
      <c r="B1728" s="1">
        <v>171403</v>
      </c>
      <c r="C1728" s="1">
        <v>4379.6220000000003</v>
      </c>
    </row>
    <row r="1729" spans="1:3">
      <c r="A1729" s="1">
        <v>49</v>
      </c>
      <c r="B1729" s="1">
        <v>127081</v>
      </c>
      <c r="C1729" s="1">
        <v>4429.2579999999998</v>
      </c>
    </row>
    <row r="1730" spans="1:3">
      <c r="A1730" s="1">
        <v>49</v>
      </c>
      <c r="B1730" s="1">
        <v>93382</v>
      </c>
      <c r="C1730" s="1">
        <v>3365.837</v>
      </c>
    </row>
    <row r="1731" spans="1:3">
      <c r="A1731" s="1">
        <v>49</v>
      </c>
      <c r="B1731" s="1">
        <v>49206</v>
      </c>
      <c r="C1731" s="1">
        <v>4416.4260000000004</v>
      </c>
    </row>
    <row r="1732" spans="1:3">
      <c r="A1732" s="1">
        <v>49</v>
      </c>
      <c r="B1732" s="1">
        <v>2047</v>
      </c>
      <c r="C1732" s="1">
        <v>4717.1540000000005</v>
      </c>
    </row>
    <row r="1733" spans="1:3">
      <c r="A1733" s="1">
        <v>49</v>
      </c>
      <c r="B1733" s="1">
        <v>0</v>
      </c>
      <c r="C1733" s="1">
        <v>207.822</v>
      </c>
    </row>
    <row r="1734" spans="1:3">
      <c r="A1734" s="1">
        <v>50</v>
      </c>
      <c r="B1734" s="1">
        <v>313418</v>
      </c>
      <c r="C1734" s="1">
        <v>395.976</v>
      </c>
    </row>
    <row r="1735" spans="1:3">
      <c r="A1735" s="1">
        <v>50</v>
      </c>
      <c r="B1735" s="1">
        <v>344264</v>
      </c>
      <c r="C1735" s="1">
        <v>259.637</v>
      </c>
    </row>
    <row r="1736" spans="1:3">
      <c r="A1736" s="1">
        <v>50</v>
      </c>
      <c r="B1736" s="1">
        <v>474400</v>
      </c>
      <c r="C1736" s="1">
        <v>1898.6759999999999</v>
      </c>
    </row>
    <row r="1737" spans="1:3">
      <c r="A1737" s="1">
        <v>50</v>
      </c>
      <c r="B1737" s="1">
        <v>429916</v>
      </c>
      <c r="C1737" s="1">
        <v>4448.0990000000002</v>
      </c>
    </row>
    <row r="1738" spans="1:3">
      <c r="A1738" s="1">
        <v>50</v>
      </c>
      <c r="B1738" s="1">
        <v>384657</v>
      </c>
      <c r="C1738" s="1">
        <v>4525.6329999999998</v>
      </c>
    </row>
    <row r="1739" spans="1:3">
      <c r="A1739" s="1">
        <v>50</v>
      </c>
      <c r="B1739" s="1">
        <v>340177</v>
      </c>
      <c r="C1739" s="1">
        <v>4447.8559999999998</v>
      </c>
    </row>
    <row r="1740" spans="1:3">
      <c r="A1740" s="1">
        <v>50</v>
      </c>
      <c r="B1740" s="1">
        <v>294800</v>
      </c>
      <c r="C1740" s="1">
        <v>4538.5360000000001</v>
      </c>
    </row>
    <row r="1741" spans="1:3">
      <c r="A1741" s="1">
        <v>50</v>
      </c>
      <c r="B1741" s="1">
        <v>249699</v>
      </c>
      <c r="C1741" s="1">
        <v>4510.3729999999996</v>
      </c>
    </row>
    <row r="1742" spans="1:3">
      <c r="A1742" s="1">
        <v>50</v>
      </c>
      <c r="B1742" s="1">
        <v>203928</v>
      </c>
      <c r="C1742" s="1">
        <v>4577.5720000000001</v>
      </c>
    </row>
    <row r="1743" spans="1:3">
      <c r="A1743" s="1">
        <v>50</v>
      </c>
      <c r="B1743" s="1">
        <v>158706</v>
      </c>
      <c r="C1743" s="1">
        <v>4521.0519999999997</v>
      </c>
    </row>
    <row r="1744" spans="1:3">
      <c r="A1744" s="1">
        <v>50</v>
      </c>
      <c r="B1744" s="1">
        <v>112656</v>
      </c>
      <c r="C1744" s="1">
        <v>4602.1850000000004</v>
      </c>
    </row>
    <row r="1745" spans="1:3">
      <c r="A1745" s="1">
        <v>50</v>
      </c>
      <c r="B1745" s="1">
        <v>66494</v>
      </c>
      <c r="C1745" s="1">
        <v>4617.5529999999999</v>
      </c>
    </row>
    <row r="1746" spans="1:3">
      <c r="A1746" s="1">
        <v>50</v>
      </c>
      <c r="B1746" s="1">
        <v>19854</v>
      </c>
      <c r="C1746" s="1">
        <v>4667.1840000000002</v>
      </c>
    </row>
    <row r="1747" spans="1:3">
      <c r="A1747" s="1">
        <v>50</v>
      </c>
      <c r="B1747" s="1">
        <v>0</v>
      </c>
      <c r="C1747" s="1">
        <v>1984.046</v>
      </c>
    </row>
    <row r="1748" spans="1:3">
      <c r="A1748" s="1">
        <v>51</v>
      </c>
      <c r="B1748" s="1">
        <v>175193</v>
      </c>
      <c r="C1748" s="1">
        <v>306.291</v>
      </c>
    </row>
    <row r="1749" spans="1:3">
      <c r="A1749" s="1">
        <v>51</v>
      </c>
      <c r="B1749" s="1">
        <v>395986</v>
      </c>
      <c r="C1749" s="1">
        <v>594.50099999999998</v>
      </c>
    </row>
    <row r="1750" spans="1:3">
      <c r="A1750" s="1">
        <v>51</v>
      </c>
      <c r="B1750" s="1">
        <v>487051</v>
      </c>
      <c r="C1750" s="1">
        <v>388.39</v>
      </c>
    </row>
    <row r="1751" spans="1:3">
      <c r="A1751" s="1">
        <v>51</v>
      </c>
      <c r="B1751" s="1">
        <v>443205</v>
      </c>
      <c r="C1751" s="1">
        <v>4384.3620000000001</v>
      </c>
    </row>
    <row r="1752" spans="1:3">
      <c r="A1752" s="1">
        <v>51</v>
      </c>
      <c r="B1752" s="1">
        <v>398495</v>
      </c>
      <c r="C1752" s="1">
        <v>4470.8890000000001</v>
      </c>
    </row>
    <row r="1753" spans="1:3">
      <c r="A1753" s="1">
        <v>51</v>
      </c>
      <c r="B1753" s="1">
        <v>353490</v>
      </c>
      <c r="C1753" s="1">
        <v>4500.076</v>
      </c>
    </row>
    <row r="1754" spans="1:3">
      <c r="A1754" s="1">
        <v>51</v>
      </c>
      <c r="B1754" s="1">
        <v>307930</v>
      </c>
      <c r="C1754" s="1">
        <v>4555.91</v>
      </c>
    </row>
    <row r="1755" spans="1:3">
      <c r="A1755" s="1">
        <v>51</v>
      </c>
      <c r="B1755" s="1">
        <v>262447</v>
      </c>
      <c r="C1755" s="1">
        <v>4547.8850000000002</v>
      </c>
    </row>
    <row r="1756" spans="1:3">
      <c r="A1756" s="1">
        <v>51</v>
      </c>
      <c r="B1756" s="1">
        <v>217677</v>
      </c>
      <c r="C1756" s="1">
        <v>4480.17</v>
      </c>
    </row>
    <row r="1757" spans="1:3">
      <c r="A1757" s="1">
        <v>51</v>
      </c>
      <c r="B1757" s="1">
        <v>173695</v>
      </c>
      <c r="C1757" s="1">
        <v>4394.942</v>
      </c>
    </row>
    <row r="1758" spans="1:3">
      <c r="A1758" s="1">
        <v>51</v>
      </c>
      <c r="B1758" s="1">
        <v>129062</v>
      </c>
      <c r="C1758" s="1">
        <v>4467.2820000000002</v>
      </c>
    </row>
    <row r="1759" spans="1:3">
      <c r="A1759" s="1">
        <v>51</v>
      </c>
      <c r="B1759" s="1">
        <v>84413</v>
      </c>
      <c r="C1759" s="1">
        <v>4461.2910000000002</v>
      </c>
    </row>
    <row r="1760" spans="1:3">
      <c r="A1760" s="1">
        <v>51</v>
      </c>
      <c r="B1760" s="1">
        <v>56502</v>
      </c>
      <c r="C1760" s="1">
        <v>2790.2579999999998</v>
      </c>
    </row>
    <row r="1761" spans="1:3">
      <c r="A1761" s="1">
        <v>51</v>
      </c>
      <c r="B1761" s="1">
        <v>7812</v>
      </c>
      <c r="C1761" s="1">
        <v>4868.634</v>
      </c>
    </row>
    <row r="1762" spans="1:3">
      <c r="A1762" s="1">
        <v>51</v>
      </c>
      <c r="B1762" s="1">
        <v>0</v>
      </c>
      <c r="C1762" s="1">
        <v>785.72400000000005</v>
      </c>
    </row>
    <row r="1763" spans="1:3">
      <c r="A1763" s="1">
        <v>52</v>
      </c>
      <c r="B1763" s="1">
        <v>268719</v>
      </c>
      <c r="C1763" s="1">
        <v>358.73899999999998</v>
      </c>
    </row>
    <row r="1764" spans="1:3">
      <c r="A1764" s="1">
        <v>52</v>
      </c>
      <c r="B1764" s="1">
        <v>342668</v>
      </c>
      <c r="C1764" s="1">
        <v>356.15600000000001</v>
      </c>
    </row>
    <row r="1765" spans="1:3">
      <c r="A1765" s="1">
        <v>52</v>
      </c>
      <c r="B1765" s="1">
        <v>476225</v>
      </c>
      <c r="C1765" s="1">
        <v>1660.96</v>
      </c>
    </row>
    <row r="1766" spans="1:3">
      <c r="A1766" s="1">
        <v>52</v>
      </c>
      <c r="B1766" s="1">
        <v>431372</v>
      </c>
      <c r="C1766" s="1">
        <v>4485.8720000000003</v>
      </c>
    </row>
    <row r="1767" spans="1:3">
      <c r="A1767" s="1">
        <v>52</v>
      </c>
      <c r="B1767" s="1">
        <v>385557</v>
      </c>
      <c r="C1767" s="1">
        <v>4580.8500000000004</v>
      </c>
    </row>
    <row r="1768" spans="1:3">
      <c r="A1768" s="1">
        <v>52</v>
      </c>
      <c r="B1768" s="1">
        <v>339709</v>
      </c>
      <c r="C1768" s="1">
        <v>4579.5420000000004</v>
      </c>
    </row>
    <row r="1769" spans="1:3">
      <c r="A1769" s="1">
        <v>52</v>
      </c>
      <c r="B1769" s="1">
        <v>293489</v>
      </c>
      <c r="C1769" s="1">
        <v>4618.8249999999998</v>
      </c>
    </row>
    <row r="1770" spans="1:3">
      <c r="A1770" s="1">
        <v>52</v>
      </c>
      <c r="B1770" s="1">
        <v>247960</v>
      </c>
      <c r="C1770" s="1">
        <v>4552.8519999999999</v>
      </c>
    </row>
    <row r="1771" spans="1:3">
      <c r="A1771" s="1">
        <v>52</v>
      </c>
      <c r="B1771" s="1">
        <v>201480</v>
      </c>
      <c r="C1771" s="1">
        <v>4647.973</v>
      </c>
    </row>
    <row r="1772" spans="1:3">
      <c r="A1772" s="1">
        <v>52</v>
      </c>
      <c r="B1772" s="1">
        <v>155160</v>
      </c>
      <c r="C1772" s="1">
        <v>4631.7920000000004</v>
      </c>
    </row>
    <row r="1773" spans="1:3">
      <c r="A1773" s="1">
        <v>52</v>
      </c>
      <c r="B1773" s="1">
        <v>108925</v>
      </c>
      <c r="C1773" s="1">
        <v>4623.357</v>
      </c>
    </row>
    <row r="1774" spans="1:3">
      <c r="A1774" s="1">
        <v>52</v>
      </c>
      <c r="B1774" s="1">
        <v>61840</v>
      </c>
      <c r="C1774" s="1">
        <v>4708.1229999999996</v>
      </c>
    </row>
    <row r="1775" spans="1:3">
      <c r="A1775" s="1">
        <v>52</v>
      </c>
      <c r="B1775" s="1">
        <v>13620</v>
      </c>
      <c r="C1775" s="1">
        <v>4821.6469999999999</v>
      </c>
    </row>
    <row r="1776" spans="1:3">
      <c r="A1776" s="1">
        <v>52</v>
      </c>
      <c r="B1776" s="1">
        <v>0</v>
      </c>
      <c r="C1776" s="1">
        <v>1365.807</v>
      </c>
    </row>
    <row r="1777" spans="1:3">
      <c r="A1777" s="1">
        <v>53</v>
      </c>
      <c r="B1777" s="1">
        <v>243828</v>
      </c>
      <c r="C1777" s="1">
        <v>366.29</v>
      </c>
    </row>
    <row r="1778" spans="1:3">
      <c r="A1778" s="1">
        <v>53</v>
      </c>
      <c r="B1778" s="1">
        <v>430314</v>
      </c>
      <c r="C1778" s="1">
        <v>741.76700000000005</v>
      </c>
    </row>
    <row r="1779" spans="1:3">
      <c r="A1779" s="1">
        <v>53</v>
      </c>
      <c r="B1779" s="1">
        <v>475460</v>
      </c>
      <c r="C1779" s="1">
        <v>327.41300000000001</v>
      </c>
    </row>
    <row r="1780" spans="1:3">
      <c r="A1780" s="1">
        <v>53</v>
      </c>
      <c r="B1780" s="1">
        <v>442248</v>
      </c>
      <c r="C1780" s="1">
        <v>4333.6189999999997</v>
      </c>
    </row>
    <row r="1781" spans="1:3">
      <c r="A1781" s="1">
        <v>53</v>
      </c>
      <c r="B1781" s="1">
        <v>397701</v>
      </c>
      <c r="C1781" s="1">
        <v>4452.12</v>
      </c>
    </row>
    <row r="1782" spans="1:3">
      <c r="A1782" s="1">
        <v>53</v>
      </c>
      <c r="B1782" s="1">
        <v>352586</v>
      </c>
      <c r="C1782" s="1">
        <v>4511.1639999999998</v>
      </c>
    </row>
    <row r="1783" spans="1:3">
      <c r="A1783" s="1">
        <v>53</v>
      </c>
      <c r="B1783" s="1">
        <v>307207</v>
      </c>
      <c r="C1783" s="1">
        <v>4541.634</v>
      </c>
    </row>
    <row r="1784" spans="1:3">
      <c r="A1784" s="1">
        <v>53</v>
      </c>
      <c r="B1784" s="1">
        <v>262084</v>
      </c>
      <c r="C1784" s="1">
        <v>4507.7669999999998</v>
      </c>
    </row>
    <row r="1785" spans="1:3">
      <c r="A1785" s="1">
        <v>53</v>
      </c>
      <c r="B1785" s="1">
        <v>216622</v>
      </c>
      <c r="C1785" s="1">
        <v>4548.473</v>
      </c>
    </row>
    <row r="1786" spans="1:3">
      <c r="A1786" s="1">
        <v>53</v>
      </c>
      <c r="B1786" s="1">
        <v>170852</v>
      </c>
      <c r="C1786" s="1">
        <v>4576.0559999999996</v>
      </c>
    </row>
    <row r="1787" spans="1:3">
      <c r="A1787" s="1">
        <v>53</v>
      </c>
      <c r="B1787" s="1">
        <v>125877</v>
      </c>
      <c r="C1787" s="1">
        <v>4497.9189999999999</v>
      </c>
    </row>
    <row r="1788" spans="1:3">
      <c r="A1788" s="1">
        <v>53</v>
      </c>
      <c r="B1788" s="1">
        <v>80770</v>
      </c>
      <c r="C1788" s="1">
        <v>4505.357</v>
      </c>
    </row>
    <row r="1789" spans="1:3">
      <c r="A1789" s="1">
        <v>53</v>
      </c>
      <c r="B1789" s="1">
        <v>35397</v>
      </c>
      <c r="C1789" s="1">
        <v>4539.2290000000003</v>
      </c>
    </row>
    <row r="1790" spans="1:3">
      <c r="A1790" s="1">
        <v>53</v>
      </c>
      <c r="B1790" s="1">
        <v>0</v>
      </c>
      <c r="C1790" s="1">
        <v>3540.163</v>
      </c>
    </row>
    <row r="1791" spans="1:3">
      <c r="A1791" s="1">
        <v>54</v>
      </c>
      <c r="B1791" s="1">
        <v>21169</v>
      </c>
      <c r="C1791" s="1">
        <v>72.498999999999995</v>
      </c>
    </row>
    <row r="1792" spans="1:3">
      <c r="A1792" s="1">
        <v>54</v>
      </c>
      <c r="B1792" s="1">
        <v>328465</v>
      </c>
      <c r="C1792" s="1">
        <v>359.83699999999999</v>
      </c>
    </row>
    <row r="1793" spans="1:3">
      <c r="A1793" s="1">
        <v>54</v>
      </c>
      <c r="B1793" s="1">
        <v>382915</v>
      </c>
      <c r="C1793" s="1">
        <v>346.01299999999998</v>
      </c>
    </row>
    <row r="1794" spans="1:3">
      <c r="A1794" s="1">
        <v>54</v>
      </c>
      <c r="B1794" s="1">
        <v>466122</v>
      </c>
      <c r="C1794" s="1">
        <v>2603.1770000000001</v>
      </c>
    </row>
    <row r="1795" spans="1:3">
      <c r="A1795" s="1">
        <v>54</v>
      </c>
      <c r="B1795" s="1">
        <v>420570</v>
      </c>
      <c r="C1795" s="1">
        <v>4555.0829999999996</v>
      </c>
    </row>
    <row r="1796" spans="1:3">
      <c r="A1796" s="1">
        <v>54</v>
      </c>
      <c r="B1796" s="1">
        <v>374423</v>
      </c>
      <c r="C1796" s="1">
        <v>4616.66</v>
      </c>
    </row>
    <row r="1797" spans="1:3">
      <c r="A1797" s="1">
        <v>54</v>
      </c>
      <c r="B1797" s="1">
        <v>328290</v>
      </c>
      <c r="C1797" s="1">
        <v>4611.1109999999999</v>
      </c>
    </row>
    <row r="1798" spans="1:3">
      <c r="A1798" s="1">
        <v>54</v>
      </c>
      <c r="B1798" s="1">
        <v>281339</v>
      </c>
      <c r="C1798" s="1">
        <v>4694.991</v>
      </c>
    </row>
    <row r="1799" spans="1:3">
      <c r="A1799" s="1">
        <v>54</v>
      </c>
      <c r="B1799" s="1">
        <v>235774</v>
      </c>
      <c r="C1799" s="1">
        <v>4553.6549999999997</v>
      </c>
    </row>
    <row r="1800" spans="1:3">
      <c r="A1800" s="1">
        <v>54</v>
      </c>
      <c r="B1800" s="1">
        <v>188473</v>
      </c>
      <c r="C1800" s="1">
        <v>4730.0630000000001</v>
      </c>
    </row>
    <row r="1801" spans="1:3">
      <c r="A1801" s="1">
        <v>54</v>
      </c>
      <c r="B1801" s="1">
        <v>141307</v>
      </c>
      <c r="C1801" s="1">
        <v>4716.7889999999998</v>
      </c>
    </row>
    <row r="1802" spans="1:3">
      <c r="A1802" s="1">
        <v>54</v>
      </c>
      <c r="B1802" s="1">
        <v>94966</v>
      </c>
      <c r="C1802" s="1">
        <v>4633.5720000000001</v>
      </c>
    </row>
    <row r="1803" spans="1:3">
      <c r="A1803" s="1">
        <v>54</v>
      </c>
      <c r="B1803" s="1">
        <v>45203</v>
      </c>
      <c r="C1803" s="1">
        <v>4976.0540000000001</v>
      </c>
    </row>
    <row r="1804" spans="1:3">
      <c r="A1804" s="1">
        <v>54</v>
      </c>
      <c r="B1804" s="1">
        <v>0</v>
      </c>
      <c r="C1804" s="1">
        <v>4522.7420000000002</v>
      </c>
    </row>
    <row r="1805" spans="1:3">
      <c r="A1805" s="1">
        <v>55</v>
      </c>
      <c r="B1805" s="1">
        <v>24929</v>
      </c>
      <c r="C1805" s="1">
        <v>90.134</v>
      </c>
    </row>
    <row r="1806" spans="1:3">
      <c r="A1806" s="1">
        <v>55</v>
      </c>
      <c r="B1806" s="1">
        <v>330874</v>
      </c>
      <c r="C1806" s="1">
        <v>412.041</v>
      </c>
    </row>
    <row r="1807" spans="1:3">
      <c r="A1807" s="1">
        <v>55</v>
      </c>
      <c r="B1807" s="1">
        <v>401306</v>
      </c>
      <c r="C1807" s="1">
        <v>364.01299999999998</v>
      </c>
    </row>
    <row r="1808" spans="1:3">
      <c r="A1808" s="1">
        <v>55</v>
      </c>
      <c r="B1808" s="1">
        <v>452524</v>
      </c>
      <c r="C1808" s="1">
        <v>3879.9070000000002</v>
      </c>
    </row>
    <row r="1809" spans="1:3">
      <c r="A1809" s="1">
        <v>55</v>
      </c>
      <c r="B1809" s="1">
        <v>410584</v>
      </c>
      <c r="C1809" s="1">
        <v>4188.665</v>
      </c>
    </row>
    <row r="1810" spans="1:3">
      <c r="A1810" s="1">
        <v>55</v>
      </c>
      <c r="B1810" s="1">
        <v>362252</v>
      </c>
      <c r="C1810" s="1">
        <v>4831.0460000000003</v>
      </c>
    </row>
    <row r="1811" spans="1:3">
      <c r="A1811" s="1">
        <v>55</v>
      </c>
      <c r="B1811" s="1">
        <v>314704</v>
      </c>
      <c r="C1811" s="1">
        <v>4754.5439999999999</v>
      </c>
    </row>
    <row r="1812" spans="1:3">
      <c r="A1812" s="1">
        <v>55</v>
      </c>
      <c r="B1812" s="1">
        <v>266539</v>
      </c>
      <c r="C1812" s="1">
        <v>4816.41</v>
      </c>
    </row>
    <row r="1813" spans="1:3">
      <c r="A1813" s="1">
        <v>55</v>
      </c>
      <c r="B1813" s="1">
        <v>218955</v>
      </c>
      <c r="C1813" s="1">
        <v>4758.4520000000002</v>
      </c>
    </row>
    <row r="1814" spans="1:3">
      <c r="A1814" s="1">
        <v>55</v>
      </c>
      <c r="B1814" s="1">
        <v>170998</v>
      </c>
      <c r="C1814" s="1">
        <v>4795.3869999999997</v>
      </c>
    </row>
    <row r="1815" spans="1:3">
      <c r="A1815" s="1">
        <v>55</v>
      </c>
      <c r="B1815" s="1">
        <v>123046</v>
      </c>
      <c r="C1815" s="1">
        <v>4795.1790000000001</v>
      </c>
    </row>
    <row r="1816" spans="1:3">
      <c r="A1816" s="1">
        <v>55</v>
      </c>
      <c r="B1816" s="1">
        <v>72999</v>
      </c>
      <c r="C1816" s="1">
        <v>5004.6840000000002</v>
      </c>
    </row>
    <row r="1817" spans="1:3">
      <c r="A1817" s="1">
        <v>55</v>
      </c>
      <c r="B1817" s="1">
        <v>23564</v>
      </c>
      <c r="C1817" s="1">
        <v>4943.4970000000003</v>
      </c>
    </row>
    <row r="1818" spans="1:3">
      <c r="A1818" s="1">
        <v>55</v>
      </c>
      <c r="B1818" s="1">
        <v>0</v>
      </c>
      <c r="C1818" s="1">
        <v>2360.1039999999998</v>
      </c>
    </row>
    <row r="1819" spans="1:3">
      <c r="A1819" s="1">
        <v>56</v>
      </c>
      <c r="B1819" s="1">
        <v>166568</v>
      </c>
      <c r="C1819" s="1">
        <v>324.565</v>
      </c>
    </row>
    <row r="1820" spans="1:3">
      <c r="A1820" s="1">
        <v>56</v>
      </c>
      <c r="B1820" s="1">
        <v>363201</v>
      </c>
      <c r="C1820" s="1">
        <v>355.149</v>
      </c>
    </row>
    <row r="1821" spans="1:3">
      <c r="A1821" s="1">
        <v>56</v>
      </c>
      <c r="B1821" s="1">
        <v>470851</v>
      </c>
      <c r="C1821" s="1">
        <v>2229.393</v>
      </c>
    </row>
    <row r="1822" spans="1:3">
      <c r="A1822" s="1">
        <v>56</v>
      </c>
      <c r="B1822" s="1">
        <v>421578</v>
      </c>
      <c r="C1822" s="1">
        <v>4926.0829999999996</v>
      </c>
    </row>
    <row r="1823" spans="1:3">
      <c r="A1823" s="1">
        <v>56</v>
      </c>
      <c r="B1823" s="1">
        <v>374384</v>
      </c>
      <c r="C1823" s="1">
        <v>4719.5820000000003</v>
      </c>
    </row>
    <row r="1824" spans="1:3">
      <c r="A1824" s="1">
        <v>56</v>
      </c>
      <c r="B1824" s="1">
        <v>326775</v>
      </c>
      <c r="C1824" s="1">
        <v>4760.5389999999998</v>
      </c>
    </row>
    <row r="1825" spans="1:3">
      <c r="A1825" s="1">
        <v>56</v>
      </c>
      <c r="B1825" s="1">
        <v>278408</v>
      </c>
      <c r="C1825" s="1">
        <v>4836.1549999999997</v>
      </c>
    </row>
    <row r="1826" spans="1:3">
      <c r="A1826" s="1">
        <v>56</v>
      </c>
      <c r="B1826" s="1">
        <v>230645</v>
      </c>
      <c r="C1826" s="1">
        <v>4776.3720000000003</v>
      </c>
    </row>
    <row r="1827" spans="1:3">
      <c r="A1827" s="1">
        <v>56</v>
      </c>
      <c r="B1827" s="1">
        <v>181780</v>
      </c>
      <c r="C1827" s="1">
        <v>4887.3890000000001</v>
      </c>
    </row>
    <row r="1828" spans="1:3">
      <c r="A1828" s="1">
        <v>56</v>
      </c>
      <c r="B1828" s="1">
        <v>133543</v>
      </c>
      <c r="C1828" s="1">
        <v>4821.9949999999999</v>
      </c>
    </row>
    <row r="1829" spans="1:3">
      <c r="A1829" s="1">
        <v>56</v>
      </c>
      <c r="B1829" s="1">
        <v>82794</v>
      </c>
      <c r="C1829" s="1">
        <v>5076.5990000000002</v>
      </c>
    </row>
    <row r="1830" spans="1:3">
      <c r="A1830" s="1">
        <v>56</v>
      </c>
      <c r="B1830" s="1">
        <v>32373</v>
      </c>
      <c r="C1830" s="1">
        <v>5042.0529999999999</v>
      </c>
    </row>
    <row r="1831" spans="1:3">
      <c r="A1831" s="1">
        <v>56</v>
      </c>
      <c r="B1831" s="1">
        <v>0</v>
      </c>
      <c r="C1831" s="1">
        <v>3238.8580000000002</v>
      </c>
    </row>
    <row r="1832" spans="1:3">
      <c r="A1832" s="1">
        <v>57</v>
      </c>
      <c r="B1832" s="1">
        <v>107776</v>
      </c>
      <c r="C1832" s="1">
        <v>270.89400000000001</v>
      </c>
    </row>
    <row r="1833" spans="1:3">
      <c r="A1833" s="1">
        <v>57</v>
      </c>
      <c r="B1833" s="1">
        <v>362466</v>
      </c>
      <c r="C1833" s="1">
        <v>380.08</v>
      </c>
    </row>
    <row r="1834" spans="1:3">
      <c r="A1834" s="1">
        <v>57</v>
      </c>
      <c r="B1834" s="1">
        <v>461548</v>
      </c>
      <c r="C1834" s="1">
        <v>537.75099999999998</v>
      </c>
    </row>
    <row r="1835" spans="1:3">
      <c r="A1835" s="1">
        <v>57</v>
      </c>
      <c r="B1835" s="1">
        <v>443712</v>
      </c>
      <c r="C1835" s="1">
        <v>4433.3559999999998</v>
      </c>
    </row>
    <row r="1836" spans="1:3">
      <c r="A1836" s="1">
        <v>57</v>
      </c>
      <c r="B1836" s="1">
        <v>394858</v>
      </c>
      <c r="C1836" s="1">
        <v>4885.2920000000004</v>
      </c>
    </row>
    <row r="1837" spans="1:3">
      <c r="A1837" s="1">
        <v>57</v>
      </c>
      <c r="B1837" s="1">
        <v>345803</v>
      </c>
      <c r="C1837" s="1">
        <v>4904.99</v>
      </c>
    </row>
    <row r="1838" spans="1:3">
      <c r="A1838" s="1">
        <v>57</v>
      </c>
      <c r="B1838" s="1">
        <v>296368</v>
      </c>
      <c r="C1838" s="1">
        <v>4943.63</v>
      </c>
    </row>
    <row r="1839" spans="1:3">
      <c r="A1839" s="1">
        <v>57</v>
      </c>
      <c r="B1839" s="1">
        <v>247021</v>
      </c>
      <c r="C1839" s="1">
        <v>4932.0110000000004</v>
      </c>
    </row>
    <row r="1840" spans="1:3">
      <c r="A1840" s="1">
        <v>57</v>
      </c>
      <c r="B1840" s="1">
        <v>197445</v>
      </c>
      <c r="C1840" s="1">
        <v>4957.4709999999995</v>
      </c>
    </row>
    <row r="1841" spans="1:3">
      <c r="A1841" s="1">
        <v>57</v>
      </c>
      <c r="B1841" s="1">
        <v>147841</v>
      </c>
      <c r="C1841" s="1">
        <v>4959.7920000000004</v>
      </c>
    </row>
    <row r="1842" spans="1:3">
      <c r="A1842" s="1">
        <v>57</v>
      </c>
      <c r="B1842" s="1">
        <v>97872</v>
      </c>
      <c r="C1842" s="1">
        <v>4996.3980000000001</v>
      </c>
    </row>
    <row r="1843" spans="1:3">
      <c r="A1843" s="1">
        <v>57</v>
      </c>
      <c r="B1843" s="1">
        <v>47469</v>
      </c>
      <c r="C1843" s="1">
        <v>5039.7280000000001</v>
      </c>
    </row>
    <row r="1844" spans="1:3">
      <c r="A1844" s="1">
        <v>57</v>
      </c>
      <c r="B1844" s="1">
        <v>0</v>
      </c>
      <c r="C1844" s="1">
        <v>4747.9309999999996</v>
      </c>
    </row>
    <row r="1845" spans="1:3">
      <c r="A1845" s="1">
        <v>58</v>
      </c>
      <c r="B1845" s="1">
        <v>25377</v>
      </c>
      <c r="C1845" s="1">
        <v>120.294</v>
      </c>
    </row>
    <row r="1846" spans="1:3">
      <c r="A1846" s="1">
        <v>58</v>
      </c>
      <c r="B1846" s="1">
        <v>324328</v>
      </c>
      <c r="C1846" s="1">
        <v>421.721</v>
      </c>
    </row>
    <row r="1847" spans="1:3">
      <c r="A1847" s="1">
        <v>58</v>
      </c>
      <c r="B1847" s="1">
        <v>405266</v>
      </c>
      <c r="C1847" s="1">
        <v>461.762</v>
      </c>
    </row>
    <row r="1848" spans="1:3">
      <c r="A1848" s="1">
        <v>58</v>
      </c>
      <c r="B1848" s="1">
        <v>460106</v>
      </c>
      <c r="C1848" s="1">
        <v>2979.6350000000002</v>
      </c>
    </row>
    <row r="1849" spans="1:3">
      <c r="A1849" s="1">
        <v>58</v>
      </c>
      <c r="B1849" s="1">
        <v>410446</v>
      </c>
      <c r="C1849" s="1">
        <v>4966.75</v>
      </c>
    </row>
    <row r="1850" spans="1:3">
      <c r="A1850" s="1">
        <v>58</v>
      </c>
      <c r="B1850" s="1">
        <v>371043</v>
      </c>
      <c r="C1850" s="1">
        <v>3936.1709999999998</v>
      </c>
    </row>
    <row r="1851" spans="1:3">
      <c r="A1851" s="1">
        <v>58</v>
      </c>
      <c r="B1851" s="1">
        <v>320656</v>
      </c>
      <c r="C1851" s="1">
        <v>5036.8289999999997</v>
      </c>
    </row>
    <row r="1852" spans="1:3">
      <c r="A1852" s="1">
        <v>58</v>
      </c>
      <c r="B1852" s="1">
        <v>270566</v>
      </c>
      <c r="C1852" s="1">
        <v>5011.3010000000004</v>
      </c>
    </row>
    <row r="1853" spans="1:3">
      <c r="A1853" s="1">
        <v>58</v>
      </c>
      <c r="B1853" s="1">
        <v>219673</v>
      </c>
      <c r="C1853" s="1">
        <v>5086.4409999999998</v>
      </c>
    </row>
    <row r="1854" spans="1:3">
      <c r="A1854" s="1">
        <v>58</v>
      </c>
      <c r="B1854" s="1">
        <v>169005</v>
      </c>
      <c r="C1854" s="1">
        <v>5066.7579999999998</v>
      </c>
    </row>
    <row r="1855" spans="1:3">
      <c r="A1855" s="1">
        <v>58</v>
      </c>
      <c r="B1855" s="1">
        <v>119436</v>
      </c>
      <c r="C1855" s="1">
        <v>4956.3540000000003</v>
      </c>
    </row>
    <row r="1856" spans="1:3">
      <c r="A1856" s="1">
        <v>58</v>
      </c>
      <c r="B1856" s="1">
        <v>67812</v>
      </c>
      <c r="C1856" s="1">
        <v>5162.2209999999995</v>
      </c>
    </row>
    <row r="1857" spans="1:3">
      <c r="A1857" s="1">
        <v>58</v>
      </c>
      <c r="B1857" s="1">
        <v>13734</v>
      </c>
      <c r="C1857" s="1">
        <v>5407.598</v>
      </c>
    </row>
    <row r="1858" spans="1:3">
      <c r="A1858" s="1">
        <v>58</v>
      </c>
      <c r="B1858" s="1">
        <v>0</v>
      </c>
      <c r="C1858" s="1">
        <v>1378.231</v>
      </c>
    </row>
    <row r="1859" spans="1:3">
      <c r="A1859" s="1">
        <v>59</v>
      </c>
      <c r="B1859" s="1">
        <v>219783</v>
      </c>
      <c r="C1859" s="1">
        <v>407.005</v>
      </c>
    </row>
    <row r="1860" spans="1:3">
      <c r="A1860" s="1">
        <v>59</v>
      </c>
      <c r="B1860" s="1">
        <v>393958</v>
      </c>
      <c r="C1860" s="1">
        <v>1109.951</v>
      </c>
    </row>
    <row r="1861" spans="1:3">
      <c r="A1861" s="1">
        <v>59</v>
      </c>
      <c r="B1861" s="1">
        <v>452351</v>
      </c>
      <c r="C1861" s="1">
        <v>361.59899999999999</v>
      </c>
    </row>
    <row r="1862" spans="1:3">
      <c r="A1862" s="1">
        <v>59</v>
      </c>
      <c r="B1862" s="1">
        <v>432369</v>
      </c>
      <c r="C1862" s="1">
        <v>4877.2969999999996</v>
      </c>
    </row>
    <row r="1863" spans="1:3">
      <c r="A1863" s="1">
        <v>59</v>
      </c>
      <c r="B1863" s="1">
        <v>380600</v>
      </c>
      <c r="C1863" s="1">
        <v>5176.5609999999997</v>
      </c>
    </row>
    <row r="1864" spans="1:3">
      <c r="A1864" s="1">
        <v>59</v>
      </c>
      <c r="B1864" s="1">
        <v>329202</v>
      </c>
      <c r="C1864" s="1">
        <v>5139.424</v>
      </c>
    </row>
    <row r="1865" spans="1:3">
      <c r="A1865" s="1">
        <v>59</v>
      </c>
      <c r="B1865" s="1">
        <v>277226</v>
      </c>
      <c r="C1865" s="1">
        <v>5197.5360000000001</v>
      </c>
    </row>
    <row r="1866" spans="1:3">
      <c r="A1866" s="1">
        <v>59</v>
      </c>
      <c r="B1866" s="1">
        <v>225330</v>
      </c>
      <c r="C1866" s="1">
        <v>5190.8940000000002</v>
      </c>
    </row>
    <row r="1867" spans="1:3">
      <c r="A1867" s="1">
        <v>59</v>
      </c>
      <c r="B1867" s="1">
        <v>174337</v>
      </c>
      <c r="C1867" s="1">
        <v>5097.63</v>
      </c>
    </row>
    <row r="1868" spans="1:3">
      <c r="A1868" s="1">
        <v>59</v>
      </c>
      <c r="B1868" s="1">
        <v>122448</v>
      </c>
      <c r="C1868" s="1">
        <v>5188.7870000000003</v>
      </c>
    </row>
    <row r="1869" spans="1:3">
      <c r="A1869" s="1">
        <v>59</v>
      </c>
      <c r="B1869" s="1">
        <v>70948</v>
      </c>
      <c r="C1869" s="1">
        <v>5150.6930000000002</v>
      </c>
    </row>
    <row r="1870" spans="1:3">
      <c r="A1870" s="1">
        <v>59</v>
      </c>
      <c r="B1870" s="1">
        <v>18071</v>
      </c>
      <c r="C1870" s="1">
        <v>5288.6790000000001</v>
      </c>
    </row>
    <row r="1871" spans="1:3">
      <c r="A1871" s="1">
        <v>59</v>
      </c>
      <c r="B1871" s="1">
        <v>0</v>
      </c>
      <c r="C1871" s="1">
        <v>1809.059</v>
      </c>
    </row>
    <row r="1872" spans="1:3">
      <c r="A1872" s="1">
        <v>60</v>
      </c>
      <c r="B1872" s="1">
        <v>202150</v>
      </c>
      <c r="C1872" s="1">
        <v>404.29399999999998</v>
      </c>
    </row>
    <row r="1873" spans="1:3">
      <c r="A1873" s="1">
        <v>60</v>
      </c>
      <c r="B1873" s="1">
        <v>404703</v>
      </c>
      <c r="C1873" s="1">
        <v>924.95299999999997</v>
      </c>
    </row>
    <row r="1874" spans="1:3">
      <c r="A1874" s="1">
        <v>60</v>
      </c>
      <c r="B1874" s="1">
        <v>478927</v>
      </c>
      <c r="C1874" s="1">
        <v>776.846</v>
      </c>
    </row>
    <row r="1875" spans="1:3">
      <c r="A1875" s="1">
        <v>60</v>
      </c>
      <c r="B1875" s="1">
        <v>429028</v>
      </c>
      <c r="C1875" s="1">
        <v>4981.2120000000004</v>
      </c>
    </row>
    <row r="1876" spans="1:3">
      <c r="A1876" s="1">
        <v>60</v>
      </c>
      <c r="B1876" s="1">
        <v>378062</v>
      </c>
      <c r="C1876" s="1">
        <v>5097.68</v>
      </c>
    </row>
    <row r="1877" spans="1:3">
      <c r="A1877" s="1">
        <v>60</v>
      </c>
      <c r="B1877" s="1">
        <v>326232</v>
      </c>
      <c r="C1877" s="1">
        <v>5182.9790000000003</v>
      </c>
    </row>
    <row r="1878" spans="1:3">
      <c r="A1878" s="1">
        <v>60</v>
      </c>
      <c r="B1878" s="1">
        <v>274960</v>
      </c>
      <c r="C1878" s="1">
        <v>5125.3590000000004</v>
      </c>
    </row>
    <row r="1879" spans="1:3">
      <c r="A1879" s="1">
        <v>60</v>
      </c>
      <c r="B1879" s="1">
        <v>225906</v>
      </c>
      <c r="C1879" s="1">
        <v>4904.93</v>
      </c>
    </row>
    <row r="1880" spans="1:3">
      <c r="A1880" s="1">
        <v>60</v>
      </c>
      <c r="B1880" s="1">
        <v>189934</v>
      </c>
      <c r="C1880" s="1">
        <v>3597.2179999999998</v>
      </c>
    </row>
    <row r="1881" spans="1:3">
      <c r="A1881" s="1">
        <v>60</v>
      </c>
      <c r="B1881" s="1">
        <v>138693</v>
      </c>
      <c r="C1881" s="1">
        <v>5126.6850000000004</v>
      </c>
    </row>
    <row r="1882" spans="1:3">
      <c r="A1882" s="1">
        <v>60</v>
      </c>
      <c r="B1882" s="1">
        <v>87784</v>
      </c>
      <c r="C1882" s="1">
        <v>5089.5079999999998</v>
      </c>
    </row>
    <row r="1883" spans="1:3">
      <c r="A1883" s="1">
        <v>60</v>
      </c>
      <c r="B1883" s="1">
        <v>35844</v>
      </c>
      <c r="C1883" s="1">
        <v>5191.5479999999998</v>
      </c>
    </row>
    <row r="1884" spans="1:3">
      <c r="A1884" s="1">
        <v>60</v>
      </c>
      <c r="B1884" s="1">
        <v>0</v>
      </c>
      <c r="C1884" s="1">
        <v>3589.348</v>
      </c>
    </row>
    <row r="1885" spans="1:3">
      <c r="A1885" s="1">
        <v>61</v>
      </c>
      <c r="B1885" s="1">
        <v>82932</v>
      </c>
      <c r="C1885" s="1">
        <v>278.798</v>
      </c>
    </row>
    <row r="1886" spans="1:3">
      <c r="A1886" s="1">
        <v>61</v>
      </c>
      <c r="B1886" s="1">
        <v>366606</v>
      </c>
      <c r="C1886" s="1">
        <v>376.31900000000002</v>
      </c>
    </row>
    <row r="1887" spans="1:3">
      <c r="A1887" s="1">
        <v>61</v>
      </c>
      <c r="B1887" s="1">
        <v>482002</v>
      </c>
      <c r="C1887" s="1">
        <v>1138.047</v>
      </c>
    </row>
    <row r="1888" spans="1:3">
      <c r="A1888" s="1">
        <v>61</v>
      </c>
      <c r="B1888" s="1">
        <v>430648</v>
      </c>
      <c r="C1888" s="1">
        <v>5136.9740000000002</v>
      </c>
    </row>
    <row r="1889" spans="1:3">
      <c r="A1889" s="1">
        <v>61</v>
      </c>
      <c r="B1889" s="1">
        <v>379092</v>
      </c>
      <c r="C1889" s="1">
        <v>5153.817</v>
      </c>
    </row>
    <row r="1890" spans="1:3">
      <c r="A1890" s="1">
        <v>61</v>
      </c>
      <c r="B1890" s="1">
        <v>327510</v>
      </c>
      <c r="C1890" s="1">
        <v>5158.0919999999996</v>
      </c>
    </row>
    <row r="1891" spans="1:3">
      <c r="A1891" s="1">
        <v>61</v>
      </c>
      <c r="B1891" s="1">
        <v>275753</v>
      </c>
      <c r="C1891" s="1">
        <v>5175.63</v>
      </c>
    </row>
    <row r="1892" spans="1:3">
      <c r="A1892" s="1">
        <v>61</v>
      </c>
      <c r="B1892" s="1">
        <v>223959</v>
      </c>
      <c r="C1892" s="1">
        <v>5183.6009999999997</v>
      </c>
    </row>
    <row r="1893" spans="1:3">
      <c r="A1893" s="1">
        <v>61</v>
      </c>
      <c r="B1893" s="1">
        <v>171577</v>
      </c>
      <c r="C1893" s="1">
        <v>5234.5649999999996</v>
      </c>
    </row>
    <row r="1894" spans="1:3">
      <c r="A1894" s="1">
        <v>61</v>
      </c>
      <c r="B1894" s="1">
        <v>119988</v>
      </c>
      <c r="C1894" s="1">
        <v>5157.9340000000002</v>
      </c>
    </row>
    <row r="1895" spans="1:3">
      <c r="A1895" s="1">
        <v>61</v>
      </c>
      <c r="B1895" s="1">
        <v>65935</v>
      </c>
      <c r="C1895" s="1">
        <v>5404.9359999999997</v>
      </c>
    </row>
    <row r="1896" spans="1:3">
      <c r="A1896" s="1">
        <v>61</v>
      </c>
      <c r="B1896" s="1">
        <v>11136</v>
      </c>
      <c r="C1896" s="1">
        <v>5481.393</v>
      </c>
    </row>
    <row r="1897" spans="1:3">
      <c r="A1897" s="1">
        <v>61</v>
      </c>
      <c r="B1897" s="1">
        <v>0</v>
      </c>
      <c r="C1897" s="1">
        <v>1117.5219999999999</v>
      </c>
    </row>
    <row r="1898" spans="1:3">
      <c r="A1898" s="1">
        <v>62</v>
      </c>
      <c r="B1898" s="1">
        <v>269517</v>
      </c>
      <c r="C1898" s="1">
        <v>405.16300000000001</v>
      </c>
    </row>
    <row r="1899" spans="1:3">
      <c r="A1899" s="1">
        <v>62</v>
      </c>
      <c r="B1899" s="1">
        <v>340108</v>
      </c>
      <c r="C1899" s="1">
        <v>465.30399999999997</v>
      </c>
    </row>
    <row r="1900" spans="1:3">
      <c r="A1900" s="1">
        <v>62</v>
      </c>
      <c r="B1900" s="1">
        <v>471120</v>
      </c>
      <c r="C1900" s="1">
        <v>2010.675</v>
      </c>
    </row>
    <row r="1901" spans="1:3">
      <c r="A1901" s="1">
        <v>62</v>
      </c>
      <c r="B1901" s="1">
        <v>419814</v>
      </c>
      <c r="C1901" s="1">
        <v>5130.299</v>
      </c>
    </row>
    <row r="1902" spans="1:3">
      <c r="A1902" s="1">
        <v>62</v>
      </c>
      <c r="B1902" s="1">
        <v>368138</v>
      </c>
      <c r="C1902" s="1">
        <v>5173.3969999999999</v>
      </c>
    </row>
    <row r="1903" spans="1:3">
      <c r="A1903" s="1">
        <v>62</v>
      </c>
      <c r="B1903" s="1">
        <v>315903</v>
      </c>
      <c r="C1903" s="1">
        <v>5217.2489999999998</v>
      </c>
    </row>
    <row r="1904" spans="1:3">
      <c r="A1904" s="1">
        <v>62</v>
      </c>
      <c r="B1904" s="1">
        <v>263950</v>
      </c>
      <c r="C1904" s="1">
        <v>5195.2749999999996</v>
      </c>
    </row>
    <row r="1905" spans="1:3">
      <c r="A1905" s="1">
        <v>62</v>
      </c>
      <c r="B1905" s="1">
        <v>212532</v>
      </c>
      <c r="C1905" s="1">
        <v>5141.7060000000001</v>
      </c>
    </row>
    <row r="1906" spans="1:3">
      <c r="A1906" s="1">
        <v>62</v>
      </c>
      <c r="B1906" s="1">
        <v>160787</v>
      </c>
      <c r="C1906" s="1">
        <v>5174.1229999999996</v>
      </c>
    </row>
    <row r="1907" spans="1:3">
      <c r="A1907" s="1">
        <v>62</v>
      </c>
      <c r="B1907" s="1">
        <v>108493</v>
      </c>
      <c r="C1907" s="1">
        <v>5230.2489999999998</v>
      </c>
    </row>
    <row r="1908" spans="1:3">
      <c r="A1908" s="1">
        <v>62</v>
      </c>
      <c r="B1908" s="1">
        <v>54676</v>
      </c>
      <c r="C1908" s="1">
        <v>5381.7709999999997</v>
      </c>
    </row>
    <row r="1909" spans="1:3">
      <c r="A1909" s="1">
        <v>62</v>
      </c>
      <c r="B1909" s="1">
        <v>0</v>
      </c>
      <c r="C1909" s="1">
        <v>5469.1930000000002</v>
      </c>
    </row>
    <row r="1910" spans="1:3">
      <c r="A1910" s="1">
        <v>63</v>
      </c>
      <c r="B1910" s="1">
        <v>10147</v>
      </c>
      <c r="C1910" s="1">
        <v>51.899000000000001</v>
      </c>
    </row>
    <row r="1911" spans="1:3">
      <c r="A1911" s="1">
        <v>63</v>
      </c>
      <c r="B1911" s="1">
        <v>365075</v>
      </c>
      <c r="C1911" s="1">
        <v>495.90199999999999</v>
      </c>
    </row>
    <row r="1912" spans="1:3">
      <c r="A1912" s="1">
        <v>63</v>
      </c>
      <c r="B1912" s="1">
        <v>390745</v>
      </c>
      <c r="C1912" s="1">
        <v>313.58300000000003</v>
      </c>
    </row>
    <row r="1913" spans="1:3">
      <c r="A1913" s="1">
        <v>63</v>
      </c>
      <c r="B1913" s="1">
        <v>461917</v>
      </c>
      <c r="C1913" s="1">
        <v>2940.7910000000002</v>
      </c>
    </row>
    <row r="1914" spans="1:3">
      <c r="A1914" s="1">
        <v>63</v>
      </c>
      <c r="B1914" s="1">
        <v>411987</v>
      </c>
      <c r="C1914" s="1">
        <v>4991.473</v>
      </c>
    </row>
    <row r="1915" spans="1:3">
      <c r="A1915" s="1">
        <v>63</v>
      </c>
      <c r="B1915" s="1">
        <v>360587</v>
      </c>
      <c r="C1915" s="1">
        <v>5139.6959999999999</v>
      </c>
    </row>
    <row r="1916" spans="1:3">
      <c r="A1916" s="1">
        <v>63</v>
      </c>
      <c r="B1916" s="1">
        <v>309107</v>
      </c>
      <c r="C1916" s="1">
        <v>5147.87</v>
      </c>
    </row>
    <row r="1917" spans="1:3">
      <c r="A1917" s="1">
        <v>63</v>
      </c>
      <c r="B1917" s="1">
        <v>257393</v>
      </c>
      <c r="C1917" s="1">
        <v>5176.223</v>
      </c>
    </row>
    <row r="1918" spans="1:3">
      <c r="A1918" s="1">
        <v>63</v>
      </c>
      <c r="B1918" s="1">
        <v>205529</v>
      </c>
      <c r="C1918" s="1">
        <v>5180.0780000000004</v>
      </c>
    </row>
    <row r="1919" spans="1:3">
      <c r="A1919" s="1">
        <v>63</v>
      </c>
      <c r="B1919" s="1">
        <v>153816</v>
      </c>
      <c r="C1919" s="1">
        <v>5171.192</v>
      </c>
    </row>
    <row r="1920" spans="1:3">
      <c r="A1920" s="1">
        <v>63</v>
      </c>
      <c r="B1920" s="1">
        <v>102995</v>
      </c>
      <c r="C1920" s="1">
        <v>5081.8320000000003</v>
      </c>
    </row>
    <row r="1921" spans="1:3">
      <c r="A1921" s="1">
        <v>63</v>
      </c>
      <c r="B1921" s="1">
        <v>49730</v>
      </c>
      <c r="C1921" s="1">
        <v>5323.8689999999997</v>
      </c>
    </row>
    <row r="1922" spans="1:3">
      <c r="A1922" s="1">
        <v>63</v>
      </c>
      <c r="B1922" s="1">
        <v>0</v>
      </c>
      <c r="C1922" s="1">
        <v>4978.0050000000001</v>
      </c>
    </row>
    <row r="1923" spans="1:3">
      <c r="A1923" s="1">
        <v>64</v>
      </c>
      <c r="B1923" s="1">
        <v>31284</v>
      </c>
      <c r="C1923" s="1">
        <v>136.755</v>
      </c>
    </row>
    <row r="1924" spans="1:3">
      <c r="A1924" s="1">
        <v>64</v>
      </c>
      <c r="B1924" s="1">
        <v>343302</v>
      </c>
      <c r="C1924" s="1">
        <v>496.17599999999999</v>
      </c>
    </row>
    <row r="1925" spans="1:3">
      <c r="A1925" s="1">
        <v>64</v>
      </c>
      <c r="B1925" s="1">
        <v>435227</v>
      </c>
      <c r="C1925" s="1">
        <v>542.78399999999999</v>
      </c>
    </row>
    <row r="1926" spans="1:3">
      <c r="A1926" s="1">
        <v>64</v>
      </c>
      <c r="B1926" s="1">
        <v>450694</v>
      </c>
      <c r="C1926" s="1">
        <v>3748.0949999999998</v>
      </c>
    </row>
    <row r="1927" spans="1:3">
      <c r="A1927" s="1">
        <v>64</v>
      </c>
      <c r="B1927" s="1">
        <v>397800</v>
      </c>
      <c r="C1927" s="1">
        <v>5295.52</v>
      </c>
    </row>
    <row r="1928" spans="1:3">
      <c r="A1928" s="1">
        <v>64</v>
      </c>
      <c r="B1928" s="1">
        <v>345804</v>
      </c>
      <c r="C1928" s="1">
        <v>5189.1980000000003</v>
      </c>
    </row>
    <row r="1929" spans="1:3">
      <c r="A1929" s="1">
        <v>64</v>
      </c>
      <c r="B1929" s="1">
        <v>293319</v>
      </c>
      <c r="C1929" s="1">
        <v>5248.3509999999997</v>
      </c>
    </row>
    <row r="1930" spans="1:3">
      <c r="A1930" s="1">
        <v>64</v>
      </c>
      <c r="B1930" s="1">
        <v>240960</v>
      </c>
      <c r="C1930" s="1">
        <v>5232.8789999999999</v>
      </c>
    </row>
    <row r="1931" spans="1:3">
      <c r="A1931" s="1">
        <v>64</v>
      </c>
      <c r="B1931" s="1">
        <v>188390</v>
      </c>
      <c r="C1931" s="1">
        <v>5256.9759999999997</v>
      </c>
    </row>
    <row r="1932" spans="1:3">
      <c r="A1932" s="1">
        <v>64</v>
      </c>
      <c r="B1932" s="1">
        <v>135816</v>
      </c>
      <c r="C1932" s="1">
        <v>5257.2020000000002</v>
      </c>
    </row>
    <row r="1933" spans="1:3">
      <c r="A1933" s="1">
        <v>64</v>
      </c>
      <c r="B1933" s="1">
        <v>81610</v>
      </c>
      <c r="C1933" s="1">
        <v>5420.482</v>
      </c>
    </row>
    <row r="1934" spans="1:3">
      <c r="A1934" s="1">
        <v>64</v>
      </c>
      <c r="B1934" s="1">
        <v>26127</v>
      </c>
      <c r="C1934" s="1">
        <v>5550.4179999999997</v>
      </c>
    </row>
    <row r="1935" spans="1:3">
      <c r="A1935" s="1">
        <v>64</v>
      </c>
      <c r="B1935" s="1">
        <v>0</v>
      </c>
      <c r="C1935" s="1">
        <v>2614.8530000000001</v>
      </c>
    </row>
    <row r="1936" spans="1:3">
      <c r="A1936" s="1">
        <v>65</v>
      </c>
      <c r="B1936" s="1">
        <v>148313</v>
      </c>
      <c r="C1936" s="1">
        <v>343.87</v>
      </c>
    </row>
    <row r="1937" spans="1:3">
      <c r="A1937" s="1">
        <v>65</v>
      </c>
      <c r="B1937" s="1">
        <v>358370</v>
      </c>
      <c r="C1937" s="1">
        <v>433.77300000000002</v>
      </c>
    </row>
    <row r="1938" spans="1:3">
      <c r="A1938" s="1">
        <v>65</v>
      </c>
      <c r="B1938" s="1">
        <v>464047</v>
      </c>
      <c r="C1938" s="1">
        <v>654.88800000000003</v>
      </c>
    </row>
    <row r="1939" spans="1:3">
      <c r="A1939" s="1">
        <v>65</v>
      </c>
      <c r="B1939" s="1">
        <v>438785</v>
      </c>
      <c r="C1939" s="1">
        <v>4676.817</v>
      </c>
    </row>
    <row r="1940" spans="1:3">
      <c r="A1940" s="1">
        <v>65</v>
      </c>
      <c r="B1940" s="1">
        <v>397537</v>
      </c>
      <c r="C1940" s="1">
        <v>4124.5770000000002</v>
      </c>
    </row>
    <row r="1941" spans="1:3">
      <c r="A1941" s="1">
        <v>65</v>
      </c>
      <c r="B1941" s="1">
        <v>344882</v>
      </c>
      <c r="C1941" s="1">
        <v>5267.9</v>
      </c>
    </row>
    <row r="1942" spans="1:3">
      <c r="A1942" s="1">
        <v>65</v>
      </c>
      <c r="B1942" s="1">
        <v>293015</v>
      </c>
      <c r="C1942" s="1">
        <v>5187.2849999999999</v>
      </c>
    </row>
    <row r="1943" spans="1:3">
      <c r="A1943" s="1">
        <v>65</v>
      </c>
      <c r="B1943" s="1">
        <v>239756</v>
      </c>
      <c r="C1943" s="1">
        <v>5322.2610000000004</v>
      </c>
    </row>
    <row r="1944" spans="1:3">
      <c r="A1944" s="1">
        <v>65</v>
      </c>
      <c r="B1944" s="1">
        <v>186719</v>
      </c>
      <c r="C1944" s="1">
        <v>5303.3879999999999</v>
      </c>
    </row>
    <row r="1945" spans="1:3">
      <c r="A1945" s="1">
        <v>65</v>
      </c>
      <c r="B1945" s="1">
        <v>132573</v>
      </c>
      <c r="C1945" s="1">
        <v>5414.5259999999998</v>
      </c>
    </row>
    <row r="1946" spans="1:3">
      <c r="A1946" s="1">
        <v>65</v>
      </c>
      <c r="B1946" s="1">
        <v>78518</v>
      </c>
      <c r="C1946" s="1">
        <v>5406.8379999999997</v>
      </c>
    </row>
    <row r="1947" spans="1:3">
      <c r="A1947" s="1">
        <v>65</v>
      </c>
      <c r="B1947" s="1">
        <v>22361</v>
      </c>
      <c r="C1947" s="1">
        <v>5613.9470000000001</v>
      </c>
    </row>
    <row r="1948" spans="1:3">
      <c r="A1948" s="1">
        <v>65</v>
      </c>
      <c r="B1948" s="1">
        <v>0</v>
      </c>
      <c r="C1948" s="1">
        <v>2240.2510000000002</v>
      </c>
    </row>
    <row r="1949" spans="1:3">
      <c r="A1949" s="1">
        <v>66</v>
      </c>
      <c r="B1949" s="1">
        <v>183266</v>
      </c>
      <c r="C1949" s="1">
        <v>377.52699999999999</v>
      </c>
    </row>
    <row r="1950" spans="1:3">
      <c r="A1950" s="1">
        <v>66</v>
      </c>
      <c r="B1950" s="1">
        <v>360095</v>
      </c>
      <c r="C1950" s="1">
        <v>872.58699999999999</v>
      </c>
    </row>
    <row r="1951" spans="1:3">
      <c r="A1951" s="1">
        <v>66</v>
      </c>
      <c r="B1951" s="1">
        <v>466523</v>
      </c>
      <c r="C1951" s="1">
        <v>2097.163</v>
      </c>
    </row>
    <row r="1952" spans="1:3">
      <c r="A1952" s="1">
        <v>66</v>
      </c>
      <c r="B1952" s="1">
        <v>411238</v>
      </c>
      <c r="C1952" s="1">
        <v>5524.8379999999997</v>
      </c>
    </row>
    <row r="1953" spans="1:3">
      <c r="A1953" s="1">
        <v>66</v>
      </c>
      <c r="B1953" s="1">
        <v>355640</v>
      </c>
      <c r="C1953" s="1">
        <v>5553.3130000000001</v>
      </c>
    </row>
    <row r="1954" spans="1:3">
      <c r="A1954" s="1">
        <v>66</v>
      </c>
      <c r="B1954" s="1">
        <v>302084</v>
      </c>
      <c r="C1954" s="1">
        <v>5355.1620000000003</v>
      </c>
    </row>
    <row r="1955" spans="1:3">
      <c r="A1955" s="1">
        <v>66</v>
      </c>
      <c r="B1955" s="1">
        <v>247396</v>
      </c>
      <c r="C1955" s="1">
        <v>5468.6779999999999</v>
      </c>
    </row>
    <row r="1956" spans="1:3">
      <c r="A1956" s="1">
        <v>66</v>
      </c>
      <c r="B1956" s="1">
        <v>193228</v>
      </c>
      <c r="C1956" s="1">
        <v>5416.741</v>
      </c>
    </row>
    <row r="1957" spans="1:3">
      <c r="A1957" s="1">
        <v>66</v>
      </c>
      <c r="B1957" s="1">
        <v>138773</v>
      </c>
      <c r="C1957" s="1">
        <v>5447.4250000000002</v>
      </c>
    </row>
    <row r="1958" spans="1:3">
      <c r="A1958" s="1">
        <v>66</v>
      </c>
      <c r="B1958" s="1">
        <v>82067</v>
      </c>
      <c r="C1958" s="1">
        <v>5673.6890000000003</v>
      </c>
    </row>
    <row r="1959" spans="1:3">
      <c r="A1959" s="1">
        <v>66</v>
      </c>
      <c r="B1959" s="1">
        <v>25402</v>
      </c>
      <c r="C1959" s="1">
        <v>5661.0429999999997</v>
      </c>
    </row>
    <row r="1960" spans="1:3">
      <c r="A1960" s="1">
        <v>66</v>
      </c>
      <c r="B1960" s="1">
        <v>0</v>
      </c>
      <c r="C1960" s="1">
        <v>2544.4229999999998</v>
      </c>
    </row>
    <row r="1961" spans="1:3">
      <c r="A1961" s="1">
        <v>67</v>
      </c>
      <c r="B1961" s="1">
        <v>175462</v>
      </c>
      <c r="C1961" s="1">
        <v>395.125</v>
      </c>
    </row>
    <row r="1962" spans="1:3">
      <c r="A1962" s="1">
        <v>67</v>
      </c>
      <c r="B1962" s="1">
        <v>348496</v>
      </c>
      <c r="C1962" s="1">
        <v>794.87400000000002</v>
      </c>
    </row>
    <row r="1963" spans="1:3">
      <c r="A1963" s="1">
        <v>67</v>
      </c>
      <c r="B1963" s="1">
        <v>463647</v>
      </c>
      <c r="C1963" s="1">
        <v>2436.259</v>
      </c>
    </row>
    <row r="1964" spans="1:3">
      <c r="A1964" s="1">
        <v>67</v>
      </c>
      <c r="B1964" s="1">
        <v>409460</v>
      </c>
      <c r="C1964" s="1">
        <v>5418.4369999999999</v>
      </c>
    </row>
    <row r="1965" spans="1:3">
      <c r="A1965" s="1">
        <v>67</v>
      </c>
      <c r="B1965" s="1">
        <v>355541</v>
      </c>
      <c r="C1965" s="1">
        <v>5397.9830000000002</v>
      </c>
    </row>
    <row r="1966" spans="1:3">
      <c r="A1966" s="1">
        <v>67</v>
      </c>
      <c r="B1966" s="1">
        <v>302318</v>
      </c>
      <c r="C1966" s="1">
        <v>5316.5940000000001</v>
      </c>
    </row>
    <row r="1967" spans="1:3">
      <c r="A1967" s="1">
        <v>67</v>
      </c>
      <c r="B1967" s="1">
        <v>248877</v>
      </c>
      <c r="C1967" s="1">
        <v>5342.7809999999999</v>
      </c>
    </row>
    <row r="1968" spans="1:3">
      <c r="A1968" s="1">
        <v>67</v>
      </c>
      <c r="B1968" s="1">
        <v>194761</v>
      </c>
      <c r="C1968" s="1">
        <v>5416.4679999999998</v>
      </c>
    </row>
    <row r="1969" spans="1:3">
      <c r="A1969" s="1">
        <v>67</v>
      </c>
      <c r="B1969" s="1">
        <v>145848</v>
      </c>
      <c r="C1969" s="1">
        <v>4884.5290000000005</v>
      </c>
    </row>
    <row r="1970" spans="1:3">
      <c r="A1970" s="1">
        <v>67</v>
      </c>
      <c r="B1970" s="1">
        <v>97100</v>
      </c>
      <c r="C1970" s="1">
        <v>4877.3040000000001</v>
      </c>
    </row>
    <row r="1971" spans="1:3">
      <c r="A1971" s="1">
        <v>67</v>
      </c>
      <c r="B1971" s="1">
        <v>38841</v>
      </c>
      <c r="C1971" s="1">
        <v>5818.8559999999998</v>
      </c>
    </row>
    <row r="1972" spans="1:3">
      <c r="A1972" s="1">
        <v>67</v>
      </c>
      <c r="B1972" s="1">
        <v>0</v>
      </c>
      <c r="C1972" s="1">
        <v>3889.3530000000001</v>
      </c>
    </row>
    <row r="1973" spans="1:3">
      <c r="A1973" s="1">
        <v>68</v>
      </c>
      <c r="B1973" s="1">
        <v>89149</v>
      </c>
      <c r="C1973" s="1">
        <v>305.82900000000001</v>
      </c>
    </row>
    <row r="1974" spans="1:3">
      <c r="A1974" s="1">
        <v>68</v>
      </c>
      <c r="B1974" s="1">
        <v>361270</v>
      </c>
      <c r="C1974" s="1">
        <v>455.67500000000001</v>
      </c>
    </row>
    <row r="1975" spans="1:3">
      <c r="A1975" s="1">
        <v>68</v>
      </c>
      <c r="B1975" s="1">
        <v>480218</v>
      </c>
      <c r="C1975" s="1">
        <v>1209.2139999999999</v>
      </c>
    </row>
    <row r="1976" spans="1:3">
      <c r="A1976" s="1">
        <v>68</v>
      </c>
      <c r="B1976" s="1">
        <v>435753</v>
      </c>
      <c r="C1976" s="1">
        <v>4446.4129999999996</v>
      </c>
    </row>
    <row r="1977" spans="1:3">
      <c r="A1977" s="1">
        <v>68</v>
      </c>
      <c r="B1977" s="1">
        <v>382465</v>
      </c>
      <c r="C1977" s="1">
        <v>5335.2610000000004</v>
      </c>
    </row>
    <row r="1978" spans="1:3">
      <c r="A1978" s="1">
        <v>68</v>
      </c>
      <c r="B1978" s="1">
        <v>329986</v>
      </c>
      <c r="C1978" s="1">
        <v>5243.0469999999996</v>
      </c>
    </row>
    <row r="1979" spans="1:3">
      <c r="A1979" s="1">
        <v>68</v>
      </c>
      <c r="B1979" s="1">
        <v>277294</v>
      </c>
      <c r="C1979" s="1">
        <v>5266.6729999999998</v>
      </c>
    </row>
    <row r="1980" spans="1:3">
      <c r="A1980" s="1">
        <v>68</v>
      </c>
      <c r="B1980" s="1">
        <v>224648</v>
      </c>
      <c r="C1980" s="1">
        <v>5264.42</v>
      </c>
    </row>
    <row r="1981" spans="1:3">
      <c r="A1981" s="1">
        <v>68</v>
      </c>
      <c r="B1981" s="1">
        <v>171905</v>
      </c>
      <c r="C1981" s="1">
        <v>5274.0230000000001</v>
      </c>
    </row>
    <row r="1982" spans="1:3">
      <c r="A1982" s="1">
        <v>68</v>
      </c>
      <c r="B1982" s="1">
        <v>119036</v>
      </c>
      <c r="C1982" s="1">
        <v>5286.5889999999999</v>
      </c>
    </row>
    <row r="1983" spans="1:3">
      <c r="A1983" s="1">
        <v>68</v>
      </c>
      <c r="B1983" s="1">
        <v>63821</v>
      </c>
      <c r="C1983" s="1">
        <v>5527.6629999999996</v>
      </c>
    </row>
    <row r="1984" spans="1:3">
      <c r="A1984" s="1">
        <v>68</v>
      </c>
      <c r="B1984" s="1">
        <v>6877</v>
      </c>
      <c r="C1984" s="1">
        <v>5687.1949999999997</v>
      </c>
    </row>
    <row r="1985" spans="1:3">
      <c r="A1985" s="1">
        <v>68</v>
      </c>
      <c r="B1985" s="1">
        <v>0</v>
      </c>
      <c r="C1985" s="1">
        <v>694.48299999999995</v>
      </c>
    </row>
    <row r="1986" spans="1:3">
      <c r="A1986" s="1">
        <v>69</v>
      </c>
      <c r="B1986" s="1">
        <v>316639</v>
      </c>
      <c r="C1986" s="1">
        <v>505.88099999999997</v>
      </c>
    </row>
    <row r="1987" spans="1:3">
      <c r="A1987" s="1">
        <v>69</v>
      </c>
      <c r="B1987" s="1">
        <v>368308</v>
      </c>
      <c r="C1987" s="1">
        <v>497.39699999999999</v>
      </c>
    </row>
    <row r="1988" spans="1:3">
      <c r="A1988" s="1">
        <v>69</v>
      </c>
      <c r="B1988" s="1">
        <v>447527</v>
      </c>
      <c r="C1988" s="1">
        <v>4237.2550000000001</v>
      </c>
    </row>
    <row r="1989" spans="1:3">
      <c r="A1989" s="1">
        <v>69</v>
      </c>
      <c r="B1989" s="1">
        <v>403947</v>
      </c>
      <c r="C1989" s="1">
        <v>4357.3890000000001</v>
      </c>
    </row>
    <row r="1990" spans="1:3">
      <c r="A1990" s="1">
        <v>69</v>
      </c>
      <c r="B1990" s="1">
        <v>349038</v>
      </c>
      <c r="C1990" s="1">
        <v>5490.3490000000002</v>
      </c>
    </row>
    <row r="1991" spans="1:3">
      <c r="A1991" s="1">
        <v>69</v>
      </c>
      <c r="B1991" s="1">
        <v>293054</v>
      </c>
      <c r="C1991" s="1">
        <v>5605.22</v>
      </c>
    </row>
    <row r="1992" spans="1:3">
      <c r="A1992" s="1">
        <v>69</v>
      </c>
      <c r="B1992" s="1">
        <v>237526</v>
      </c>
      <c r="C1992" s="1">
        <v>5545.8320000000003</v>
      </c>
    </row>
    <row r="1993" spans="1:3">
      <c r="A1993" s="1">
        <v>69</v>
      </c>
      <c r="B1993" s="1">
        <v>181806</v>
      </c>
      <c r="C1993" s="1">
        <v>5570.576</v>
      </c>
    </row>
    <row r="1994" spans="1:3">
      <c r="A1994" s="1">
        <v>69</v>
      </c>
      <c r="B1994" s="1">
        <v>125668</v>
      </c>
      <c r="C1994" s="1">
        <v>5616.6310000000003</v>
      </c>
    </row>
    <row r="1995" spans="1:3">
      <c r="A1995" s="1">
        <v>69</v>
      </c>
      <c r="B1995" s="1">
        <v>68718</v>
      </c>
      <c r="C1995" s="1">
        <v>5695.7470000000003</v>
      </c>
    </row>
    <row r="1996" spans="1:3">
      <c r="A1996" s="1">
        <v>69</v>
      </c>
      <c r="B1996" s="1">
        <v>10276</v>
      </c>
      <c r="C1996" s="1">
        <v>5840.0050000000001</v>
      </c>
    </row>
    <row r="1997" spans="1:3">
      <c r="A1997" s="1">
        <v>69</v>
      </c>
      <c r="B1997" s="1">
        <v>0</v>
      </c>
      <c r="C1997" s="1">
        <v>1034.1569999999999</v>
      </c>
    </row>
    <row r="1998" spans="1:3">
      <c r="A1998" s="1">
        <v>70</v>
      </c>
      <c r="B1998" s="1">
        <v>251564</v>
      </c>
      <c r="C1998" s="1">
        <v>504.64100000000002</v>
      </c>
    </row>
    <row r="1999" spans="1:3">
      <c r="A1999" s="1">
        <v>70</v>
      </c>
      <c r="B1999" s="1">
        <v>340229</v>
      </c>
      <c r="C1999" s="1">
        <v>453.73399999999998</v>
      </c>
    </row>
    <row r="2000" spans="1:3">
      <c r="A2000" s="1">
        <v>70</v>
      </c>
      <c r="B2000" s="1">
        <v>469093</v>
      </c>
      <c r="C2000" s="1">
        <v>2124.4560000000001</v>
      </c>
    </row>
    <row r="2001" spans="1:3">
      <c r="A2001" s="1">
        <v>70</v>
      </c>
      <c r="B2001" s="1">
        <v>415111</v>
      </c>
      <c r="C2001" s="1">
        <v>5398.1809999999996</v>
      </c>
    </row>
    <row r="2002" spans="1:3">
      <c r="A2002" s="1">
        <v>70</v>
      </c>
      <c r="B2002" s="1">
        <v>359895</v>
      </c>
      <c r="C2002" s="1">
        <v>5523.8010000000004</v>
      </c>
    </row>
    <row r="2003" spans="1:3">
      <c r="A2003" s="1">
        <v>70</v>
      </c>
      <c r="B2003" s="1">
        <v>304258</v>
      </c>
      <c r="C2003" s="1">
        <v>5560.8710000000001</v>
      </c>
    </row>
    <row r="2004" spans="1:3">
      <c r="A2004" s="1">
        <v>70</v>
      </c>
      <c r="B2004" s="1">
        <v>249630</v>
      </c>
      <c r="C2004" s="1">
        <v>5462.549</v>
      </c>
    </row>
    <row r="2005" spans="1:3">
      <c r="A2005" s="1">
        <v>70</v>
      </c>
      <c r="B2005" s="1">
        <v>193894</v>
      </c>
      <c r="C2005" s="1">
        <v>5574.0370000000003</v>
      </c>
    </row>
    <row r="2006" spans="1:3">
      <c r="A2006" s="1">
        <v>70</v>
      </c>
      <c r="B2006" s="1">
        <v>137811</v>
      </c>
      <c r="C2006" s="1">
        <v>5607.4790000000003</v>
      </c>
    </row>
    <row r="2007" spans="1:3">
      <c r="A2007" s="1">
        <v>70</v>
      </c>
      <c r="B2007" s="1">
        <v>82286</v>
      </c>
      <c r="C2007" s="1">
        <v>5552.3469999999998</v>
      </c>
    </row>
    <row r="2008" spans="1:3">
      <c r="A2008" s="1">
        <v>70</v>
      </c>
      <c r="B2008" s="1">
        <v>24046</v>
      </c>
      <c r="C2008" s="1">
        <v>5823.9309999999996</v>
      </c>
    </row>
    <row r="2009" spans="1:3">
      <c r="A2009" s="1">
        <v>70</v>
      </c>
      <c r="B2009" s="1">
        <v>0</v>
      </c>
      <c r="C2009" s="1">
        <v>2410.6439999999998</v>
      </c>
    </row>
    <row r="2010" spans="1:3">
      <c r="A2010" s="1">
        <v>71</v>
      </c>
      <c r="B2010" s="1">
        <v>198484</v>
      </c>
      <c r="C2010" s="1">
        <v>385.00599999999997</v>
      </c>
    </row>
    <row r="2011" spans="1:3">
      <c r="A2011" s="1">
        <v>71</v>
      </c>
      <c r="B2011" s="1">
        <v>411092</v>
      </c>
      <c r="C2011" s="1">
        <v>598.96900000000005</v>
      </c>
    </row>
    <row r="2012" spans="1:3">
      <c r="A2012" s="1">
        <v>71</v>
      </c>
      <c r="B2012" s="1">
        <v>483351</v>
      </c>
      <c r="C2012" s="1">
        <v>676.79600000000005</v>
      </c>
    </row>
    <row r="2013" spans="1:3">
      <c r="A2013" s="1">
        <v>71</v>
      </c>
      <c r="B2013" s="1">
        <v>425567</v>
      </c>
      <c r="C2013" s="1">
        <v>5775.5460000000003</v>
      </c>
    </row>
    <row r="2014" spans="1:3">
      <c r="A2014" s="1">
        <v>71</v>
      </c>
      <c r="B2014" s="1">
        <v>368117</v>
      </c>
      <c r="C2014" s="1">
        <v>5747.8509999999997</v>
      </c>
    </row>
    <row r="2015" spans="1:3">
      <c r="A2015" s="1">
        <v>71</v>
      </c>
      <c r="B2015" s="1">
        <v>309147</v>
      </c>
      <c r="C2015" s="1">
        <v>5889.165</v>
      </c>
    </row>
    <row r="2016" spans="1:3">
      <c r="A2016" s="1">
        <v>71</v>
      </c>
      <c r="B2016" s="1">
        <v>250833</v>
      </c>
      <c r="C2016" s="1">
        <v>5831.3249999999998</v>
      </c>
    </row>
    <row r="2017" spans="1:3">
      <c r="A2017" s="1">
        <v>71</v>
      </c>
      <c r="B2017" s="1">
        <v>193236</v>
      </c>
      <c r="C2017" s="1">
        <v>5759.3490000000002</v>
      </c>
    </row>
    <row r="2018" spans="1:3">
      <c r="A2018" s="1">
        <v>71</v>
      </c>
      <c r="B2018" s="1">
        <v>135931</v>
      </c>
      <c r="C2018" s="1">
        <v>5730.085</v>
      </c>
    </row>
    <row r="2019" spans="1:3">
      <c r="A2019" s="1">
        <v>71</v>
      </c>
      <c r="B2019" s="1">
        <v>78680</v>
      </c>
      <c r="C2019" s="1">
        <v>5724.8410000000003</v>
      </c>
    </row>
    <row r="2020" spans="1:3">
      <c r="A2020" s="1">
        <v>71</v>
      </c>
      <c r="B2020" s="1">
        <v>20553</v>
      </c>
      <c r="C2020" s="1">
        <v>5812.1760000000004</v>
      </c>
    </row>
    <row r="2021" spans="1:3">
      <c r="A2021" s="1">
        <v>71</v>
      </c>
      <c r="B2021" s="1">
        <v>0</v>
      </c>
      <c r="C2021" s="1">
        <v>2062.203</v>
      </c>
    </row>
    <row r="2022" spans="1:3">
      <c r="A2022" s="1">
        <v>72</v>
      </c>
      <c r="B2022" s="1">
        <v>217825</v>
      </c>
      <c r="C2022" s="1">
        <v>464.298</v>
      </c>
    </row>
    <row r="2023" spans="1:3">
      <c r="A2023" s="1">
        <v>72</v>
      </c>
      <c r="B2023" s="1">
        <v>442901</v>
      </c>
      <c r="C2023" s="1">
        <v>1021.364</v>
      </c>
    </row>
    <row r="2024" spans="1:3">
      <c r="A2024" s="1">
        <v>72</v>
      </c>
      <c r="B2024" s="1">
        <v>473274</v>
      </c>
      <c r="C2024" s="1">
        <v>1177.4960000000001</v>
      </c>
    </row>
    <row r="2025" spans="1:3">
      <c r="A2025" s="1">
        <v>72</v>
      </c>
      <c r="B2025" s="1">
        <v>416924</v>
      </c>
      <c r="C2025" s="1">
        <v>5634.8829999999998</v>
      </c>
    </row>
    <row r="2026" spans="1:3">
      <c r="A2026" s="1">
        <v>72</v>
      </c>
      <c r="B2026" s="1">
        <v>360634</v>
      </c>
      <c r="C2026" s="1">
        <v>5633.8689999999997</v>
      </c>
    </row>
    <row r="2027" spans="1:3">
      <c r="A2027" s="1">
        <v>72</v>
      </c>
      <c r="B2027" s="1">
        <v>302978</v>
      </c>
      <c r="C2027" s="1">
        <v>5760.5140000000001</v>
      </c>
    </row>
    <row r="2028" spans="1:3">
      <c r="A2028" s="1">
        <v>72</v>
      </c>
      <c r="B2028" s="1">
        <v>245195</v>
      </c>
      <c r="C2028" s="1">
        <v>5775.7479999999996</v>
      </c>
    </row>
    <row r="2029" spans="1:3">
      <c r="A2029" s="1">
        <v>72</v>
      </c>
      <c r="B2029" s="1">
        <v>199327</v>
      </c>
      <c r="C2029" s="1">
        <v>4585.6409999999996</v>
      </c>
    </row>
    <row r="2030" spans="1:3">
      <c r="A2030" s="1">
        <v>72</v>
      </c>
      <c r="B2030" s="1">
        <v>139868</v>
      </c>
      <c r="C2030" s="1">
        <v>5947.9679999999998</v>
      </c>
    </row>
    <row r="2031" spans="1:3">
      <c r="A2031" s="1">
        <v>72</v>
      </c>
      <c r="B2031" s="1">
        <v>81671</v>
      </c>
      <c r="C2031" s="1">
        <v>5820.5860000000002</v>
      </c>
    </row>
    <row r="2032" spans="1:3">
      <c r="A2032" s="1">
        <v>72</v>
      </c>
      <c r="B2032" s="1">
        <v>22455</v>
      </c>
      <c r="C2032" s="1">
        <v>5918.2460000000001</v>
      </c>
    </row>
    <row r="2033" spans="1:3">
      <c r="A2033" s="1">
        <v>72</v>
      </c>
      <c r="B2033" s="1">
        <v>0</v>
      </c>
      <c r="C2033" s="1">
        <v>2252.1129999999998</v>
      </c>
    </row>
    <row r="2034" spans="1:3">
      <c r="A2034" s="1">
        <v>73</v>
      </c>
      <c r="B2034" s="1">
        <v>219743</v>
      </c>
      <c r="C2034" s="1">
        <v>454.142</v>
      </c>
    </row>
    <row r="2035" spans="1:3">
      <c r="A2035" s="1">
        <v>73</v>
      </c>
      <c r="B2035" s="1">
        <v>311230</v>
      </c>
      <c r="C2035" s="1">
        <v>550.73099999999999</v>
      </c>
    </row>
    <row r="2036" spans="1:3">
      <c r="A2036" s="1">
        <v>73</v>
      </c>
      <c r="B2036" s="1">
        <v>472995</v>
      </c>
      <c r="C2036" s="1">
        <v>1693.7529999999999</v>
      </c>
    </row>
    <row r="2037" spans="1:3">
      <c r="A2037" s="1">
        <v>73</v>
      </c>
      <c r="B2037" s="1">
        <v>418279</v>
      </c>
      <c r="C2037" s="1">
        <v>5464.1750000000002</v>
      </c>
    </row>
    <row r="2038" spans="1:3">
      <c r="A2038" s="1">
        <v>73</v>
      </c>
      <c r="B2038" s="1">
        <v>359134</v>
      </c>
      <c r="C2038" s="1">
        <v>5915.6419999999998</v>
      </c>
    </row>
    <row r="2039" spans="1:3">
      <c r="A2039" s="1">
        <v>73</v>
      </c>
      <c r="B2039" s="1">
        <v>299519</v>
      </c>
      <c r="C2039" s="1">
        <v>5959.8810000000003</v>
      </c>
    </row>
    <row r="2040" spans="1:3">
      <c r="A2040" s="1">
        <v>73</v>
      </c>
      <c r="B2040" s="1">
        <v>240089</v>
      </c>
      <c r="C2040" s="1">
        <v>5942.442</v>
      </c>
    </row>
    <row r="2041" spans="1:3">
      <c r="A2041" s="1">
        <v>73</v>
      </c>
      <c r="B2041" s="1">
        <v>180215</v>
      </c>
      <c r="C2041" s="1">
        <v>5987.3739999999998</v>
      </c>
    </row>
    <row r="2042" spans="1:3">
      <c r="A2042" s="1">
        <v>73</v>
      </c>
      <c r="B2042" s="1">
        <v>121181</v>
      </c>
      <c r="C2042" s="1">
        <v>5903.31</v>
      </c>
    </row>
    <row r="2043" spans="1:3">
      <c r="A2043" s="1">
        <v>73</v>
      </c>
      <c r="B2043" s="1">
        <v>61314</v>
      </c>
      <c r="C2043" s="1">
        <v>5989.9089999999997</v>
      </c>
    </row>
    <row r="2044" spans="1:3">
      <c r="A2044" s="1">
        <v>73</v>
      </c>
      <c r="B2044" s="1">
        <v>0</v>
      </c>
      <c r="C2044" s="1">
        <v>6128.4520000000002</v>
      </c>
    </row>
    <row r="2045" spans="1:3">
      <c r="A2045" s="1">
        <v>74</v>
      </c>
      <c r="B2045" s="1">
        <v>6354</v>
      </c>
      <c r="C2045" s="1">
        <v>57.59</v>
      </c>
    </row>
    <row r="2046" spans="1:3">
      <c r="A2046" s="1">
        <v>74</v>
      </c>
      <c r="B2046" s="1">
        <v>337864</v>
      </c>
      <c r="C2046" s="1">
        <v>716.93299999999999</v>
      </c>
    </row>
    <row r="2047" spans="1:3">
      <c r="A2047" s="1">
        <v>74</v>
      </c>
      <c r="B2047" s="1">
        <v>362638</v>
      </c>
      <c r="C2047" s="1">
        <v>344.59800000000001</v>
      </c>
    </row>
    <row r="2048" spans="1:3">
      <c r="A2048" s="1">
        <v>74</v>
      </c>
      <c r="B2048" s="1">
        <v>458638</v>
      </c>
      <c r="C2048" s="1">
        <v>3016.2809999999999</v>
      </c>
    </row>
    <row r="2049" spans="1:3">
      <c r="A2049" s="1">
        <v>74</v>
      </c>
      <c r="B2049" s="1">
        <v>402342</v>
      </c>
      <c r="C2049" s="1">
        <v>5621.9040000000005</v>
      </c>
    </row>
    <row r="2050" spans="1:3">
      <c r="A2050" s="1">
        <v>74</v>
      </c>
      <c r="B2050" s="1">
        <v>347504</v>
      </c>
      <c r="C2050" s="1">
        <v>5483.4409999999998</v>
      </c>
    </row>
    <row r="2051" spans="1:3">
      <c r="A2051" s="1">
        <v>74</v>
      </c>
      <c r="B2051" s="1">
        <v>291863</v>
      </c>
      <c r="C2051" s="1">
        <v>5564.3639999999996</v>
      </c>
    </row>
    <row r="2052" spans="1:3">
      <c r="A2052" s="1">
        <v>74</v>
      </c>
      <c r="B2052" s="1">
        <v>235755</v>
      </c>
      <c r="C2052" s="1">
        <v>5612.5839999999998</v>
      </c>
    </row>
    <row r="2053" spans="1:3">
      <c r="A2053" s="1">
        <v>74</v>
      </c>
      <c r="B2053" s="1">
        <v>179627</v>
      </c>
      <c r="C2053" s="1">
        <v>5610.2790000000005</v>
      </c>
    </row>
    <row r="2054" spans="1:3">
      <c r="A2054" s="1">
        <v>74</v>
      </c>
      <c r="B2054" s="1">
        <v>123413</v>
      </c>
      <c r="C2054" s="1">
        <v>5621.0709999999999</v>
      </c>
    </row>
    <row r="2055" spans="1:3">
      <c r="A2055" s="1">
        <v>74</v>
      </c>
      <c r="B2055" s="1">
        <v>65931</v>
      </c>
      <c r="C2055" s="1">
        <v>5753.7659999999996</v>
      </c>
    </row>
    <row r="2056" spans="1:3">
      <c r="A2056" s="1">
        <v>74</v>
      </c>
      <c r="B2056" s="1">
        <v>2707</v>
      </c>
      <c r="C2056" s="1">
        <v>6318.1909999999998</v>
      </c>
    </row>
    <row r="2057" spans="1:3">
      <c r="A2057" s="1">
        <v>74</v>
      </c>
      <c r="B2057" s="1">
        <v>0</v>
      </c>
      <c r="C2057" s="1">
        <v>276.00099999999998</v>
      </c>
    </row>
    <row r="2058" spans="1:3">
      <c r="A2058" s="1">
        <v>75</v>
      </c>
      <c r="B2058" s="1">
        <v>321601</v>
      </c>
      <c r="C2058" s="1">
        <v>662.899</v>
      </c>
    </row>
    <row r="2059" spans="1:3">
      <c r="A2059" s="1">
        <v>75</v>
      </c>
      <c r="B2059" s="1">
        <v>382327</v>
      </c>
      <c r="C2059" s="1">
        <v>466.286</v>
      </c>
    </row>
    <row r="2060" spans="1:3">
      <c r="A2060" s="1">
        <v>75</v>
      </c>
      <c r="B2060" s="1">
        <v>452458</v>
      </c>
      <c r="C2060" s="1">
        <v>3616.8290000000002</v>
      </c>
    </row>
    <row r="2061" spans="1:3">
      <c r="A2061" s="1">
        <v>75</v>
      </c>
      <c r="B2061" s="1">
        <v>394560</v>
      </c>
      <c r="C2061" s="1">
        <v>5789.28</v>
      </c>
    </row>
    <row r="2062" spans="1:3">
      <c r="A2062" s="1">
        <v>75</v>
      </c>
      <c r="B2062" s="1">
        <v>335929</v>
      </c>
      <c r="C2062" s="1">
        <v>5869.2579999999998</v>
      </c>
    </row>
    <row r="2063" spans="1:3">
      <c r="A2063" s="1">
        <v>75</v>
      </c>
      <c r="B2063" s="1">
        <v>277125</v>
      </c>
      <c r="C2063" s="1">
        <v>5874.5749999999998</v>
      </c>
    </row>
    <row r="2064" spans="1:3">
      <c r="A2064" s="1">
        <v>75</v>
      </c>
      <c r="B2064" s="1">
        <v>218253</v>
      </c>
      <c r="C2064" s="1">
        <v>5889.335</v>
      </c>
    </row>
    <row r="2065" spans="1:3">
      <c r="A2065" s="1">
        <v>75</v>
      </c>
      <c r="B2065" s="1">
        <v>158743</v>
      </c>
      <c r="C2065" s="1">
        <v>5941.8459999999995</v>
      </c>
    </row>
    <row r="2066" spans="1:3">
      <c r="A2066" s="1">
        <v>75</v>
      </c>
      <c r="B2066" s="1">
        <v>100944</v>
      </c>
      <c r="C2066" s="1">
        <v>5779.1279999999997</v>
      </c>
    </row>
    <row r="2067" spans="1:3">
      <c r="A2067" s="1">
        <v>75</v>
      </c>
      <c r="B2067" s="1">
        <v>39654</v>
      </c>
      <c r="C2067" s="1">
        <v>6132.8670000000002</v>
      </c>
    </row>
    <row r="2068" spans="1:3">
      <c r="A2068" s="1">
        <v>75</v>
      </c>
      <c r="B2068" s="1">
        <v>0</v>
      </c>
      <c r="C2068" s="1">
        <v>3966.8319999999999</v>
      </c>
    </row>
    <row r="2069" spans="1:3">
      <c r="A2069" s="1">
        <v>76</v>
      </c>
      <c r="B2069" s="1">
        <v>108648</v>
      </c>
      <c r="C2069" s="1">
        <v>374.38600000000002</v>
      </c>
    </row>
    <row r="2070" spans="1:3">
      <c r="A2070" s="1">
        <v>76</v>
      </c>
      <c r="B2070" s="1">
        <v>333544</v>
      </c>
      <c r="C2070" s="1">
        <v>516.60599999999999</v>
      </c>
    </row>
    <row r="2071" spans="1:3">
      <c r="A2071" s="1">
        <v>76</v>
      </c>
      <c r="B2071" s="1">
        <v>419646</v>
      </c>
      <c r="C2071" s="1">
        <v>433.47</v>
      </c>
    </row>
    <row r="2072" spans="1:3">
      <c r="A2072" s="1">
        <v>76</v>
      </c>
      <c r="B2072" s="1">
        <v>438484</v>
      </c>
      <c r="C2072" s="1">
        <v>4825.5060000000003</v>
      </c>
    </row>
    <row r="2073" spans="1:3">
      <c r="A2073" s="1">
        <v>76</v>
      </c>
      <c r="B2073" s="1">
        <v>380214</v>
      </c>
      <c r="C2073" s="1">
        <v>5820.3329999999996</v>
      </c>
    </row>
    <row r="2074" spans="1:3">
      <c r="A2074" s="1">
        <v>76</v>
      </c>
      <c r="B2074" s="1">
        <v>321540</v>
      </c>
      <c r="C2074" s="1">
        <v>5867.3440000000001</v>
      </c>
    </row>
    <row r="2075" spans="1:3">
      <c r="A2075" s="1">
        <v>76</v>
      </c>
      <c r="B2075" s="1">
        <v>262295</v>
      </c>
      <c r="C2075" s="1">
        <v>5929.65</v>
      </c>
    </row>
    <row r="2076" spans="1:3">
      <c r="A2076" s="1">
        <v>76</v>
      </c>
      <c r="B2076" s="1">
        <v>203075</v>
      </c>
      <c r="C2076" s="1">
        <v>5914.384</v>
      </c>
    </row>
    <row r="2077" spans="1:3">
      <c r="A2077" s="1">
        <v>76</v>
      </c>
      <c r="B2077" s="1">
        <v>143335</v>
      </c>
      <c r="C2077" s="1">
        <v>5973.7389999999996</v>
      </c>
    </row>
    <row r="2078" spans="1:3">
      <c r="A2078" s="1">
        <v>76</v>
      </c>
      <c r="B2078" s="1">
        <v>82953</v>
      </c>
      <c r="C2078" s="1">
        <v>6042.0029999999997</v>
      </c>
    </row>
    <row r="2079" spans="1:3">
      <c r="A2079" s="1">
        <v>76</v>
      </c>
      <c r="B2079" s="1">
        <v>18456</v>
      </c>
      <c r="C2079" s="1">
        <v>6447.5649999999996</v>
      </c>
    </row>
    <row r="2080" spans="1:3">
      <c r="A2080" s="1">
        <v>76</v>
      </c>
      <c r="B2080" s="1">
        <v>0</v>
      </c>
      <c r="C2080" s="1">
        <v>1850.5360000000001</v>
      </c>
    </row>
    <row r="2081" spans="1:3">
      <c r="A2081" s="1">
        <v>77</v>
      </c>
      <c r="B2081" s="1">
        <v>244455</v>
      </c>
      <c r="C2081" s="1">
        <v>489.03199999999998</v>
      </c>
    </row>
    <row r="2082" spans="1:3">
      <c r="A2082" s="1">
        <v>77</v>
      </c>
      <c r="B2082" s="1">
        <v>365519</v>
      </c>
      <c r="C2082" s="1">
        <v>399.375</v>
      </c>
    </row>
    <row r="2083" spans="1:3">
      <c r="A2083" s="1">
        <v>77</v>
      </c>
      <c r="B2083" s="1">
        <v>465196</v>
      </c>
      <c r="C2083" s="1">
        <v>2586.8609999999999</v>
      </c>
    </row>
    <row r="2084" spans="1:3">
      <c r="A2084" s="1">
        <v>77</v>
      </c>
      <c r="B2084" s="1">
        <v>405740</v>
      </c>
      <c r="C2084" s="1">
        <v>5943.808</v>
      </c>
    </row>
    <row r="2085" spans="1:3">
      <c r="A2085" s="1">
        <v>77</v>
      </c>
      <c r="B2085" s="1">
        <v>345333</v>
      </c>
      <c r="C2085" s="1">
        <v>6040.0169999999998</v>
      </c>
    </row>
    <row r="2086" spans="1:3">
      <c r="A2086" s="1">
        <v>77</v>
      </c>
      <c r="B2086" s="1">
        <v>284478</v>
      </c>
      <c r="C2086" s="1">
        <v>6086.5820000000003</v>
      </c>
    </row>
    <row r="2087" spans="1:3">
      <c r="A2087" s="1">
        <v>77</v>
      </c>
      <c r="B2087" s="1">
        <v>222501</v>
      </c>
      <c r="C2087" s="1">
        <v>6195.2079999999996</v>
      </c>
    </row>
    <row r="2088" spans="1:3">
      <c r="A2088" s="1">
        <v>77</v>
      </c>
      <c r="B2088" s="1">
        <v>161635</v>
      </c>
      <c r="C2088" s="1">
        <v>6087.5010000000002</v>
      </c>
    </row>
    <row r="2089" spans="1:3">
      <c r="A2089" s="1">
        <v>77</v>
      </c>
      <c r="B2089" s="1">
        <v>112956</v>
      </c>
      <c r="C2089" s="1">
        <v>4862.366</v>
      </c>
    </row>
    <row r="2090" spans="1:3">
      <c r="A2090" s="1">
        <v>77</v>
      </c>
      <c r="B2090" s="1">
        <v>51166</v>
      </c>
      <c r="C2090" s="1">
        <v>6178.7250000000004</v>
      </c>
    </row>
    <row r="2091" spans="1:3">
      <c r="A2091" s="1">
        <v>77</v>
      </c>
      <c r="B2091" s="1">
        <v>0</v>
      </c>
      <c r="C2091" s="1">
        <v>5121.518</v>
      </c>
    </row>
    <row r="2092" spans="1:3">
      <c r="A2092" s="1">
        <v>78</v>
      </c>
      <c r="B2092" s="1">
        <v>40970</v>
      </c>
      <c r="C2092" s="1">
        <v>200.48500000000001</v>
      </c>
    </row>
    <row r="2093" spans="1:3">
      <c r="A2093" s="1">
        <v>78</v>
      </c>
      <c r="B2093" s="1">
        <v>377651</v>
      </c>
      <c r="C2093" s="1">
        <v>654.88199999999995</v>
      </c>
    </row>
    <row r="2094" spans="1:3">
      <c r="A2094" s="1">
        <v>78</v>
      </c>
      <c r="B2094" s="1">
        <v>436802</v>
      </c>
      <c r="C2094" s="1">
        <v>554.65899999999999</v>
      </c>
    </row>
    <row r="2095" spans="1:3">
      <c r="A2095" s="1">
        <v>78</v>
      </c>
      <c r="B2095" s="1">
        <v>441777</v>
      </c>
      <c r="C2095" s="1">
        <v>4407.3220000000001</v>
      </c>
    </row>
    <row r="2096" spans="1:3">
      <c r="A2096" s="1">
        <v>78</v>
      </c>
      <c r="B2096" s="1">
        <v>383380</v>
      </c>
      <c r="C2096" s="1">
        <v>5835.5249999999996</v>
      </c>
    </row>
    <row r="2097" spans="1:3">
      <c r="A2097" s="1">
        <v>78</v>
      </c>
      <c r="B2097" s="1">
        <v>324602</v>
      </c>
      <c r="C2097" s="1">
        <v>5878.5609999999997</v>
      </c>
    </row>
    <row r="2098" spans="1:3">
      <c r="A2098" s="1">
        <v>78</v>
      </c>
      <c r="B2098" s="1">
        <v>267007</v>
      </c>
      <c r="C2098" s="1">
        <v>5758.424</v>
      </c>
    </row>
    <row r="2099" spans="1:3">
      <c r="A2099" s="1">
        <v>78</v>
      </c>
      <c r="B2099" s="1">
        <v>208702</v>
      </c>
      <c r="C2099" s="1">
        <v>5831.6469999999999</v>
      </c>
    </row>
    <row r="2100" spans="1:3">
      <c r="A2100" s="1">
        <v>78</v>
      </c>
      <c r="B2100" s="1">
        <v>149762</v>
      </c>
      <c r="C2100" s="1">
        <v>5892.2889999999998</v>
      </c>
    </row>
    <row r="2101" spans="1:3">
      <c r="A2101" s="1">
        <v>78</v>
      </c>
      <c r="B2101" s="1">
        <v>91942</v>
      </c>
      <c r="C2101" s="1">
        <v>5781.8289999999997</v>
      </c>
    </row>
    <row r="2102" spans="1:3">
      <c r="A2102" s="1">
        <v>78</v>
      </c>
      <c r="B2102" s="1">
        <v>31025</v>
      </c>
      <c r="C2102" s="1">
        <v>6092.7520000000004</v>
      </c>
    </row>
    <row r="2103" spans="1:3">
      <c r="A2103" s="1">
        <v>78</v>
      </c>
      <c r="B2103" s="1">
        <v>0</v>
      </c>
      <c r="C2103" s="1">
        <v>3105.86</v>
      </c>
    </row>
    <row r="2104" spans="1:3">
      <c r="A2104" s="1">
        <v>79</v>
      </c>
      <c r="B2104" s="1">
        <v>152085</v>
      </c>
      <c r="C2104" s="1">
        <v>418.69799999999998</v>
      </c>
    </row>
    <row r="2105" spans="1:3">
      <c r="A2105" s="1">
        <v>79</v>
      </c>
      <c r="B2105" s="1">
        <v>344764</v>
      </c>
      <c r="C2105" s="1">
        <v>580.56500000000005</v>
      </c>
    </row>
    <row r="2106" spans="1:3">
      <c r="A2106" s="1">
        <v>79</v>
      </c>
      <c r="B2106" s="1">
        <v>464538</v>
      </c>
      <c r="C2106" s="1">
        <v>2537.9699999999998</v>
      </c>
    </row>
    <row r="2107" spans="1:3">
      <c r="A2107" s="1">
        <v>79</v>
      </c>
      <c r="B2107" s="1">
        <v>404579</v>
      </c>
      <c r="C2107" s="1">
        <v>5995.1170000000002</v>
      </c>
    </row>
    <row r="2108" spans="1:3">
      <c r="A2108" s="1">
        <v>79</v>
      </c>
      <c r="B2108" s="1">
        <v>345729</v>
      </c>
      <c r="C2108" s="1">
        <v>5888.51</v>
      </c>
    </row>
    <row r="2109" spans="1:3">
      <c r="A2109" s="1">
        <v>79</v>
      </c>
      <c r="B2109" s="1">
        <v>285287</v>
      </c>
      <c r="C2109" s="1">
        <v>6035.0879999999997</v>
      </c>
    </row>
    <row r="2110" spans="1:3">
      <c r="A2110" s="1">
        <v>79</v>
      </c>
      <c r="B2110" s="1">
        <v>226619</v>
      </c>
      <c r="C2110" s="1">
        <v>5866.69</v>
      </c>
    </row>
    <row r="2111" spans="1:3">
      <c r="A2111" s="1">
        <v>79</v>
      </c>
      <c r="B2111" s="1">
        <v>166786</v>
      </c>
      <c r="C2111" s="1">
        <v>5989.9290000000001</v>
      </c>
    </row>
    <row r="2112" spans="1:3">
      <c r="A2112" s="1">
        <v>79</v>
      </c>
      <c r="B2112" s="1">
        <v>105222</v>
      </c>
      <c r="C2112" s="1">
        <v>6148.3720000000003</v>
      </c>
    </row>
    <row r="2113" spans="1:3">
      <c r="A2113" s="1">
        <v>79</v>
      </c>
      <c r="B2113" s="1">
        <v>41876</v>
      </c>
      <c r="C2113" s="1">
        <v>6334.2460000000001</v>
      </c>
    </row>
    <row r="2114" spans="1:3">
      <c r="A2114" s="1">
        <v>79</v>
      </c>
      <c r="B2114" s="1">
        <v>0</v>
      </c>
      <c r="C2114" s="1">
        <v>4192.2120000000004</v>
      </c>
    </row>
    <row r="2115" spans="1:3">
      <c r="A2115" s="1">
        <v>80</v>
      </c>
      <c r="B2115" s="1">
        <v>93092</v>
      </c>
      <c r="C2115" s="1">
        <v>346.53100000000001</v>
      </c>
    </row>
    <row r="2116" spans="1:3">
      <c r="A2116" s="1">
        <v>80</v>
      </c>
      <c r="B2116" s="1">
        <v>368333</v>
      </c>
      <c r="C2116" s="1">
        <v>595.5</v>
      </c>
    </row>
    <row r="2117" spans="1:3">
      <c r="A2117" s="1">
        <v>80</v>
      </c>
      <c r="B2117" s="1">
        <v>475813</v>
      </c>
      <c r="C2117" s="1">
        <v>1469.367</v>
      </c>
    </row>
    <row r="2118" spans="1:3">
      <c r="A2118" s="1">
        <v>80</v>
      </c>
      <c r="B2118" s="1">
        <v>415068</v>
      </c>
      <c r="C2118" s="1">
        <v>6073.1329999999998</v>
      </c>
    </row>
    <row r="2119" spans="1:3">
      <c r="A2119" s="1">
        <v>80</v>
      </c>
      <c r="B2119" s="1">
        <v>369416</v>
      </c>
      <c r="C2119" s="1">
        <v>4566.1499999999996</v>
      </c>
    </row>
    <row r="2120" spans="1:3">
      <c r="A2120" s="1">
        <v>80</v>
      </c>
      <c r="B2120" s="1">
        <v>319157</v>
      </c>
      <c r="C2120" s="1">
        <v>5024.6189999999997</v>
      </c>
    </row>
    <row r="2121" spans="1:3">
      <c r="A2121" s="1">
        <v>80</v>
      </c>
      <c r="B2121" s="1">
        <v>261491</v>
      </c>
      <c r="C2121" s="1">
        <v>5767.1869999999999</v>
      </c>
    </row>
    <row r="2122" spans="1:3">
      <c r="A2122" s="1">
        <v>80</v>
      </c>
      <c r="B2122" s="1">
        <v>201157</v>
      </c>
      <c r="C2122" s="1">
        <v>6032.2259999999997</v>
      </c>
    </row>
    <row r="2123" spans="1:3">
      <c r="A2123" s="1">
        <v>80</v>
      </c>
      <c r="B2123" s="1">
        <v>140322</v>
      </c>
      <c r="C2123" s="1">
        <v>6083.433</v>
      </c>
    </row>
    <row r="2124" spans="1:3">
      <c r="A2124" s="1">
        <v>80</v>
      </c>
      <c r="B2124" s="1">
        <v>77118</v>
      </c>
      <c r="C2124" s="1">
        <v>6319.42</v>
      </c>
    </row>
    <row r="2125" spans="1:3">
      <c r="A2125" s="1">
        <v>80</v>
      </c>
      <c r="B2125" s="1">
        <v>13308</v>
      </c>
      <c r="C2125" s="1">
        <v>6380.8490000000002</v>
      </c>
    </row>
    <row r="2126" spans="1:3">
      <c r="A2126" s="1">
        <v>80</v>
      </c>
      <c r="B2126" s="1">
        <v>0</v>
      </c>
      <c r="C2126" s="1">
        <v>1338.2940000000001</v>
      </c>
    </row>
    <row r="2127" spans="1:3">
      <c r="A2127" s="1">
        <v>81</v>
      </c>
      <c r="B2127" s="1">
        <v>252613</v>
      </c>
      <c r="C2127" s="1">
        <v>563.45399999999995</v>
      </c>
    </row>
    <row r="2128" spans="1:3">
      <c r="A2128" s="1">
        <v>81</v>
      </c>
      <c r="B2128" s="1">
        <v>370391</v>
      </c>
      <c r="C2128" s="1">
        <v>1056.123</v>
      </c>
    </row>
    <row r="2129" spans="1:3">
      <c r="A2129" s="1">
        <v>81</v>
      </c>
      <c r="B2129" s="1">
        <v>454712</v>
      </c>
      <c r="C2129" s="1">
        <v>2902.0709999999999</v>
      </c>
    </row>
    <row r="2130" spans="1:3">
      <c r="A2130" s="1">
        <v>81</v>
      </c>
      <c r="B2130" s="1">
        <v>395835</v>
      </c>
      <c r="C2130" s="1">
        <v>5884.3770000000004</v>
      </c>
    </row>
    <row r="2131" spans="1:3">
      <c r="A2131" s="1">
        <v>81</v>
      </c>
      <c r="B2131" s="1">
        <v>336211</v>
      </c>
      <c r="C2131" s="1">
        <v>5958.8320000000003</v>
      </c>
    </row>
    <row r="2132" spans="1:3">
      <c r="A2132" s="1">
        <v>81</v>
      </c>
      <c r="B2132" s="1">
        <v>277259</v>
      </c>
      <c r="C2132" s="1">
        <v>5895.0039999999999</v>
      </c>
    </row>
    <row r="2133" spans="1:3">
      <c r="A2133" s="1">
        <v>81</v>
      </c>
      <c r="B2133" s="1">
        <v>217778</v>
      </c>
      <c r="C2133" s="1">
        <v>5947.9989999999998</v>
      </c>
    </row>
    <row r="2134" spans="1:3">
      <c r="A2134" s="1">
        <v>81</v>
      </c>
      <c r="B2134" s="1">
        <v>158519</v>
      </c>
      <c r="C2134" s="1">
        <v>5925.8310000000001</v>
      </c>
    </row>
    <row r="2135" spans="1:3">
      <c r="A2135" s="1">
        <v>81</v>
      </c>
      <c r="B2135" s="1">
        <v>99934</v>
      </c>
      <c r="C2135" s="1">
        <v>5859.9780000000001</v>
      </c>
    </row>
    <row r="2136" spans="1:3">
      <c r="A2136" s="1">
        <v>81</v>
      </c>
      <c r="B2136" s="1">
        <v>37985</v>
      </c>
      <c r="C2136" s="1">
        <v>6192.8270000000002</v>
      </c>
    </row>
    <row r="2137" spans="1:3">
      <c r="A2137" s="1">
        <v>81</v>
      </c>
      <c r="B2137" s="1">
        <v>0</v>
      </c>
      <c r="C2137" s="1">
        <v>3806.422</v>
      </c>
    </row>
    <row r="2138" spans="1:3">
      <c r="A2138" s="1">
        <v>82</v>
      </c>
      <c r="B2138" s="1">
        <v>115249</v>
      </c>
      <c r="C2138" s="1">
        <v>382.89800000000002</v>
      </c>
    </row>
    <row r="2139" spans="1:3">
      <c r="A2139" s="1">
        <v>82</v>
      </c>
      <c r="B2139" s="1">
        <v>362159</v>
      </c>
      <c r="C2139" s="1">
        <v>653.577</v>
      </c>
    </row>
    <row r="2140" spans="1:3">
      <c r="A2140" s="1">
        <v>82</v>
      </c>
      <c r="B2140" s="1">
        <v>469918</v>
      </c>
      <c r="C2140" s="1">
        <v>1962.88</v>
      </c>
    </row>
    <row r="2141" spans="1:3">
      <c r="A2141" s="1">
        <v>82</v>
      </c>
      <c r="B2141" s="1">
        <v>408402</v>
      </c>
      <c r="C2141" s="1">
        <v>6150.53</v>
      </c>
    </row>
    <row r="2142" spans="1:3">
      <c r="A2142" s="1">
        <v>82</v>
      </c>
      <c r="B2142" s="1">
        <v>347533</v>
      </c>
      <c r="C2142" s="1">
        <v>6088.1850000000004</v>
      </c>
    </row>
    <row r="2143" spans="1:3">
      <c r="A2143" s="1">
        <v>82</v>
      </c>
      <c r="B2143" s="1">
        <v>284676</v>
      </c>
      <c r="C2143" s="1">
        <v>6283.634</v>
      </c>
    </row>
    <row r="2144" spans="1:3">
      <c r="A2144" s="1">
        <v>82</v>
      </c>
      <c r="B2144" s="1">
        <v>222747</v>
      </c>
      <c r="C2144" s="1">
        <v>6192.5330000000004</v>
      </c>
    </row>
    <row r="2145" spans="1:3">
      <c r="A2145" s="1">
        <v>82</v>
      </c>
      <c r="B2145" s="1">
        <v>159980</v>
      </c>
      <c r="C2145" s="1">
        <v>6278.8940000000002</v>
      </c>
    </row>
    <row r="2146" spans="1:3">
      <c r="A2146" s="1">
        <v>82</v>
      </c>
      <c r="B2146" s="1">
        <v>96379</v>
      </c>
      <c r="C2146" s="1">
        <v>6357.6719999999996</v>
      </c>
    </row>
    <row r="2147" spans="1:3">
      <c r="A2147" s="1">
        <v>82</v>
      </c>
      <c r="B2147" s="1">
        <v>32815</v>
      </c>
      <c r="C2147" s="1">
        <v>6356.1809999999996</v>
      </c>
    </row>
    <row r="2148" spans="1:3">
      <c r="A2148" s="1">
        <v>82</v>
      </c>
      <c r="B2148" s="1">
        <v>0</v>
      </c>
      <c r="C2148" s="1">
        <v>3289.5880000000002</v>
      </c>
    </row>
    <row r="2149" spans="1:3">
      <c r="A2149" s="1">
        <v>83</v>
      </c>
      <c r="B2149" s="1">
        <v>158667</v>
      </c>
      <c r="C2149" s="1">
        <v>340.68400000000003</v>
      </c>
    </row>
    <row r="2150" spans="1:3">
      <c r="A2150" s="1">
        <v>83</v>
      </c>
      <c r="B2150" s="1">
        <v>358542</v>
      </c>
      <c r="C2150" s="1">
        <v>568.72</v>
      </c>
    </row>
    <row r="2151" spans="1:3">
      <c r="A2151" s="1">
        <v>83</v>
      </c>
      <c r="B2151" s="1">
        <v>480160</v>
      </c>
      <c r="C2151" s="1">
        <v>718.79200000000003</v>
      </c>
    </row>
    <row r="2152" spans="1:3">
      <c r="A2152" s="1">
        <v>83</v>
      </c>
      <c r="B2152" s="1">
        <v>420792</v>
      </c>
      <c r="C2152" s="1">
        <v>6284.5889999999999</v>
      </c>
    </row>
    <row r="2153" spans="1:3">
      <c r="A2153" s="1">
        <v>83</v>
      </c>
      <c r="B2153" s="1">
        <v>358545</v>
      </c>
      <c r="C2153" s="1">
        <v>6224.6469999999999</v>
      </c>
    </row>
    <row r="2154" spans="1:3">
      <c r="A2154" s="1">
        <v>83</v>
      </c>
      <c r="B2154" s="1">
        <v>296157</v>
      </c>
      <c r="C2154" s="1">
        <v>6240.9579999999996</v>
      </c>
    </row>
    <row r="2155" spans="1:3">
      <c r="A2155" s="1">
        <v>83</v>
      </c>
      <c r="B2155" s="1">
        <v>232759</v>
      </c>
      <c r="C2155" s="1">
        <v>6334.9120000000003</v>
      </c>
    </row>
    <row r="2156" spans="1:3">
      <c r="A2156" s="1">
        <v>83</v>
      </c>
      <c r="B2156" s="1">
        <v>170506</v>
      </c>
      <c r="C2156" s="1">
        <v>6224.7349999999997</v>
      </c>
    </row>
    <row r="2157" spans="1:3">
      <c r="A2157" s="1">
        <v>83</v>
      </c>
      <c r="B2157" s="1">
        <v>107927</v>
      </c>
      <c r="C2157" s="1">
        <v>6258.63</v>
      </c>
    </row>
    <row r="2158" spans="1:3">
      <c r="A2158" s="1">
        <v>83</v>
      </c>
      <c r="B2158" s="1">
        <v>43938</v>
      </c>
      <c r="C2158" s="1">
        <v>6399.5150000000003</v>
      </c>
    </row>
    <row r="2159" spans="1:3">
      <c r="A2159" s="1">
        <v>83</v>
      </c>
      <c r="B2159" s="1">
        <v>0</v>
      </c>
      <c r="C2159" s="1">
        <v>4395.4589999999998</v>
      </c>
    </row>
    <row r="2160" spans="1:3">
      <c r="A2160" s="1">
        <v>84</v>
      </c>
      <c r="B2160" s="1">
        <v>93653</v>
      </c>
      <c r="C2160" s="1">
        <v>351.43200000000002</v>
      </c>
    </row>
    <row r="2161" spans="1:3">
      <c r="A2161" s="1">
        <v>84</v>
      </c>
      <c r="B2161" s="1">
        <v>335286</v>
      </c>
      <c r="C2161" s="1">
        <v>568.93299999999999</v>
      </c>
    </row>
    <row r="2162" spans="1:3">
      <c r="A2162" s="1">
        <v>84</v>
      </c>
      <c r="B2162" s="1">
        <v>475356</v>
      </c>
      <c r="C2162" s="1">
        <v>1537.32</v>
      </c>
    </row>
    <row r="2163" spans="1:3">
      <c r="A2163" s="1">
        <v>84</v>
      </c>
      <c r="B2163" s="1">
        <v>415017</v>
      </c>
      <c r="C2163" s="1">
        <v>6031.1379999999999</v>
      </c>
    </row>
    <row r="2164" spans="1:3">
      <c r="A2164" s="1">
        <v>84</v>
      </c>
      <c r="B2164" s="1">
        <v>352854</v>
      </c>
      <c r="C2164" s="1">
        <v>6218.3509999999997</v>
      </c>
    </row>
    <row r="2165" spans="1:3">
      <c r="A2165" s="1">
        <v>84</v>
      </c>
      <c r="B2165" s="1">
        <v>288809</v>
      </c>
      <c r="C2165" s="1">
        <v>6404.79</v>
      </c>
    </row>
    <row r="2166" spans="1:3">
      <c r="A2166" s="1">
        <v>84</v>
      </c>
      <c r="B2166" s="1">
        <v>228645</v>
      </c>
      <c r="C2166" s="1">
        <v>6013.5159999999996</v>
      </c>
    </row>
    <row r="2167" spans="1:3">
      <c r="A2167" s="1">
        <v>84</v>
      </c>
      <c r="B2167" s="1">
        <v>166125</v>
      </c>
      <c r="C2167" s="1">
        <v>6254.5370000000003</v>
      </c>
    </row>
    <row r="2168" spans="1:3">
      <c r="A2168" s="1">
        <v>84</v>
      </c>
      <c r="B2168" s="1">
        <v>101122</v>
      </c>
      <c r="C2168" s="1">
        <v>6500.43</v>
      </c>
    </row>
    <row r="2169" spans="1:3">
      <c r="A2169" s="1">
        <v>84</v>
      </c>
      <c r="B2169" s="1">
        <v>37263</v>
      </c>
      <c r="C2169" s="1">
        <v>6380.2830000000004</v>
      </c>
    </row>
    <row r="2170" spans="1:3">
      <c r="A2170" s="1">
        <v>84</v>
      </c>
      <c r="B2170" s="1">
        <v>0</v>
      </c>
      <c r="C2170" s="1">
        <v>3728.1750000000002</v>
      </c>
    </row>
    <row r="2171" spans="1:3">
      <c r="A2171" s="1">
        <v>85</v>
      </c>
      <c r="B2171" s="1">
        <v>124196</v>
      </c>
      <c r="C2171" s="1">
        <v>391.09500000000003</v>
      </c>
    </row>
    <row r="2172" spans="1:3">
      <c r="A2172" s="1">
        <v>85</v>
      </c>
      <c r="B2172" s="1">
        <v>343116</v>
      </c>
      <c r="C2172" s="1">
        <v>592.93200000000002</v>
      </c>
    </row>
    <row r="2173" spans="1:3">
      <c r="A2173" s="1">
        <v>85</v>
      </c>
      <c r="B2173" s="1">
        <v>446481</v>
      </c>
      <c r="C2173" s="1">
        <v>539.04200000000003</v>
      </c>
    </row>
    <row r="2174" spans="1:3">
      <c r="A2174" s="1">
        <v>85</v>
      </c>
      <c r="B2174" s="1">
        <v>428657</v>
      </c>
      <c r="C2174" s="1">
        <v>5609.6940000000004</v>
      </c>
    </row>
    <row r="2175" spans="1:3">
      <c r="A2175" s="1">
        <v>85</v>
      </c>
      <c r="B2175" s="1">
        <v>367459</v>
      </c>
      <c r="C2175" s="1">
        <v>6111.0479999999998</v>
      </c>
    </row>
    <row r="2176" spans="1:3">
      <c r="A2176" s="1">
        <v>85</v>
      </c>
      <c r="B2176" s="1">
        <v>306307</v>
      </c>
      <c r="C2176" s="1">
        <v>6115.6019999999999</v>
      </c>
    </row>
    <row r="2177" spans="1:3">
      <c r="A2177" s="1">
        <v>85</v>
      </c>
      <c r="B2177" s="1">
        <v>245291</v>
      </c>
      <c r="C2177" s="1">
        <v>6094.9129999999996</v>
      </c>
    </row>
    <row r="2178" spans="1:3">
      <c r="A2178" s="1">
        <v>85</v>
      </c>
      <c r="B2178" s="1">
        <v>182130</v>
      </c>
      <c r="C2178" s="1">
        <v>6315.9620000000004</v>
      </c>
    </row>
    <row r="2179" spans="1:3">
      <c r="A2179" s="1">
        <v>85</v>
      </c>
      <c r="B2179" s="1">
        <v>134023</v>
      </c>
      <c r="C2179" s="1">
        <v>4811.8670000000002</v>
      </c>
    </row>
    <row r="2180" spans="1:3">
      <c r="A2180" s="1">
        <v>85</v>
      </c>
      <c r="B2180" s="1">
        <v>82626</v>
      </c>
      <c r="C2180" s="1">
        <v>5139.2839999999997</v>
      </c>
    </row>
    <row r="2181" spans="1:3">
      <c r="A2181" s="1">
        <v>85</v>
      </c>
      <c r="B2181" s="1">
        <v>15947</v>
      </c>
      <c r="C2181" s="1">
        <v>6667.9520000000002</v>
      </c>
    </row>
    <row r="2182" spans="1:3">
      <c r="A2182" s="1">
        <v>85</v>
      </c>
      <c r="B2182" s="1">
        <v>0</v>
      </c>
      <c r="C2182" s="1">
        <v>1600.2719999999999</v>
      </c>
    </row>
    <row r="2183" spans="1:3">
      <c r="A2183" s="1">
        <v>86</v>
      </c>
      <c r="B2183" s="1">
        <v>219637</v>
      </c>
      <c r="C2183" s="1">
        <v>574.14</v>
      </c>
    </row>
    <row r="2184" spans="1:3">
      <c r="A2184" s="1">
        <v>86</v>
      </c>
      <c r="B2184" s="1">
        <v>388762</v>
      </c>
      <c r="C2184" s="1">
        <v>1567.6120000000001</v>
      </c>
    </row>
    <row r="2185" spans="1:3">
      <c r="A2185" s="1">
        <v>86</v>
      </c>
      <c r="B2185" s="1">
        <v>457974</v>
      </c>
      <c r="C2185" s="1">
        <v>645.09500000000003</v>
      </c>
    </row>
    <row r="2186" spans="1:3">
      <c r="A2186" s="1">
        <v>86</v>
      </c>
      <c r="B2186" s="1">
        <v>411856</v>
      </c>
      <c r="C2186" s="1">
        <v>6016.7979999999998</v>
      </c>
    </row>
    <row r="2187" spans="1:3">
      <c r="A2187" s="1">
        <v>86</v>
      </c>
      <c r="B2187" s="1">
        <v>349177</v>
      </c>
      <c r="C2187" s="1">
        <v>6267.01</v>
      </c>
    </row>
    <row r="2188" spans="1:3">
      <c r="A2188" s="1">
        <v>86</v>
      </c>
      <c r="B2188" s="1">
        <v>286095</v>
      </c>
      <c r="C2188" s="1">
        <v>6307.39</v>
      </c>
    </row>
    <row r="2189" spans="1:3">
      <c r="A2189" s="1">
        <v>86</v>
      </c>
      <c r="B2189" s="1">
        <v>222201</v>
      </c>
      <c r="C2189" s="1">
        <v>6389.165</v>
      </c>
    </row>
    <row r="2190" spans="1:3">
      <c r="A2190" s="1">
        <v>86</v>
      </c>
      <c r="B2190" s="1">
        <v>158577</v>
      </c>
      <c r="C2190" s="1">
        <v>6362.2370000000001</v>
      </c>
    </row>
    <row r="2191" spans="1:3">
      <c r="A2191" s="1">
        <v>86</v>
      </c>
      <c r="B2191" s="1">
        <v>95226</v>
      </c>
      <c r="C2191" s="1">
        <v>6335.674</v>
      </c>
    </row>
    <row r="2192" spans="1:3">
      <c r="A2192" s="1">
        <v>86</v>
      </c>
      <c r="B2192" s="1">
        <v>30171</v>
      </c>
      <c r="C2192" s="1">
        <v>6505.9390000000003</v>
      </c>
    </row>
    <row r="2193" spans="1:3">
      <c r="A2193" s="1">
        <v>86</v>
      </c>
      <c r="B2193" s="1">
        <v>0</v>
      </c>
      <c r="C2193" s="1">
        <v>3023.087</v>
      </c>
    </row>
    <row r="2194" spans="1:3">
      <c r="A2194" s="1">
        <v>87</v>
      </c>
      <c r="B2194" s="1">
        <v>174898</v>
      </c>
      <c r="C2194" s="1">
        <v>495.904</v>
      </c>
    </row>
    <row r="2195" spans="1:3">
      <c r="A2195" s="1">
        <v>87</v>
      </c>
      <c r="B2195" s="1">
        <v>370736</v>
      </c>
      <c r="C2195" s="1">
        <v>1008.992</v>
      </c>
    </row>
    <row r="2196" spans="1:3">
      <c r="A2196" s="1">
        <v>87</v>
      </c>
      <c r="B2196" s="1">
        <v>457048</v>
      </c>
      <c r="C2196" s="1">
        <v>823.37400000000002</v>
      </c>
    </row>
    <row r="2197" spans="1:3">
      <c r="A2197" s="1">
        <v>87</v>
      </c>
      <c r="B2197" s="1">
        <v>414417</v>
      </c>
      <c r="C2197" s="1">
        <v>6224.7219999999998</v>
      </c>
    </row>
    <row r="2198" spans="1:3">
      <c r="A2198" s="1">
        <v>87</v>
      </c>
      <c r="B2198" s="1">
        <v>349061</v>
      </c>
      <c r="C2198" s="1">
        <v>6527.3710000000001</v>
      </c>
    </row>
    <row r="2199" spans="1:3">
      <c r="A2199" s="1">
        <v>87</v>
      </c>
      <c r="B2199" s="1">
        <v>285585</v>
      </c>
      <c r="C2199" s="1">
        <v>6347.2290000000003</v>
      </c>
    </row>
    <row r="2200" spans="1:3">
      <c r="A2200" s="1">
        <v>87</v>
      </c>
      <c r="B2200" s="1">
        <v>221241</v>
      </c>
      <c r="C2200" s="1">
        <v>6436.3770000000004</v>
      </c>
    </row>
    <row r="2201" spans="1:3">
      <c r="A2201" s="1">
        <v>87</v>
      </c>
      <c r="B2201" s="1">
        <v>159008</v>
      </c>
      <c r="C2201" s="1">
        <v>6227.8620000000001</v>
      </c>
    </row>
    <row r="2202" spans="1:3">
      <c r="A2202" s="1">
        <v>87</v>
      </c>
      <c r="B2202" s="1">
        <v>95876</v>
      </c>
      <c r="C2202" s="1">
        <v>6304.433</v>
      </c>
    </row>
    <row r="2203" spans="1:3">
      <c r="A2203" s="1">
        <v>87</v>
      </c>
      <c r="B2203" s="1">
        <v>31212</v>
      </c>
      <c r="C2203" s="1">
        <v>6466.1570000000002</v>
      </c>
    </row>
    <row r="2204" spans="1:3">
      <c r="A2204" s="1">
        <v>87</v>
      </c>
      <c r="B2204" s="1">
        <v>0</v>
      </c>
      <c r="C2204" s="1">
        <v>3127.94</v>
      </c>
    </row>
    <row r="2205" spans="1:3">
      <c r="A2205" s="1">
        <v>88</v>
      </c>
      <c r="B2205" s="1">
        <v>174115</v>
      </c>
      <c r="C2205" s="1">
        <v>531.50199999999995</v>
      </c>
    </row>
    <row r="2206" spans="1:3">
      <c r="A2206" s="1">
        <v>88</v>
      </c>
      <c r="B2206" s="1">
        <v>384600</v>
      </c>
      <c r="C2206" s="1">
        <v>715.44200000000001</v>
      </c>
    </row>
    <row r="2207" spans="1:3">
      <c r="A2207" s="1">
        <v>88</v>
      </c>
      <c r="B2207" s="1">
        <v>473670</v>
      </c>
      <c r="C2207" s="1">
        <v>1376.29</v>
      </c>
    </row>
    <row r="2208" spans="1:3">
      <c r="A2208" s="1">
        <v>88</v>
      </c>
      <c r="B2208" s="1">
        <v>410435</v>
      </c>
      <c r="C2208" s="1">
        <v>6323.3919999999998</v>
      </c>
    </row>
    <row r="2209" spans="1:3">
      <c r="A2209" s="1">
        <v>88</v>
      </c>
      <c r="B2209" s="1">
        <v>360856</v>
      </c>
      <c r="C2209" s="1">
        <v>4957.8029999999999</v>
      </c>
    </row>
    <row r="2210" spans="1:3">
      <c r="A2210" s="1">
        <v>88</v>
      </c>
      <c r="B2210" s="1">
        <v>296717</v>
      </c>
      <c r="C2210" s="1">
        <v>6420.4219999999996</v>
      </c>
    </row>
    <row r="2211" spans="1:3">
      <c r="A2211" s="1">
        <v>88</v>
      </c>
      <c r="B2211" s="1">
        <v>233924</v>
      </c>
      <c r="C2211" s="1">
        <v>6272.5</v>
      </c>
    </row>
    <row r="2212" spans="1:3">
      <c r="A2212" s="1">
        <v>88</v>
      </c>
      <c r="B2212" s="1">
        <v>169599</v>
      </c>
      <c r="C2212" s="1">
        <v>6435.7979999999998</v>
      </c>
    </row>
    <row r="2213" spans="1:3">
      <c r="A2213" s="1">
        <v>88</v>
      </c>
      <c r="B2213" s="1">
        <v>105802</v>
      </c>
      <c r="C2213" s="1">
        <v>6376.0320000000002</v>
      </c>
    </row>
    <row r="2214" spans="1:3">
      <c r="A2214" s="1">
        <v>88</v>
      </c>
      <c r="B2214" s="1">
        <v>39795</v>
      </c>
      <c r="C2214" s="1">
        <v>6600.3580000000002</v>
      </c>
    </row>
    <row r="2215" spans="1:3">
      <c r="A2215" s="1">
        <v>88</v>
      </c>
      <c r="B2215" s="1">
        <v>0</v>
      </c>
      <c r="C2215" s="1">
        <v>3984.9380000000001</v>
      </c>
    </row>
    <row r="2216" spans="1:3">
      <c r="A2216" s="1">
        <v>89</v>
      </c>
      <c r="B2216" s="1">
        <v>120578</v>
      </c>
      <c r="C2216" s="1">
        <v>413.97899999999998</v>
      </c>
    </row>
    <row r="2217" spans="1:3">
      <c r="A2217" s="1">
        <v>89</v>
      </c>
      <c r="B2217" s="1">
        <v>353963</v>
      </c>
      <c r="C2217" s="1">
        <v>670.64099999999996</v>
      </c>
    </row>
    <row r="2218" spans="1:3">
      <c r="A2218" s="1">
        <v>89</v>
      </c>
      <c r="B2218" s="1">
        <v>473841</v>
      </c>
      <c r="C2218" s="1">
        <v>1521.0889999999999</v>
      </c>
    </row>
    <row r="2219" spans="1:3">
      <c r="A2219" s="1">
        <v>89</v>
      </c>
      <c r="B2219" s="1">
        <v>411438</v>
      </c>
      <c r="C2219" s="1">
        <v>6246.3249999999998</v>
      </c>
    </row>
    <row r="2220" spans="1:3">
      <c r="A2220" s="1">
        <v>89</v>
      </c>
      <c r="B2220" s="1">
        <v>350012</v>
      </c>
      <c r="C2220" s="1">
        <v>6137.9380000000001</v>
      </c>
    </row>
    <row r="2221" spans="1:3">
      <c r="A2221" s="1">
        <v>89</v>
      </c>
      <c r="B2221" s="1">
        <v>288315</v>
      </c>
      <c r="C2221" s="1">
        <v>6168.6890000000003</v>
      </c>
    </row>
    <row r="2222" spans="1:3">
      <c r="A2222" s="1">
        <v>89</v>
      </c>
      <c r="B2222" s="1">
        <v>226089</v>
      </c>
      <c r="C2222" s="1">
        <v>6223.4809999999998</v>
      </c>
    </row>
    <row r="2223" spans="1:3">
      <c r="A2223" s="1">
        <v>89</v>
      </c>
      <c r="B2223" s="1">
        <v>163828</v>
      </c>
      <c r="C2223" s="1">
        <v>6223.8019999999997</v>
      </c>
    </row>
    <row r="2224" spans="1:3">
      <c r="A2224" s="1">
        <v>89</v>
      </c>
      <c r="B2224" s="1">
        <v>100736</v>
      </c>
      <c r="C2224" s="1">
        <v>6310.61</v>
      </c>
    </row>
    <row r="2225" spans="1:3">
      <c r="A2225" s="1">
        <v>89</v>
      </c>
      <c r="B2225" s="1">
        <v>35285</v>
      </c>
      <c r="C2225" s="1">
        <v>6542.9030000000002</v>
      </c>
    </row>
    <row r="2226" spans="1:3">
      <c r="A2226" s="1">
        <v>89</v>
      </c>
      <c r="B2226" s="1">
        <v>0</v>
      </c>
      <c r="C2226" s="1">
        <v>3536.7379999999998</v>
      </c>
    </row>
    <row r="2227" spans="1:3">
      <c r="A2227" s="1">
        <v>90</v>
      </c>
      <c r="B2227" s="1">
        <v>145588</v>
      </c>
      <c r="C2227" s="1">
        <v>430.04500000000002</v>
      </c>
    </row>
    <row r="2228" spans="1:3">
      <c r="A2228" s="1">
        <v>90</v>
      </c>
      <c r="B2228" s="1">
        <v>355832</v>
      </c>
      <c r="C2228" s="1">
        <v>560.61300000000006</v>
      </c>
    </row>
    <row r="2229" spans="1:3">
      <c r="A2229" s="1">
        <v>90</v>
      </c>
      <c r="B2229" s="1">
        <v>472635</v>
      </c>
      <c r="C2229" s="1">
        <v>1736.15</v>
      </c>
    </row>
    <row r="2230" spans="1:3">
      <c r="A2230" s="1">
        <v>90</v>
      </c>
      <c r="B2230" s="1">
        <v>408868</v>
      </c>
      <c r="C2230" s="1">
        <v>6376.1360000000004</v>
      </c>
    </row>
    <row r="2231" spans="1:3">
      <c r="A2231" s="1">
        <v>90</v>
      </c>
      <c r="B2231" s="1">
        <v>346031</v>
      </c>
      <c r="C2231" s="1">
        <v>6285.4830000000002</v>
      </c>
    </row>
    <row r="2232" spans="1:3">
      <c r="A2232" s="1">
        <v>90</v>
      </c>
      <c r="B2232" s="1">
        <v>283776</v>
      </c>
      <c r="C2232" s="1">
        <v>6222.7969999999996</v>
      </c>
    </row>
    <row r="2233" spans="1:3">
      <c r="A2233" s="1">
        <v>90</v>
      </c>
      <c r="B2233" s="1">
        <v>220603</v>
      </c>
      <c r="C2233" s="1">
        <v>6317.1019999999999</v>
      </c>
    </row>
    <row r="2234" spans="1:3">
      <c r="A2234" s="1">
        <v>90</v>
      </c>
      <c r="B2234" s="1">
        <v>158199</v>
      </c>
      <c r="C2234" s="1">
        <v>6243.1679999999997</v>
      </c>
    </row>
    <row r="2235" spans="1:3">
      <c r="A2235" s="1">
        <v>90</v>
      </c>
      <c r="B2235" s="1">
        <v>94677</v>
      </c>
      <c r="C2235" s="1">
        <v>6344.1469999999999</v>
      </c>
    </row>
    <row r="2236" spans="1:3">
      <c r="A2236" s="1">
        <v>90</v>
      </c>
      <c r="B2236" s="1">
        <v>27564</v>
      </c>
      <c r="C2236" s="1">
        <v>6711.0770000000002</v>
      </c>
    </row>
    <row r="2237" spans="1:3">
      <c r="A2237" s="1">
        <v>90</v>
      </c>
      <c r="B2237" s="1">
        <v>0</v>
      </c>
      <c r="C2237" s="1">
        <v>2762.8110000000001</v>
      </c>
    </row>
    <row r="2238" spans="1:3">
      <c r="A2238" s="1">
        <v>91</v>
      </c>
      <c r="B2238" s="1">
        <v>184962</v>
      </c>
      <c r="C2238" s="1">
        <v>534.26</v>
      </c>
    </row>
    <row r="2239" spans="1:3">
      <c r="A2239" s="1">
        <v>91</v>
      </c>
      <c r="B2239" s="1">
        <v>387055</v>
      </c>
      <c r="C2239" s="1">
        <v>569.36300000000006</v>
      </c>
    </row>
    <row r="2240" spans="1:3">
      <c r="A2240" s="1">
        <v>91</v>
      </c>
      <c r="B2240" s="1">
        <v>459694</v>
      </c>
      <c r="C2240" s="1">
        <v>663.19399999999996</v>
      </c>
    </row>
    <row r="2241" spans="1:3">
      <c r="A2241" s="1">
        <v>91</v>
      </c>
      <c r="B2241" s="1">
        <v>422842</v>
      </c>
      <c r="C2241" s="1">
        <v>5936.1769999999997</v>
      </c>
    </row>
    <row r="2242" spans="1:3">
      <c r="A2242" s="1">
        <v>91</v>
      </c>
      <c r="B2242" s="1">
        <v>357895</v>
      </c>
      <c r="C2242" s="1">
        <v>6494.6239999999998</v>
      </c>
    </row>
    <row r="2243" spans="1:3">
      <c r="A2243" s="1">
        <v>91</v>
      </c>
      <c r="B2243" s="1">
        <v>294646</v>
      </c>
      <c r="C2243" s="1">
        <v>6326.6450000000004</v>
      </c>
    </row>
    <row r="2244" spans="1:3">
      <c r="A2244" s="1">
        <v>91</v>
      </c>
      <c r="B2244" s="1">
        <v>230330</v>
      </c>
      <c r="C2244" s="1">
        <v>6433.5150000000003</v>
      </c>
    </row>
    <row r="2245" spans="1:3">
      <c r="A2245" s="1">
        <v>91</v>
      </c>
      <c r="B2245" s="1">
        <v>166743</v>
      </c>
      <c r="C2245" s="1">
        <v>6354.4250000000002</v>
      </c>
    </row>
    <row r="2246" spans="1:3">
      <c r="A2246" s="1">
        <v>91</v>
      </c>
      <c r="B2246" s="1">
        <v>103386</v>
      </c>
      <c r="C2246" s="1">
        <v>6335.6610000000001</v>
      </c>
    </row>
    <row r="2247" spans="1:3">
      <c r="A2247" s="1">
        <v>91</v>
      </c>
      <c r="B2247" s="1">
        <v>38753</v>
      </c>
      <c r="C2247" s="1">
        <v>6461.1090000000004</v>
      </c>
    </row>
    <row r="2248" spans="1:3">
      <c r="A2248" s="1">
        <v>91</v>
      </c>
      <c r="B2248" s="1">
        <v>0</v>
      </c>
      <c r="C2248" s="1">
        <v>3883.6329999999998</v>
      </c>
    </row>
    <row r="2249" spans="1:3">
      <c r="A2249" s="1">
        <v>92</v>
      </c>
      <c r="B2249" s="1">
        <v>111849</v>
      </c>
      <c r="C2249" s="1">
        <v>468.78899999999999</v>
      </c>
    </row>
    <row r="2250" spans="1:3">
      <c r="A2250" s="1">
        <v>92</v>
      </c>
      <c r="B2250" s="1">
        <v>322891</v>
      </c>
      <c r="C2250" s="1">
        <v>752.53599999999994</v>
      </c>
    </row>
    <row r="2251" spans="1:3">
      <c r="A2251" s="1">
        <v>92</v>
      </c>
      <c r="B2251" s="1">
        <v>463820</v>
      </c>
      <c r="C2251" s="1">
        <v>2386.7350000000001</v>
      </c>
    </row>
    <row r="2252" spans="1:3">
      <c r="A2252" s="1">
        <v>92</v>
      </c>
      <c r="B2252" s="1">
        <v>409138</v>
      </c>
      <c r="C2252" s="1">
        <v>5468.6559999999999</v>
      </c>
    </row>
    <row r="2253" spans="1:3">
      <c r="A2253" s="1">
        <v>92</v>
      </c>
      <c r="B2253" s="1">
        <v>346211</v>
      </c>
      <c r="C2253" s="1">
        <v>6291.8969999999999</v>
      </c>
    </row>
    <row r="2254" spans="1:3">
      <c r="A2254" s="1">
        <v>92</v>
      </c>
      <c r="B2254" s="1">
        <v>281473</v>
      </c>
      <c r="C2254" s="1">
        <v>6474.625</v>
      </c>
    </row>
    <row r="2255" spans="1:3">
      <c r="A2255" s="1">
        <v>92</v>
      </c>
      <c r="B2255" s="1">
        <v>218163</v>
      </c>
      <c r="C2255" s="1">
        <v>6330.0590000000002</v>
      </c>
    </row>
    <row r="2256" spans="1:3">
      <c r="A2256" s="1">
        <v>92</v>
      </c>
      <c r="B2256" s="1">
        <v>153523</v>
      </c>
      <c r="C2256" s="1">
        <v>6456.9189999999999</v>
      </c>
    </row>
    <row r="2257" spans="1:3">
      <c r="A2257" s="1">
        <v>92</v>
      </c>
      <c r="B2257" s="1">
        <v>87478</v>
      </c>
      <c r="C2257" s="1">
        <v>6604.2969999999996</v>
      </c>
    </row>
    <row r="2258" spans="1:3">
      <c r="A2258" s="1">
        <v>92</v>
      </c>
      <c r="B2258" s="1">
        <v>18002</v>
      </c>
      <c r="C2258" s="1">
        <v>6948.5349999999999</v>
      </c>
    </row>
    <row r="2259" spans="1:3">
      <c r="A2259" s="1">
        <v>92</v>
      </c>
      <c r="B2259" s="1">
        <v>0</v>
      </c>
      <c r="C2259" s="1">
        <v>1807.4760000000001</v>
      </c>
    </row>
    <row r="2260" spans="1:3">
      <c r="A2260" s="1">
        <v>93</v>
      </c>
      <c r="B2260" s="1">
        <v>228745</v>
      </c>
      <c r="C2260" s="1">
        <v>636.26400000000001</v>
      </c>
    </row>
    <row r="2261" spans="1:3">
      <c r="A2261" s="1">
        <v>93</v>
      </c>
      <c r="B2261" s="1">
        <v>390184</v>
      </c>
      <c r="C2261" s="1">
        <v>1584.4079999999999</v>
      </c>
    </row>
    <row r="2262" spans="1:3">
      <c r="A2262" s="1">
        <v>93</v>
      </c>
      <c r="B2262" s="1">
        <v>466809</v>
      </c>
      <c r="C2262" s="1">
        <v>1088.1959999999999</v>
      </c>
    </row>
    <row r="2263" spans="1:3">
      <c r="A2263" s="1">
        <v>93</v>
      </c>
      <c r="B2263" s="1">
        <v>401974</v>
      </c>
      <c r="C2263" s="1">
        <v>6482.9759999999997</v>
      </c>
    </row>
    <row r="2264" spans="1:3">
      <c r="A2264" s="1">
        <v>93</v>
      </c>
      <c r="B2264" s="1">
        <v>337093</v>
      </c>
      <c r="C2264" s="1">
        <v>6488.0739999999996</v>
      </c>
    </row>
    <row r="2265" spans="1:3">
      <c r="A2265" s="1">
        <v>93</v>
      </c>
      <c r="B2265" s="1">
        <v>272453</v>
      </c>
      <c r="C2265" s="1">
        <v>6462.5730000000003</v>
      </c>
    </row>
    <row r="2266" spans="1:3">
      <c r="A2266" s="1">
        <v>93</v>
      </c>
      <c r="B2266" s="1">
        <v>207021</v>
      </c>
      <c r="C2266" s="1">
        <v>6547.2640000000001</v>
      </c>
    </row>
    <row r="2267" spans="1:3">
      <c r="A2267" s="1">
        <v>93</v>
      </c>
      <c r="B2267" s="1">
        <v>141703</v>
      </c>
      <c r="C2267" s="1">
        <v>6527.49</v>
      </c>
    </row>
    <row r="2268" spans="1:3">
      <c r="A2268" s="1">
        <v>93</v>
      </c>
      <c r="B2268" s="1">
        <v>81062</v>
      </c>
      <c r="C2268" s="1">
        <v>6063.8770000000004</v>
      </c>
    </row>
    <row r="2269" spans="1:3">
      <c r="A2269" s="1">
        <v>93</v>
      </c>
      <c r="B2269" s="1">
        <v>22702</v>
      </c>
      <c r="C2269" s="1">
        <v>5835.2020000000002</v>
      </c>
    </row>
    <row r="2270" spans="1:3">
      <c r="A2270" s="1">
        <v>93</v>
      </c>
      <c r="B2270" s="1">
        <v>0</v>
      </c>
      <c r="C2270" s="1">
        <v>2278.9059999999999</v>
      </c>
    </row>
    <row r="2271" spans="1:3">
      <c r="A2271" s="1">
        <v>94</v>
      </c>
      <c r="B2271" s="1">
        <v>203145</v>
      </c>
      <c r="C2271" s="1">
        <v>576.89</v>
      </c>
    </row>
    <row r="2272" spans="1:3">
      <c r="A2272" s="1">
        <v>94</v>
      </c>
      <c r="B2272" s="1">
        <v>424549</v>
      </c>
      <c r="C2272" s="1">
        <v>1348.3040000000001</v>
      </c>
    </row>
    <row r="2273" spans="1:3">
      <c r="A2273" s="1">
        <v>94</v>
      </c>
      <c r="B2273" s="1">
        <v>466354</v>
      </c>
      <c r="C2273" s="1">
        <v>731.30100000000004</v>
      </c>
    </row>
    <row r="2274" spans="1:3">
      <c r="A2274" s="1">
        <v>94</v>
      </c>
      <c r="B2274" s="1">
        <v>411816</v>
      </c>
      <c r="C2274" s="1">
        <v>6151.6009999999997</v>
      </c>
    </row>
    <row r="2275" spans="1:3">
      <c r="A2275" s="1">
        <v>94</v>
      </c>
      <c r="B2275" s="1">
        <v>347706</v>
      </c>
      <c r="C2275" s="1">
        <v>6410.8549999999996</v>
      </c>
    </row>
    <row r="2276" spans="1:3">
      <c r="A2276" s="1">
        <v>94</v>
      </c>
      <c r="B2276" s="1">
        <v>284423</v>
      </c>
      <c r="C2276" s="1">
        <v>6334.6809999999996</v>
      </c>
    </row>
    <row r="2277" spans="1:3">
      <c r="A2277" s="1">
        <v>94</v>
      </c>
      <c r="B2277" s="1">
        <v>221540</v>
      </c>
      <c r="C2277" s="1">
        <v>6290.8239999999996</v>
      </c>
    </row>
    <row r="2278" spans="1:3">
      <c r="A2278" s="1">
        <v>94</v>
      </c>
      <c r="B2278" s="1">
        <v>158591</v>
      </c>
      <c r="C2278" s="1">
        <v>6294.2939999999999</v>
      </c>
    </row>
    <row r="2279" spans="1:3">
      <c r="A2279" s="1">
        <v>94</v>
      </c>
      <c r="B2279" s="1">
        <v>95304</v>
      </c>
      <c r="C2279" s="1">
        <v>6319.2349999999997</v>
      </c>
    </row>
    <row r="2280" spans="1:3">
      <c r="A2280" s="1">
        <v>94</v>
      </c>
      <c r="B2280" s="1">
        <v>26057</v>
      </c>
      <c r="C2280" s="1">
        <v>6924.4750000000004</v>
      </c>
    </row>
    <row r="2281" spans="1:3">
      <c r="A2281" s="1">
        <v>94</v>
      </c>
      <c r="B2281" s="1">
        <v>0</v>
      </c>
      <c r="C2281" s="1">
        <v>2614.1619999999998</v>
      </c>
    </row>
    <row r="2282" spans="1:3">
      <c r="A2282" s="1">
        <v>95</v>
      </c>
      <c r="B2282" s="1">
        <v>182717</v>
      </c>
      <c r="C2282" s="1">
        <v>571.19500000000005</v>
      </c>
    </row>
    <row r="2283" spans="1:3">
      <c r="A2283" s="1">
        <v>95</v>
      </c>
      <c r="B2283" s="1">
        <v>382887</v>
      </c>
      <c r="C2283" s="1">
        <v>989.50699999999995</v>
      </c>
    </row>
    <row r="2284" spans="1:3">
      <c r="A2284" s="1">
        <v>95</v>
      </c>
      <c r="B2284" s="1">
        <v>460860</v>
      </c>
      <c r="C2284" s="1">
        <v>795.78399999999999</v>
      </c>
    </row>
    <row r="2285" spans="1:3">
      <c r="A2285" s="1">
        <v>95</v>
      </c>
      <c r="B2285" s="1">
        <v>412490</v>
      </c>
      <c r="C2285" s="1">
        <v>6383.5709999999999</v>
      </c>
    </row>
    <row r="2286" spans="1:3">
      <c r="A2286" s="1">
        <v>95</v>
      </c>
      <c r="B2286" s="1">
        <v>349124</v>
      </c>
      <c r="C2286" s="1">
        <v>6344.7950000000001</v>
      </c>
    </row>
    <row r="2287" spans="1:3">
      <c r="A2287" s="1">
        <v>95</v>
      </c>
      <c r="B2287" s="1">
        <v>283267</v>
      </c>
      <c r="C2287" s="1">
        <v>6575.973</v>
      </c>
    </row>
    <row r="2288" spans="1:3">
      <c r="A2288" s="1">
        <v>95</v>
      </c>
      <c r="B2288" s="1">
        <v>218817</v>
      </c>
      <c r="C2288" s="1">
        <v>6446.1109999999999</v>
      </c>
    </row>
    <row r="2289" spans="1:3">
      <c r="A2289" s="1">
        <v>95</v>
      </c>
      <c r="B2289" s="1">
        <v>153202</v>
      </c>
      <c r="C2289" s="1">
        <v>6558.0929999999998</v>
      </c>
    </row>
    <row r="2290" spans="1:3">
      <c r="A2290" s="1">
        <v>95</v>
      </c>
      <c r="B2290" s="1">
        <v>87403</v>
      </c>
      <c r="C2290" s="1">
        <v>6579.424</v>
      </c>
    </row>
    <row r="2291" spans="1:3">
      <c r="A2291" s="1">
        <v>95</v>
      </c>
      <c r="B2291" s="1">
        <v>18450</v>
      </c>
      <c r="C2291" s="1">
        <v>6895.1369999999997</v>
      </c>
    </row>
    <row r="2292" spans="1:3">
      <c r="A2292" s="1">
        <v>95</v>
      </c>
      <c r="B2292" s="1">
        <v>0</v>
      </c>
      <c r="C2292" s="1">
        <v>1853.5740000000001</v>
      </c>
    </row>
    <row r="2293" spans="1:3">
      <c r="A2293" s="1">
        <v>96</v>
      </c>
      <c r="B2293" s="1">
        <v>258046</v>
      </c>
      <c r="C2293" s="1">
        <v>635.76800000000003</v>
      </c>
    </row>
    <row r="2294" spans="1:3">
      <c r="A2294" s="1">
        <v>96</v>
      </c>
      <c r="B2294" s="1">
        <v>320429</v>
      </c>
      <c r="C2294" s="1">
        <v>599.54999999999995</v>
      </c>
    </row>
    <row r="2295" spans="1:3">
      <c r="A2295" s="1">
        <v>96</v>
      </c>
      <c r="B2295" s="1">
        <v>437524</v>
      </c>
      <c r="C2295" s="1">
        <v>4997.8609999999999</v>
      </c>
    </row>
    <row r="2296" spans="1:3">
      <c r="A2296" s="1">
        <v>96</v>
      </c>
      <c r="B2296" s="1">
        <v>405097</v>
      </c>
      <c r="C2296" s="1">
        <v>3242.6410000000001</v>
      </c>
    </row>
    <row r="2297" spans="1:3">
      <c r="A2297" s="1">
        <v>96</v>
      </c>
      <c r="B2297" s="1">
        <v>340723</v>
      </c>
      <c r="C2297" s="1">
        <v>6437.2759999999998</v>
      </c>
    </row>
    <row r="2298" spans="1:3">
      <c r="A2298" s="1">
        <v>96</v>
      </c>
      <c r="B2298" s="1">
        <v>287202</v>
      </c>
      <c r="C2298" s="1">
        <v>5352.4009999999998</v>
      </c>
    </row>
    <row r="2299" spans="1:3">
      <c r="A2299" s="1">
        <v>96</v>
      </c>
      <c r="B2299" s="1">
        <v>225833</v>
      </c>
      <c r="C2299" s="1">
        <v>6127.9679999999998</v>
      </c>
    </row>
    <row r="2300" spans="1:3">
      <c r="A2300" s="1">
        <v>96</v>
      </c>
      <c r="B2300" s="1">
        <v>167657</v>
      </c>
      <c r="C2300" s="1">
        <v>5817.366</v>
      </c>
    </row>
    <row r="2301" spans="1:3">
      <c r="A2301" s="1">
        <v>96</v>
      </c>
      <c r="B2301" s="1">
        <v>103138</v>
      </c>
      <c r="C2301" s="1">
        <v>6451.45</v>
      </c>
    </row>
    <row r="2302" spans="1:3">
      <c r="A2302" s="1">
        <v>96</v>
      </c>
      <c r="B2302" s="1">
        <v>35882</v>
      </c>
      <c r="C2302" s="1">
        <v>6725.26</v>
      </c>
    </row>
    <row r="2303" spans="1:3">
      <c r="A2303" s="1">
        <v>96</v>
      </c>
      <c r="B2303" s="1">
        <v>0</v>
      </c>
      <c r="C2303" s="1">
        <v>3593.9569999999999</v>
      </c>
    </row>
    <row r="2304" spans="1:3">
      <c r="A2304" s="1">
        <v>97</v>
      </c>
      <c r="B2304" s="1">
        <v>139031</v>
      </c>
      <c r="C2304" s="1">
        <v>442.16</v>
      </c>
    </row>
    <row r="2305" spans="1:3">
      <c r="A2305" s="1">
        <v>97</v>
      </c>
      <c r="B2305" s="1">
        <v>352805</v>
      </c>
      <c r="C2305" s="1">
        <v>646.20899999999995</v>
      </c>
    </row>
    <row r="2306" spans="1:3">
      <c r="A2306" s="1">
        <v>97</v>
      </c>
      <c r="B2306" s="1">
        <v>464746</v>
      </c>
      <c r="C2306" s="1">
        <v>2426.25</v>
      </c>
    </row>
    <row r="2307" spans="1:3">
      <c r="A2307" s="1">
        <v>97</v>
      </c>
      <c r="B2307" s="1">
        <v>410192</v>
      </c>
      <c r="C2307" s="1">
        <v>5463.4229999999998</v>
      </c>
    </row>
    <row r="2308" spans="1:3">
      <c r="A2308" s="1">
        <v>97</v>
      </c>
      <c r="B2308" s="1">
        <v>342698</v>
      </c>
      <c r="C2308" s="1">
        <v>6747.2780000000002</v>
      </c>
    </row>
    <row r="2309" spans="1:3">
      <c r="A2309" s="1">
        <v>97</v>
      </c>
      <c r="B2309" s="1">
        <v>273060</v>
      </c>
      <c r="C2309" s="1">
        <v>6956.17</v>
      </c>
    </row>
    <row r="2310" spans="1:3">
      <c r="A2310" s="1">
        <v>97</v>
      </c>
      <c r="B2310" s="1">
        <v>204583</v>
      </c>
      <c r="C2310" s="1">
        <v>6854.4539999999997</v>
      </c>
    </row>
    <row r="2311" spans="1:3">
      <c r="A2311" s="1">
        <v>97</v>
      </c>
      <c r="B2311" s="1">
        <v>133166</v>
      </c>
      <c r="C2311" s="1">
        <v>7132.1239999999998</v>
      </c>
    </row>
    <row r="2312" spans="1:3">
      <c r="A2312" s="1">
        <v>97</v>
      </c>
      <c r="B2312" s="1">
        <v>62272</v>
      </c>
      <c r="C2312" s="1">
        <v>7092.9380000000001</v>
      </c>
    </row>
    <row r="2313" spans="1:3">
      <c r="A2313" s="1">
        <v>97</v>
      </c>
      <c r="B2313" s="1">
        <v>0</v>
      </c>
      <c r="C2313" s="1">
        <v>6232.2280000000001</v>
      </c>
    </row>
    <row r="2314" spans="1:3">
      <c r="A2314" s="1">
        <v>98</v>
      </c>
      <c r="B2314" s="1">
        <v>35962</v>
      </c>
      <c r="C2314" s="1">
        <v>222.476</v>
      </c>
    </row>
    <row r="2315" spans="1:3">
      <c r="A2315" s="1">
        <v>98</v>
      </c>
      <c r="B2315" s="1">
        <v>316934</v>
      </c>
      <c r="C2315" s="1">
        <v>760.63599999999997</v>
      </c>
    </row>
    <row r="2316" spans="1:3">
      <c r="A2316" s="1">
        <v>98</v>
      </c>
      <c r="B2316" s="1">
        <v>454509</v>
      </c>
      <c r="C2316" s="1">
        <v>921.697</v>
      </c>
    </row>
    <row r="2317" spans="1:3">
      <c r="A2317" s="1">
        <v>98</v>
      </c>
      <c r="B2317" s="1">
        <v>427106</v>
      </c>
      <c r="C2317" s="1">
        <v>5382.902</v>
      </c>
    </row>
    <row r="2318" spans="1:3">
      <c r="A2318" s="1">
        <v>98</v>
      </c>
      <c r="B2318" s="1">
        <v>362651</v>
      </c>
      <c r="C2318" s="1">
        <v>6435.3010000000004</v>
      </c>
    </row>
    <row r="2319" spans="1:3">
      <c r="A2319" s="1">
        <v>98</v>
      </c>
      <c r="B2319" s="1">
        <v>297963</v>
      </c>
      <c r="C2319" s="1">
        <v>6469.3469999999998</v>
      </c>
    </row>
    <row r="2320" spans="1:3">
      <c r="A2320" s="1">
        <v>98</v>
      </c>
      <c r="B2320" s="1">
        <v>232518</v>
      </c>
      <c r="C2320" s="1">
        <v>6543.5540000000001</v>
      </c>
    </row>
    <row r="2321" spans="1:3">
      <c r="A2321" s="1">
        <v>98</v>
      </c>
      <c r="B2321" s="1">
        <v>167838</v>
      </c>
      <c r="C2321" s="1">
        <v>6462.0479999999998</v>
      </c>
    </row>
    <row r="2322" spans="1:3">
      <c r="A2322" s="1">
        <v>98</v>
      </c>
      <c r="B2322" s="1">
        <v>101841</v>
      </c>
      <c r="C2322" s="1">
        <v>6599.71</v>
      </c>
    </row>
    <row r="2323" spans="1:3">
      <c r="A2323" s="1">
        <v>98</v>
      </c>
      <c r="B2323" s="1">
        <v>30641</v>
      </c>
      <c r="C2323" s="1">
        <v>7119.6809999999996</v>
      </c>
    </row>
    <row r="2324" spans="1:3">
      <c r="A2324" s="1">
        <v>98</v>
      </c>
      <c r="B2324" s="1">
        <v>0</v>
      </c>
      <c r="C2324" s="1">
        <v>3072.1039999999998</v>
      </c>
    </row>
    <row r="2325" spans="1:3">
      <c r="A2325" s="1">
        <v>99</v>
      </c>
      <c r="B2325" s="1">
        <v>176897</v>
      </c>
      <c r="C2325" s="1">
        <v>579.24699999999996</v>
      </c>
    </row>
    <row r="2326" spans="1:3">
      <c r="A2326" s="1">
        <v>99</v>
      </c>
      <c r="B2326" s="1">
        <v>358867</v>
      </c>
      <c r="C2326" s="1">
        <v>773.47799999999995</v>
      </c>
    </row>
    <row r="2327" spans="1:3">
      <c r="A2327" s="1">
        <v>99</v>
      </c>
      <c r="B2327" s="1">
        <v>472757</v>
      </c>
      <c r="C2327" s="1">
        <v>1365.6669999999999</v>
      </c>
    </row>
    <row r="2328" spans="1:3">
      <c r="A2328" s="1">
        <v>99</v>
      </c>
      <c r="B2328" s="1">
        <v>419543</v>
      </c>
      <c r="C2328" s="1">
        <v>5317.28</v>
      </c>
    </row>
    <row r="2329" spans="1:3">
      <c r="A2329" s="1">
        <v>99</v>
      </c>
      <c r="B2329" s="1">
        <v>351897</v>
      </c>
      <c r="C2329" s="1">
        <v>6763.5060000000003</v>
      </c>
    </row>
    <row r="2330" spans="1:3">
      <c r="A2330" s="1">
        <v>99</v>
      </c>
      <c r="B2330" s="1">
        <v>284563</v>
      </c>
      <c r="C2330" s="1">
        <v>6729.491</v>
      </c>
    </row>
    <row r="2331" spans="1:3">
      <c r="A2331" s="1">
        <v>99</v>
      </c>
      <c r="B2331" s="1">
        <v>216831</v>
      </c>
      <c r="C2331" s="1">
        <v>6772.8959999999997</v>
      </c>
    </row>
    <row r="2332" spans="1:3">
      <c r="A2332" s="1">
        <v>99</v>
      </c>
      <c r="B2332" s="1">
        <v>149650</v>
      </c>
      <c r="C2332" s="1">
        <v>6715.1469999999999</v>
      </c>
    </row>
    <row r="2333" spans="1:3">
      <c r="A2333" s="1">
        <v>99</v>
      </c>
      <c r="B2333" s="1">
        <v>81897</v>
      </c>
      <c r="C2333" s="1">
        <v>6778.4620000000004</v>
      </c>
    </row>
    <row r="2334" spans="1:3">
      <c r="A2334" s="1">
        <v>99</v>
      </c>
      <c r="B2334" s="1">
        <v>9655</v>
      </c>
      <c r="C2334" s="1">
        <v>7214.1980000000003</v>
      </c>
    </row>
    <row r="2335" spans="1:3">
      <c r="A2335" s="1">
        <v>99</v>
      </c>
      <c r="B2335" s="1">
        <v>0</v>
      </c>
      <c r="C2335" s="1">
        <v>974.32299999999998</v>
      </c>
    </row>
    <row r="2336" spans="1:3">
      <c r="A2336" s="1">
        <v>100</v>
      </c>
      <c r="B2336" s="1">
        <v>313540</v>
      </c>
      <c r="C2336" s="1">
        <v>729.64599999999996</v>
      </c>
    </row>
    <row r="2337" spans="1:3">
      <c r="A2337" s="1">
        <v>100</v>
      </c>
      <c r="B2337" s="1">
        <v>363719</v>
      </c>
      <c r="C2337" s="1">
        <v>708.60500000000002</v>
      </c>
    </row>
    <row r="2338" spans="1:3">
      <c r="A2338" s="1">
        <v>100</v>
      </c>
      <c r="B2338" s="1">
        <v>432686</v>
      </c>
      <c r="C2338" s="1">
        <v>5289.8</v>
      </c>
    </row>
    <row r="2339" spans="1:3">
      <c r="A2339" s="1">
        <v>100</v>
      </c>
      <c r="B2339" s="1">
        <v>377721</v>
      </c>
      <c r="C2339" s="1">
        <v>5488.46</v>
      </c>
    </row>
    <row r="2340" spans="1:3">
      <c r="A2340" s="1">
        <v>100</v>
      </c>
      <c r="B2340" s="1">
        <v>311585</v>
      </c>
      <c r="C2340" s="1">
        <v>6613.223</v>
      </c>
    </row>
    <row r="2341" spans="1:3">
      <c r="A2341" s="1">
        <v>100</v>
      </c>
      <c r="B2341" s="1">
        <v>243985</v>
      </c>
      <c r="C2341" s="1">
        <v>6759.5749999999998</v>
      </c>
    </row>
    <row r="2342" spans="1:3">
      <c r="A2342" s="1">
        <v>100</v>
      </c>
      <c r="B2342" s="1">
        <v>177256</v>
      </c>
      <c r="C2342" s="1">
        <v>6672.6840000000002</v>
      </c>
    </row>
    <row r="2343" spans="1:3">
      <c r="A2343" s="1">
        <v>100</v>
      </c>
      <c r="B2343" s="1">
        <v>109330</v>
      </c>
      <c r="C2343" s="1">
        <v>6792.9179999999997</v>
      </c>
    </row>
    <row r="2344" spans="1:3">
      <c r="A2344" s="1">
        <v>100</v>
      </c>
      <c r="B2344" s="1">
        <v>37891</v>
      </c>
      <c r="C2344" s="1">
        <v>7141.5460000000003</v>
      </c>
    </row>
    <row r="2345" spans="1:3">
      <c r="A2345" s="1">
        <v>100</v>
      </c>
      <c r="B2345" s="1">
        <v>0</v>
      </c>
      <c r="C2345" s="1">
        <v>3796.7829999999999</v>
      </c>
    </row>
    <row r="2346" spans="1:3">
      <c r="A2346" s="1">
        <v>101</v>
      </c>
      <c r="B2346" s="1">
        <v>142825</v>
      </c>
      <c r="C2346" s="1">
        <v>510.62</v>
      </c>
    </row>
    <row r="2347" spans="1:3">
      <c r="A2347" s="1">
        <v>101</v>
      </c>
      <c r="B2347" s="1">
        <v>360050</v>
      </c>
      <c r="C2347" s="1">
        <v>732.76300000000003</v>
      </c>
    </row>
    <row r="2348" spans="1:3">
      <c r="A2348" s="1">
        <v>101</v>
      </c>
      <c r="B2348" s="1">
        <v>454127</v>
      </c>
      <c r="C2348" s="1">
        <v>985.90800000000002</v>
      </c>
    </row>
    <row r="2349" spans="1:3">
      <c r="A2349" s="1">
        <v>101</v>
      </c>
      <c r="B2349" s="1">
        <v>413197</v>
      </c>
      <c r="C2349" s="1">
        <v>6442.2139999999999</v>
      </c>
    </row>
    <row r="2350" spans="1:3">
      <c r="A2350" s="1">
        <v>101</v>
      </c>
      <c r="B2350" s="1">
        <v>344374</v>
      </c>
      <c r="C2350" s="1">
        <v>6880.5429999999997</v>
      </c>
    </row>
    <row r="2351" spans="1:3">
      <c r="A2351" s="1">
        <v>101</v>
      </c>
      <c r="B2351" s="1">
        <v>274782</v>
      </c>
      <c r="C2351" s="1">
        <v>6957.8429999999998</v>
      </c>
    </row>
    <row r="2352" spans="1:3">
      <c r="A2352" s="1">
        <v>101</v>
      </c>
      <c r="B2352" s="1">
        <v>206474</v>
      </c>
      <c r="C2352" s="1">
        <v>6833.1819999999998</v>
      </c>
    </row>
    <row r="2353" spans="1:3">
      <c r="A2353" s="1">
        <v>101</v>
      </c>
      <c r="B2353" s="1">
        <v>137533</v>
      </c>
      <c r="C2353" s="1">
        <v>6891.3530000000001</v>
      </c>
    </row>
    <row r="2354" spans="1:3">
      <c r="A2354" s="1">
        <v>101</v>
      </c>
      <c r="B2354" s="1">
        <v>69402</v>
      </c>
      <c r="C2354" s="1">
        <v>6812.75</v>
      </c>
    </row>
    <row r="2355" spans="1:3">
      <c r="A2355" s="1">
        <v>101</v>
      </c>
      <c r="B2355" s="1">
        <v>0</v>
      </c>
      <c r="C2355" s="1">
        <v>6944.692</v>
      </c>
    </row>
    <row r="2356" spans="1:3">
      <c r="A2356" s="1">
        <v>102</v>
      </c>
      <c r="B2356" s="1">
        <v>21005</v>
      </c>
      <c r="C2356" s="1">
        <v>136.154</v>
      </c>
    </row>
    <row r="2357" spans="1:3">
      <c r="A2357" s="1">
        <v>102</v>
      </c>
      <c r="B2357" s="1">
        <v>384211</v>
      </c>
      <c r="C2357" s="1">
        <v>932.654</v>
      </c>
    </row>
    <row r="2358" spans="1:3">
      <c r="A2358" s="1">
        <v>102</v>
      </c>
      <c r="B2358" s="1">
        <v>389664</v>
      </c>
      <c r="C2358" s="1">
        <v>448.94299999999998</v>
      </c>
    </row>
    <row r="2359" spans="1:3">
      <c r="A2359" s="1">
        <v>102</v>
      </c>
      <c r="B2359" s="1">
        <v>443055</v>
      </c>
      <c r="C2359" s="1">
        <v>4165.2190000000001</v>
      </c>
    </row>
    <row r="2360" spans="1:3">
      <c r="A2360" s="1">
        <v>102</v>
      </c>
      <c r="B2360" s="1">
        <v>381765</v>
      </c>
      <c r="C2360" s="1">
        <v>6128.0469999999996</v>
      </c>
    </row>
    <row r="2361" spans="1:3">
      <c r="A2361" s="1">
        <v>102</v>
      </c>
      <c r="B2361" s="1">
        <v>312152</v>
      </c>
      <c r="C2361" s="1">
        <v>6961.0590000000002</v>
      </c>
    </row>
    <row r="2362" spans="1:3">
      <c r="A2362" s="1">
        <v>102</v>
      </c>
      <c r="B2362" s="1">
        <v>243657</v>
      </c>
      <c r="C2362" s="1">
        <v>6849.1790000000001</v>
      </c>
    </row>
    <row r="2363" spans="1:3">
      <c r="A2363" s="1">
        <v>102</v>
      </c>
      <c r="B2363" s="1">
        <v>174458</v>
      </c>
      <c r="C2363" s="1">
        <v>6919.1149999999998</v>
      </c>
    </row>
    <row r="2364" spans="1:3">
      <c r="A2364" s="1">
        <v>102</v>
      </c>
      <c r="B2364" s="1">
        <v>106214</v>
      </c>
      <c r="C2364" s="1">
        <v>6826.7719999999999</v>
      </c>
    </row>
    <row r="2365" spans="1:3">
      <c r="A2365" s="1">
        <v>102</v>
      </c>
      <c r="B2365" s="1">
        <v>35162</v>
      </c>
      <c r="C2365" s="1">
        <v>7102.6959999999999</v>
      </c>
    </row>
    <row r="2366" spans="1:3">
      <c r="A2366" s="1">
        <v>102</v>
      </c>
      <c r="B2366" s="1">
        <v>0</v>
      </c>
      <c r="C2366" s="1">
        <v>3526.049</v>
      </c>
    </row>
    <row r="2367" spans="1:3">
      <c r="A2367" s="1">
        <v>103</v>
      </c>
      <c r="B2367" s="1">
        <v>150691</v>
      </c>
      <c r="C2367" s="1">
        <v>509.98099999999999</v>
      </c>
    </row>
    <row r="2368" spans="1:3">
      <c r="A2368" s="1">
        <v>103</v>
      </c>
      <c r="B2368" s="1">
        <v>370805</v>
      </c>
      <c r="C2368" s="1">
        <v>804.28599999999994</v>
      </c>
    </row>
    <row r="2369" spans="1:3">
      <c r="A2369" s="1">
        <v>103</v>
      </c>
      <c r="B2369" s="1">
        <v>454811</v>
      </c>
      <c r="C2369" s="1">
        <v>3190.6190000000001</v>
      </c>
    </row>
    <row r="2370" spans="1:3">
      <c r="A2370" s="1">
        <v>103</v>
      </c>
      <c r="B2370" s="1">
        <v>385950</v>
      </c>
      <c r="C2370" s="1">
        <v>6886.07</v>
      </c>
    </row>
    <row r="2371" spans="1:3">
      <c r="A2371" s="1">
        <v>103</v>
      </c>
      <c r="B2371" s="1">
        <v>318750</v>
      </c>
      <c r="C2371" s="1">
        <v>6720.74</v>
      </c>
    </row>
    <row r="2372" spans="1:3">
      <c r="A2372" s="1">
        <v>103</v>
      </c>
      <c r="B2372" s="1">
        <v>251509</v>
      </c>
      <c r="C2372" s="1">
        <v>6721.393</v>
      </c>
    </row>
    <row r="2373" spans="1:3">
      <c r="A2373" s="1">
        <v>103</v>
      </c>
      <c r="B2373" s="1">
        <v>182951</v>
      </c>
      <c r="C2373" s="1">
        <v>6856.6530000000002</v>
      </c>
    </row>
    <row r="2374" spans="1:3">
      <c r="A2374" s="1">
        <v>103</v>
      </c>
      <c r="B2374" s="1">
        <v>114254</v>
      </c>
      <c r="C2374" s="1">
        <v>6868.768</v>
      </c>
    </row>
    <row r="2375" spans="1:3">
      <c r="A2375" s="1">
        <v>103</v>
      </c>
      <c r="B2375" s="1">
        <v>38475</v>
      </c>
      <c r="C2375" s="1">
        <v>7577.7920000000004</v>
      </c>
    </row>
    <row r="2376" spans="1:3">
      <c r="A2376" s="1">
        <v>103</v>
      </c>
      <c r="B2376" s="1">
        <v>0</v>
      </c>
      <c r="C2376" s="1">
        <v>3855.7719999999999</v>
      </c>
    </row>
    <row r="2377" spans="1:3">
      <c r="A2377" s="1">
        <v>104</v>
      </c>
      <c r="B2377" s="1">
        <v>143437</v>
      </c>
      <c r="C2377" s="1">
        <v>540.01400000000001</v>
      </c>
    </row>
    <row r="2378" spans="1:3">
      <c r="A2378" s="1">
        <v>104</v>
      </c>
      <c r="B2378" s="1">
        <v>355388</v>
      </c>
      <c r="C2378" s="1">
        <v>704.73800000000006</v>
      </c>
    </row>
    <row r="2379" spans="1:3">
      <c r="A2379" s="1">
        <v>104</v>
      </c>
      <c r="B2379" s="1">
        <v>476314</v>
      </c>
      <c r="C2379" s="1">
        <v>1112.097</v>
      </c>
    </row>
    <row r="2380" spans="1:3">
      <c r="A2380" s="1">
        <v>104</v>
      </c>
      <c r="B2380" s="1">
        <v>407742</v>
      </c>
      <c r="C2380" s="1">
        <v>6853.1970000000001</v>
      </c>
    </row>
    <row r="2381" spans="1:3">
      <c r="A2381" s="1">
        <v>104</v>
      </c>
      <c r="B2381" s="1">
        <v>338160</v>
      </c>
      <c r="C2381" s="1">
        <v>6957.8720000000003</v>
      </c>
    </row>
    <row r="2382" spans="1:3">
      <c r="A2382" s="1">
        <v>104</v>
      </c>
      <c r="B2382" s="1">
        <v>268219</v>
      </c>
      <c r="C2382" s="1">
        <v>6993.942</v>
      </c>
    </row>
    <row r="2383" spans="1:3">
      <c r="A2383" s="1">
        <v>104</v>
      </c>
      <c r="B2383" s="1">
        <v>197076</v>
      </c>
      <c r="C2383" s="1">
        <v>7117.8379999999997</v>
      </c>
    </row>
    <row r="2384" spans="1:3">
      <c r="A2384" s="1">
        <v>104</v>
      </c>
      <c r="B2384" s="1">
        <v>126466</v>
      </c>
      <c r="C2384" s="1">
        <v>7058.8209999999999</v>
      </c>
    </row>
    <row r="2385" spans="1:3">
      <c r="A2385" s="1">
        <v>104</v>
      </c>
      <c r="B2385" s="1">
        <v>54574</v>
      </c>
      <c r="C2385" s="1">
        <v>7189.6180000000004</v>
      </c>
    </row>
    <row r="2386" spans="1:3">
      <c r="A2386" s="1">
        <v>104</v>
      </c>
      <c r="B2386" s="1">
        <v>0</v>
      </c>
      <c r="C2386" s="1">
        <v>5464.7309999999998</v>
      </c>
    </row>
    <row r="2387" spans="1:3">
      <c r="A2387" s="1">
        <v>105</v>
      </c>
      <c r="B2387" s="1">
        <v>60773</v>
      </c>
      <c r="C2387" s="1">
        <v>348.9</v>
      </c>
    </row>
    <row r="2388" spans="1:3">
      <c r="A2388" s="1">
        <v>105</v>
      </c>
      <c r="B2388" s="1">
        <v>355319</v>
      </c>
      <c r="C2388" s="1">
        <v>560.803</v>
      </c>
    </row>
    <row r="2389" spans="1:3">
      <c r="A2389" s="1">
        <v>105</v>
      </c>
      <c r="B2389" s="1">
        <v>466237</v>
      </c>
      <c r="C2389" s="1">
        <v>973.37199999999996</v>
      </c>
    </row>
    <row r="2390" spans="1:3">
      <c r="A2390" s="1">
        <v>105</v>
      </c>
      <c r="B2390" s="1">
        <v>414841</v>
      </c>
      <c r="C2390" s="1">
        <v>6621.6220000000003</v>
      </c>
    </row>
    <row r="2391" spans="1:3">
      <c r="A2391" s="1">
        <v>105</v>
      </c>
      <c r="B2391" s="1">
        <v>342588</v>
      </c>
      <c r="C2391" s="1">
        <v>7225.3770000000004</v>
      </c>
    </row>
    <row r="2392" spans="1:3">
      <c r="A2392" s="1">
        <v>105</v>
      </c>
      <c r="B2392" s="1">
        <v>274669</v>
      </c>
      <c r="C2392" s="1">
        <v>6799.9179999999997</v>
      </c>
    </row>
    <row r="2393" spans="1:3">
      <c r="A2393" s="1">
        <v>105</v>
      </c>
      <c r="B2393" s="1">
        <v>203394</v>
      </c>
      <c r="C2393" s="1">
        <v>7117.0330000000004</v>
      </c>
    </row>
    <row r="2394" spans="1:3">
      <c r="A2394" s="1">
        <v>105</v>
      </c>
      <c r="B2394" s="1">
        <v>133475</v>
      </c>
      <c r="C2394" s="1">
        <v>6995.7139999999999</v>
      </c>
    </row>
    <row r="2395" spans="1:3">
      <c r="A2395" s="1">
        <v>105</v>
      </c>
      <c r="B2395" s="1">
        <v>62597</v>
      </c>
      <c r="C2395" s="1">
        <v>7083.6180000000004</v>
      </c>
    </row>
    <row r="2396" spans="1:3">
      <c r="A2396" s="1">
        <v>105</v>
      </c>
      <c r="B2396" s="1">
        <v>0</v>
      </c>
      <c r="C2396" s="1">
        <v>6264.6109999999999</v>
      </c>
    </row>
    <row r="2397" spans="1:3">
      <c r="A2397" s="1">
        <v>106</v>
      </c>
      <c r="B2397" s="1">
        <v>43859</v>
      </c>
      <c r="C2397" s="1">
        <v>303.96100000000001</v>
      </c>
    </row>
    <row r="2398" spans="1:3">
      <c r="A2398" s="1">
        <v>106</v>
      </c>
      <c r="B2398" s="1">
        <v>307147</v>
      </c>
      <c r="C2398" s="1">
        <v>758.27300000000002</v>
      </c>
    </row>
    <row r="2399" spans="1:3">
      <c r="A2399" s="1">
        <v>106</v>
      </c>
      <c r="B2399" s="1">
        <v>438054</v>
      </c>
      <c r="C2399" s="1">
        <v>1143.665</v>
      </c>
    </row>
    <row r="2400" spans="1:3">
      <c r="A2400" s="1">
        <v>106</v>
      </c>
      <c r="B2400" s="1">
        <v>424553</v>
      </c>
      <c r="C2400" s="1">
        <v>5335.527</v>
      </c>
    </row>
    <row r="2401" spans="1:3">
      <c r="A2401" s="1">
        <v>106</v>
      </c>
      <c r="B2401" s="1">
        <v>357276</v>
      </c>
      <c r="C2401" s="1">
        <v>6716.2070000000003</v>
      </c>
    </row>
    <row r="2402" spans="1:3">
      <c r="A2402" s="1">
        <v>106</v>
      </c>
      <c r="B2402" s="1">
        <v>286236</v>
      </c>
      <c r="C2402" s="1">
        <v>7111.8630000000003</v>
      </c>
    </row>
    <row r="2403" spans="1:3">
      <c r="A2403" s="1">
        <v>106</v>
      </c>
      <c r="B2403" s="1">
        <v>216096</v>
      </c>
      <c r="C2403" s="1">
        <v>7005.5969999999998</v>
      </c>
    </row>
    <row r="2404" spans="1:3">
      <c r="A2404" s="1">
        <v>106</v>
      </c>
      <c r="B2404" s="1">
        <v>145162</v>
      </c>
      <c r="C2404" s="1">
        <v>7092.0410000000002</v>
      </c>
    </row>
    <row r="2405" spans="1:3">
      <c r="A2405" s="1">
        <v>106</v>
      </c>
      <c r="B2405" s="1">
        <v>73201</v>
      </c>
      <c r="C2405" s="1">
        <v>7200.4309999999996</v>
      </c>
    </row>
    <row r="2406" spans="1:3">
      <c r="A2406" s="1">
        <v>106</v>
      </c>
      <c r="B2406" s="1">
        <v>0</v>
      </c>
      <c r="C2406" s="1">
        <v>7322.7820000000002</v>
      </c>
    </row>
    <row r="2407" spans="1:3">
      <c r="A2407" s="1">
        <v>107</v>
      </c>
      <c r="B2407" s="1">
        <v>7516</v>
      </c>
      <c r="C2407" s="1">
        <v>62.686</v>
      </c>
    </row>
    <row r="2408" spans="1:3">
      <c r="A2408" s="1">
        <v>107</v>
      </c>
      <c r="B2408" s="1">
        <v>346624</v>
      </c>
      <c r="C2408" s="1">
        <v>1010.963</v>
      </c>
    </row>
    <row r="2409" spans="1:3">
      <c r="A2409" s="1">
        <v>107</v>
      </c>
      <c r="B2409" s="1">
        <v>349722</v>
      </c>
      <c r="C2409" s="1">
        <v>383.81599999999997</v>
      </c>
    </row>
    <row r="2410" spans="1:3">
      <c r="A2410" s="1">
        <v>107</v>
      </c>
      <c r="B2410" s="1">
        <v>447137</v>
      </c>
      <c r="C2410" s="1">
        <v>3816.614</v>
      </c>
    </row>
    <row r="2411" spans="1:3">
      <c r="A2411" s="1">
        <v>107</v>
      </c>
      <c r="B2411" s="1">
        <v>378436</v>
      </c>
      <c r="C2411" s="1">
        <v>6871.5770000000002</v>
      </c>
    </row>
    <row r="2412" spans="1:3">
      <c r="A2412" s="1">
        <v>107</v>
      </c>
      <c r="B2412" s="1">
        <v>309600</v>
      </c>
      <c r="C2412" s="1">
        <v>6881.8609999999999</v>
      </c>
    </row>
    <row r="2413" spans="1:3">
      <c r="A2413" s="1">
        <v>107</v>
      </c>
      <c r="B2413" s="1">
        <v>239607</v>
      </c>
      <c r="C2413" s="1">
        <v>6992.6570000000002</v>
      </c>
    </row>
    <row r="2414" spans="1:3">
      <c r="A2414" s="1">
        <v>107</v>
      </c>
      <c r="B2414" s="1">
        <v>170082</v>
      </c>
      <c r="C2414" s="1">
        <v>6952.3389999999999</v>
      </c>
    </row>
    <row r="2415" spans="1:3">
      <c r="A2415" s="1">
        <v>107</v>
      </c>
      <c r="B2415" s="1">
        <v>102050</v>
      </c>
      <c r="C2415" s="1">
        <v>6801.6729999999998</v>
      </c>
    </row>
    <row r="2416" spans="1:3">
      <c r="A2416" s="1">
        <v>107</v>
      </c>
      <c r="B2416" s="1">
        <v>27342</v>
      </c>
      <c r="C2416" s="1">
        <v>7468.68</v>
      </c>
    </row>
    <row r="2417" spans="1:3">
      <c r="A2417" s="1">
        <v>107</v>
      </c>
      <c r="B2417" s="1">
        <v>0</v>
      </c>
      <c r="C2417" s="1">
        <v>2742.1210000000001</v>
      </c>
    </row>
    <row r="2418" spans="1:3">
      <c r="A2418" s="1">
        <v>108</v>
      </c>
      <c r="B2418" s="1">
        <v>180336</v>
      </c>
      <c r="C2418" s="1">
        <v>409.81</v>
      </c>
    </row>
    <row r="2419" spans="1:3">
      <c r="A2419" s="1">
        <v>108</v>
      </c>
      <c r="B2419" s="1">
        <v>350773</v>
      </c>
      <c r="C2419" s="1">
        <v>1631.501</v>
      </c>
    </row>
    <row r="2420" spans="1:3">
      <c r="A2420" s="1">
        <v>108</v>
      </c>
      <c r="B2420" s="1">
        <v>450730</v>
      </c>
      <c r="C2420" s="1">
        <v>2878.9830000000002</v>
      </c>
    </row>
    <row r="2421" spans="1:3">
      <c r="A2421" s="1">
        <v>108</v>
      </c>
      <c r="B2421" s="1">
        <v>378129</v>
      </c>
      <c r="C2421" s="1">
        <v>7254.3509999999997</v>
      </c>
    </row>
    <row r="2422" spans="1:3">
      <c r="A2422" s="1">
        <v>108</v>
      </c>
      <c r="B2422" s="1">
        <v>306361</v>
      </c>
      <c r="C2422" s="1">
        <v>7176.4759999999997</v>
      </c>
    </row>
    <row r="2423" spans="1:3">
      <c r="A2423" s="1">
        <v>108</v>
      </c>
      <c r="B2423" s="1">
        <v>234018</v>
      </c>
      <c r="C2423" s="1">
        <v>7233.8140000000003</v>
      </c>
    </row>
    <row r="2424" spans="1:3">
      <c r="A2424" s="1">
        <v>108</v>
      </c>
      <c r="B2424" s="1">
        <v>161467</v>
      </c>
      <c r="C2424" s="1">
        <v>7253.4219999999996</v>
      </c>
    </row>
    <row r="2425" spans="1:3">
      <c r="A2425" s="1">
        <v>108</v>
      </c>
      <c r="B2425" s="1">
        <v>87341</v>
      </c>
      <c r="C2425" s="1">
        <v>7412.9160000000002</v>
      </c>
    </row>
    <row r="2426" spans="1:3">
      <c r="A2426" s="1">
        <v>108</v>
      </c>
      <c r="B2426" s="1">
        <v>11494</v>
      </c>
      <c r="C2426" s="1">
        <v>7586.8670000000002</v>
      </c>
    </row>
    <row r="2427" spans="1:3">
      <c r="A2427" s="1">
        <v>108</v>
      </c>
      <c r="B2427" s="1">
        <v>0</v>
      </c>
      <c r="C2427" s="1">
        <v>1155.816</v>
      </c>
    </row>
    <row r="2428" spans="1:3">
      <c r="A2428" s="1">
        <v>109</v>
      </c>
      <c r="B2428" s="1">
        <v>266518</v>
      </c>
      <c r="C2428" s="1">
        <v>758.6</v>
      </c>
    </row>
    <row r="2429" spans="1:3">
      <c r="A2429" s="1">
        <v>109</v>
      </c>
      <c r="B2429" s="1">
        <v>366012</v>
      </c>
      <c r="C2429" s="1">
        <v>871.97199999999998</v>
      </c>
    </row>
    <row r="2430" spans="1:3">
      <c r="A2430" s="1">
        <v>109</v>
      </c>
      <c r="B2430" s="1">
        <v>439564</v>
      </c>
      <c r="C2430" s="1">
        <v>4401.0680000000002</v>
      </c>
    </row>
    <row r="2431" spans="1:3">
      <c r="A2431" s="1">
        <v>109</v>
      </c>
      <c r="B2431" s="1">
        <v>368061</v>
      </c>
      <c r="C2431" s="1">
        <v>7159.7879999999996</v>
      </c>
    </row>
    <row r="2432" spans="1:3">
      <c r="A2432" s="1">
        <v>109</v>
      </c>
      <c r="B2432" s="1">
        <v>295477</v>
      </c>
      <c r="C2432" s="1">
        <v>7247.3630000000003</v>
      </c>
    </row>
    <row r="2433" spans="1:3">
      <c r="A2433" s="1">
        <v>109</v>
      </c>
      <c r="B2433" s="1">
        <v>222821</v>
      </c>
      <c r="C2433" s="1">
        <v>7265.5069999999996</v>
      </c>
    </row>
    <row r="2434" spans="1:3">
      <c r="A2434" s="1">
        <v>109</v>
      </c>
      <c r="B2434" s="1">
        <v>149766</v>
      </c>
      <c r="C2434" s="1">
        <v>7313.8410000000003</v>
      </c>
    </row>
    <row r="2435" spans="1:3">
      <c r="A2435" s="1">
        <v>109</v>
      </c>
      <c r="B2435" s="1">
        <v>77034</v>
      </c>
      <c r="C2435" s="1">
        <v>7261.4480000000003</v>
      </c>
    </row>
    <row r="2436" spans="1:3">
      <c r="A2436" s="1">
        <v>109</v>
      </c>
      <c r="B2436" s="1">
        <v>0</v>
      </c>
      <c r="C2436" s="1">
        <v>7706.473</v>
      </c>
    </row>
    <row r="2437" spans="1:3">
      <c r="A2437" s="1">
        <v>110</v>
      </c>
      <c r="B2437" s="1">
        <v>2739</v>
      </c>
      <c r="C2437" s="1">
        <v>31.29</v>
      </c>
    </row>
    <row r="2438" spans="1:3">
      <c r="A2438" s="1">
        <v>110</v>
      </c>
      <c r="B2438" s="1">
        <v>346091</v>
      </c>
      <c r="C2438" s="1">
        <v>1074.9390000000001</v>
      </c>
    </row>
    <row r="2439" spans="1:3">
      <c r="A2439" s="1">
        <v>110</v>
      </c>
      <c r="B2439" s="1">
        <v>404695</v>
      </c>
      <c r="C2439" s="1">
        <v>809.47699999999998</v>
      </c>
    </row>
    <row r="2440" spans="1:3">
      <c r="A2440" s="1">
        <v>110</v>
      </c>
      <c r="B2440" s="1">
        <v>417379</v>
      </c>
      <c r="C2440" s="1">
        <v>6334.1890000000003</v>
      </c>
    </row>
    <row r="2441" spans="1:3">
      <c r="A2441" s="1">
        <v>110</v>
      </c>
      <c r="B2441" s="1">
        <v>346115</v>
      </c>
      <c r="C2441" s="1">
        <v>7124.7920000000004</v>
      </c>
    </row>
    <row r="2442" spans="1:3">
      <c r="A2442" s="1">
        <v>110</v>
      </c>
      <c r="B2442" s="1">
        <v>275284</v>
      </c>
      <c r="C2442" s="1">
        <v>7091</v>
      </c>
    </row>
    <row r="2443" spans="1:3">
      <c r="A2443" s="1">
        <v>110</v>
      </c>
      <c r="B2443" s="1">
        <v>205529</v>
      </c>
      <c r="C2443" s="1">
        <v>6964.3990000000003</v>
      </c>
    </row>
    <row r="2444" spans="1:3">
      <c r="A2444" s="1">
        <v>110</v>
      </c>
      <c r="B2444" s="1">
        <v>134831</v>
      </c>
      <c r="C2444" s="1">
        <v>7069.7430000000004</v>
      </c>
    </row>
    <row r="2445" spans="1:3">
      <c r="A2445" s="1">
        <v>110</v>
      </c>
      <c r="B2445" s="1">
        <v>57351</v>
      </c>
      <c r="C2445" s="1">
        <v>7747.6</v>
      </c>
    </row>
    <row r="2446" spans="1:3">
      <c r="A2446" s="1">
        <v>110</v>
      </c>
      <c r="B2446" s="1">
        <v>0</v>
      </c>
      <c r="C2446" s="1">
        <v>5740.4679999999998</v>
      </c>
    </row>
    <row r="2447" spans="1:3">
      <c r="A2447" s="1">
        <v>111</v>
      </c>
      <c r="B2447" s="1">
        <v>66647</v>
      </c>
      <c r="C2447" s="1">
        <v>314.738</v>
      </c>
    </row>
    <row r="2448" spans="1:3">
      <c r="A2448" s="1">
        <v>111</v>
      </c>
      <c r="B2448" s="1">
        <v>350140</v>
      </c>
      <c r="C2448" s="1">
        <v>891.43499999999995</v>
      </c>
    </row>
    <row r="2449" spans="1:3">
      <c r="A2449" s="1">
        <v>111</v>
      </c>
      <c r="B2449" s="1">
        <v>428042</v>
      </c>
      <c r="C2449" s="1">
        <v>817.37599999999998</v>
      </c>
    </row>
    <row r="2450" spans="1:3">
      <c r="A2450" s="1">
        <v>111</v>
      </c>
      <c r="B2450" s="1">
        <v>423702</v>
      </c>
      <c r="C2450" s="1">
        <v>5594.4719999999998</v>
      </c>
    </row>
    <row r="2451" spans="1:3">
      <c r="A2451" s="1">
        <v>111</v>
      </c>
      <c r="B2451" s="1">
        <v>352039</v>
      </c>
      <c r="C2451" s="1">
        <v>7166.2709999999997</v>
      </c>
    </row>
    <row r="2452" spans="1:3">
      <c r="A2452" s="1">
        <v>111</v>
      </c>
      <c r="B2452" s="1">
        <v>280100</v>
      </c>
      <c r="C2452" s="1">
        <v>7193.7349999999997</v>
      </c>
    </row>
    <row r="2453" spans="1:3">
      <c r="A2453" s="1">
        <v>111</v>
      </c>
      <c r="B2453" s="1">
        <v>206892</v>
      </c>
      <c r="C2453" s="1">
        <v>7322.2139999999999</v>
      </c>
    </row>
    <row r="2454" spans="1:3">
      <c r="A2454" s="1">
        <v>111</v>
      </c>
      <c r="B2454" s="1">
        <v>134001</v>
      </c>
      <c r="C2454" s="1">
        <v>7283.6880000000001</v>
      </c>
    </row>
    <row r="2455" spans="1:3">
      <c r="A2455" s="1">
        <v>111</v>
      </c>
      <c r="B2455" s="1">
        <v>59858</v>
      </c>
      <c r="C2455" s="1">
        <v>7416.3360000000002</v>
      </c>
    </row>
    <row r="2456" spans="1:3">
      <c r="A2456" s="1">
        <v>111</v>
      </c>
      <c r="B2456" s="1">
        <v>0</v>
      </c>
      <c r="C2456" s="1">
        <v>5993.9049999999997</v>
      </c>
    </row>
    <row r="2457" spans="1:3">
      <c r="A2457" s="1">
        <v>112</v>
      </c>
      <c r="B2457" s="1">
        <v>58064</v>
      </c>
      <c r="C2457" s="1">
        <v>348.14</v>
      </c>
    </row>
    <row r="2458" spans="1:3">
      <c r="A2458" s="1">
        <v>112</v>
      </c>
      <c r="B2458" s="1">
        <v>350651</v>
      </c>
      <c r="C2458" s="1">
        <v>743.35900000000004</v>
      </c>
    </row>
    <row r="2459" spans="1:3">
      <c r="A2459" s="1">
        <v>112</v>
      </c>
      <c r="B2459" s="1">
        <v>403843</v>
      </c>
      <c r="C2459" s="1">
        <v>599.06200000000001</v>
      </c>
    </row>
    <row r="2460" spans="1:3">
      <c r="A2460" s="1">
        <v>112</v>
      </c>
      <c r="B2460" s="1">
        <v>431244</v>
      </c>
      <c r="C2460" s="1">
        <v>5172.91</v>
      </c>
    </row>
    <row r="2461" spans="1:3">
      <c r="A2461" s="1">
        <v>112</v>
      </c>
      <c r="B2461" s="1">
        <v>360560</v>
      </c>
      <c r="C2461" s="1">
        <v>7061.759</v>
      </c>
    </row>
    <row r="2462" spans="1:3">
      <c r="A2462" s="1">
        <v>112</v>
      </c>
      <c r="B2462" s="1">
        <v>287988</v>
      </c>
      <c r="C2462" s="1">
        <v>7260.0129999999999</v>
      </c>
    </row>
    <row r="2463" spans="1:3">
      <c r="A2463" s="1">
        <v>112</v>
      </c>
      <c r="B2463" s="1">
        <v>218112</v>
      </c>
      <c r="C2463" s="1">
        <v>6986.1689999999999</v>
      </c>
    </row>
    <row r="2464" spans="1:3">
      <c r="A2464" s="1">
        <v>112</v>
      </c>
      <c r="B2464" s="1">
        <v>147271</v>
      </c>
      <c r="C2464" s="1">
        <v>7084.5569999999998</v>
      </c>
    </row>
    <row r="2465" spans="1:3">
      <c r="A2465" s="1">
        <v>112</v>
      </c>
      <c r="B2465" s="1">
        <v>73565</v>
      </c>
      <c r="C2465" s="1">
        <v>7367.0039999999999</v>
      </c>
    </row>
    <row r="2466" spans="1:3">
      <c r="A2466" s="1">
        <v>112</v>
      </c>
      <c r="B2466" s="1">
        <v>0</v>
      </c>
      <c r="C2466" s="1">
        <v>7363.28</v>
      </c>
    </row>
    <row r="2467" spans="1:3">
      <c r="A2467" s="1">
        <v>113</v>
      </c>
      <c r="B2467" s="1">
        <v>18787</v>
      </c>
      <c r="C2467" s="1">
        <v>131.095</v>
      </c>
    </row>
    <row r="2468" spans="1:3">
      <c r="A2468" s="1">
        <v>113</v>
      </c>
      <c r="B2468" s="1">
        <v>346345</v>
      </c>
      <c r="C2468" s="1">
        <v>968.875</v>
      </c>
    </row>
    <row r="2469" spans="1:3">
      <c r="A2469" s="1">
        <v>113</v>
      </c>
      <c r="B2469" s="1">
        <v>399042</v>
      </c>
      <c r="C2469" s="1">
        <v>727.077</v>
      </c>
    </row>
    <row r="2470" spans="1:3">
      <c r="A2470" s="1">
        <v>113</v>
      </c>
      <c r="B2470" s="1">
        <v>416883</v>
      </c>
      <c r="C2470" s="1">
        <v>6468.5619999999999</v>
      </c>
    </row>
    <row r="2471" spans="1:3">
      <c r="A2471" s="1">
        <v>113</v>
      </c>
      <c r="B2471" s="1">
        <v>345777</v>
      </c>
      <c r="C2471" s="1">
        <v>7108.1189999999997</v>
      </c>
    </row>
    <row r="2472" spans="1:3">
      <c r="A2472" s="1">
        <v>113</v>
      </c>
      <c r="B2472" s="1">
        <v>272431</v>
      </c>
      <c r="C2472" s="1">
        <v>7334.43</v>
      </c>
    </row>
    <row r="2473" spans="1:3">
      <c r="A2473" s="1">
        <v>113</v>
      </c>
      <c r="B2473" s="1">
        <v>200780</v>
      </c>
      <c r="C2473" s="1">
        <v>7168.0649999999996</v>
      </c>
    </row>
    <row r="2474" spans="1:3">
      <c r="A2474" s="1">
        <v>113</v>
      </c>
      <c r="B2474" s="1">
        <v>127342</v>
      </c>
      <c r="C2474" s="1">
        <v>7342.299</v>
      </c>
    </row>
    <row r="2475" spans="1:3">
      <c r="A2475" s="1">
        <v>113</v>
      </c>
      <c r="B2475" s="1">
        <v>48340</v>
      </c>
      <c r="C2475" s="1">
        <v>7898.8739999999998</v>
      </c>
    </row>
    <row r="2476" spans="1:3">
      <c r="A2476" s="1">
        <v>113</v>
      </c>
      <c r="B2476" s="1">
        <v>0</v>
      </c>
      <c r="C2476" s="1">
        <v>4839.2879999999996</v>
      </c>
    </row>
    <row r="2477" spans="1:3">
      <c r="A2477" s="1">
        <v>114</v>
      </c>
      <c r="B2477" s="1">
        <v>99485</v>
      </c>
      <c r="C2477" s="1">
        <v>509.101</v>
      </c>
    </row>
    <row r="2478" spans="1:3">
      <c r="A2478" s="1">
        <v>114</v>
      </c>
      <c r="B2478" s="1">
        <v>350278</v>
      </c>
      <c r="C2478" s="1">
        <v>1002.178</v>
      </c>
    </row>
    <row r="2479" spans="1:3">
      <c r="A2479" s="1">
        <v>114</v>
      </c>
      <c r="B2479" s="1">
        <v>459911</v>
      </c>
      <c r="C2479" s="1">
        <v>2487.973</v>
      </c>
    </row>
    <row r="2480" spans="1:3">
      <c r="A2480" s="1">
        <v>114</v>
      </c>
      <c r="B2480" s="1">
        <v>398040</v>
      </c>
      <c r="C2480" s="1">
        <v>6182.2489999999998</v>
      </c>
    </row>
    <row r="2481" spans="1:3">
      <c r="A2481" s="1">
        <v>114</v>
      </c>
      <c r="B2481" s="1">
        <v>324827</v>
      </c>
      <c r="C2481" s="1">
        <v>7321.0780000000004</v>
      </c>
    </row>
    <row r="2482" spans="1:3">
      <c r="A2482" s="1">
        <v>114</v>
      </c>
      <c r="B2482" s="1">
        <v>251856</v>
      </c>
      <c r="C2482" s="1">
        <v>7296.9139999999998</v>
      </c>
    </row>
    <row r="2483" spans="1:3">
      <c r="A2483" s="1">
        <v>114</v>
      </c>
      <c r="B2483" s="1">
        <v>178391</v>
      </c>
      <c r="C2483" s="1">
        <v>7348.3729999999996</v>
      </c>
    </row>
    <row r="2484" spans="1:3">
      <c r="A2484" s="1">
        <v>114</v>
      </c>
      <c r="B2484" s="1">
        <v>106793</v>
      </c>
      <c r="C2484" s="1">
        <v>7157.8720000000003</v>
      </c>
    </row>
    <row r="2485" spans="1:3">
      <c r="A2485" s="1">
        <v>114</v>
      </c>
      <c r="B2485" s="1">
        <v>28281</v>
      </c>
      <c r="C2485" s="1">
        <v>7850.9870000000001</v>
      </c>
    </row>
    <row r="2486" spans="1:3">
      <c r="A2486" s="1">
        <v>114</v>
      </c>
      <c r="B2486" s="1">
        <v>0</v>
      </c>
      <c r="C2486" s="1">
        <v>2836.8980000000001</v>
      </c>
    </row>
    <row r="2487" spans="1:3">
      <c r="A2487" s="1">
        <v>115</v>
      </c>
      <c r="B2487" s="1">
        <v>207057</v>
      </c>
      <c r="C2487" s="1">
        <v>700.60299999999995</v>
      </c>
    </row>
    <row r="2488" spans="1:3">
      <c r="A2488" s="1">
        <v>115</v>
      </c>
      <c r="B2488" s="1">
        <v>427506</v>
      </c>
      <c r="C2488" s="1">
        <v>1493.8689999999999</v>
      </c>
    </row>
    <row r="2489" spans="1:3">
      <c r="A2489" s="1">
        <v>115</v>
      </c>
      <c r="B2489" s="1">
        <v>463351</v>
      </c>
      <c r="C2489" s="1">
        <v>1461.771</v>
      </c>
    </row>
    <row r="2490" spans="1:3">
      <c r="A2490" s="1">
        <v>115</v>
      </c>
      <c r="B2490" s="1">
        <v>389413</v>
      </c>
      <c r="C2490" s="1">
        <v>7390.3109999999997</v>
      </c>
    </row>
    <row r="2491" spans="1:3">
      <c r="A2491" s="1">
        <v>115</v>
      </c>
      <c r="B2491" s="1">
        <v>314583</v>
      </c>
      <c r="C2491" s="1">
        <v>7490.0020000000004</v>
      </c>
    </row>
    <row r="2492" spans="1:3">
      <c r="A2492" s="1">
        <v>115</v>
      </c>
      <c r="B2492" s="1">
        <v>240916</v>
      </c>
      <c r="C2492" s="1">
        <v>7359.2340000000004</v>
      </c>
    </row>
    <row r="2493" spans="1:3">
      <c r="A2493" s="1">
        <v>115</v>
      </c>
      <c r="B2493" s="1">
        <v>166581</v>
      </c>
      <c r="C2493" s="1">
        <v>7439.9070000000002</v>
      </c>
    </row>
    <row r="2494" spans="1:3">
      <c r="A2494" s="1">
        <v>115</v>
      </c>
      <c r="B2494" s="1">
        <v>92284</v>
      </c>
      <c r="C2494" s="1">
        <v>7417.6679999999997</v>
      </c>
    </row>
    <row r="2495" spans="1:3">
      <c r="A2495" s="1">
        <v>115</v>
      </c>
      <c r="B2495" s="1">
        <v>14169</v>
      </c>
      <c r="C2495" s="1">
        <v>7811.6859999999997</v>
      </c>
    </row>
    <row r="2496" spans="1:3">
      <c r="A2496" s="1">
        <v>115</v>
      </c>
      <c r="B2496" s="1">
        <v>0</v>
      </c>
      <c r="C2496" s="1">
        <v>1427.1279999999999</v>
      </c>
    </row>
    <row r="2497" spans="1:3">
      <c r="A2497" s="1">
        <v>116</v>
      </c>
      <c r="B2497" s="1">
        <v>263093</v>
      </c>
      <c r="C2497" s="1">
        <v>773.73800000000006</v>
      </c>
    </row>
    <row r="2498" spans="1:3">
      <c r="A2498" s="1">
        <v>116</v>
      </c>
      <c r="B2498" s="1">
        <v>349187</v>
      </c>
      <c r="C2498" s="1">
        <v>887.43299999999999</v>
      </c>
    </row>
    <row r="2499" spans="1:3">
      <c r="A2499" s="1">
        <v>116</v>
      </c>
      <c r="B2499" s="1">
        <v>453709</v>
      </c>
      <c r="C2499" s="1">
        <v>2957.3939999999998</v>
      </c>
    </row>
    <row r="2500" spans="1:3">
      <c r="A2500" s="1">
        <v>116</v>
      </c>
      <c r="B2500" s="1">
        <v>387626</v>
      </c>
      <c r="C2500" s="1">
        <v>6606.0919999999996</v>
      </c>
    </row>
    <row r="2501" spans="1:3">
      <c r="A2501" s="1">
        <v>116</v>
      </c>
      <c r="B2501" s="1">
        <v>314610</v>
      </c>
      <c r="C2501" s="1">
        <v>7302.732</v>
      </c>
    </row>
    <row r="2502" spans="1:3">
      <c r="A2502" s="1">
        <v>116</v>
      </c>
      <c r="B2502" s="1">
        <v>239754</v>
      </c>
      <c r="C2502" s="1">
        <v>7484.2659999999996</v>
      </c>
    </row>
    <row r="2503" spans="1:3">
      <c r="A2503" s="1">
        <v>116</v>
      </c>
      <c r="B2503" s="1">
        <v>164740</v>
      </c>
      <c r="C2503" s="1">
        <v>7500.37</v>
      </c>
    </row>
    <row r="2504" spans="1:3">
      <c r="A2504" s="1">
        <v>116</v>
      </c>
      <c r="B2504" s="1">
        <v>90018</v>
      </c>
      <c r="C2504" s="1">
        <v>7471.7960000000003</v>
      </c>
    </row>
    <row r="2505" spans="1:3">
      <c r="A2505" s="1">
        <v>116</v>
      </c>
      <c r="B2505" s="1">
        <v>9583</v>
      </c>
      <c r="C2505" s="1">
        <v>8043.2449999999999</v>
      </c>
    </row>
    <row r="2506" spans="1:3">
      <c r="A2506" s="1">
        <v>116</v>
      </c>
      <c r="B2506" s="1">
        <v>0</v>
      </c>
      <c r="C2506" s="1">
        <v>969.03499999999997</v>
      </c>
    </row>
    <row r="2507" spans="1:3">
      <c r="A2507" s="1">
        <v>117</v>
      </c>
      <c r="B2507" s="1">
        <v>310777</v>
      </c>
      <c r="C2507" s="1">
        <v>863.92499999999995</v>
      </c>
    </row>
    <row r="2508" spans="1:3">
      <c r="A2508" s="1">
        <v>117</v>
      </c>
      <c r="B2508" s="1">
        <v>344762</v>
      </c>
      <c r="C2508" s="1">
        <v>588.50400000000002</v>
      </c>
    </row>
    <row r="2509" spans="1:3">
      <c r="A2509" s="1">
        <v>117</v>
      </c>
      <c r="B2509" s="1">
        <v>443556</v>
      </c>
      <c r="C2509" s="1">
        <v>4178.4250000000002</v>
      </c>
    </row>
    <row r="2510" spans="1:3">
      <c r="A2510" s="1">
        <v>117</v>
      </c>
      <c r="B2510" s="1">
        <v>376025</v>
      </c>
      <c r="C2510" s="1">
        <v>6760.8329999999996</v>
      </c>
    </row>
    <row r="2511" spans="1:3">
      <c r="A2511" s="1">
        <v>117</v>
      </c>
      <c r="B2511" s="1">
        <v>303679</v>
      </c>
      <c r="C2511" s="1">
        <v>7226.741</v>
      </c>
    </row>
    <row r="2512" spans="1:3">
      <c r="A2512" s="1">
        <v>117</v>
      </c>
      <c r="B2512" s="1">
        <v>231773</v>
      </c>
      <c r="C2512" s="1">
        <v>7187.5330000000004</v>
      </c>
    </row>
    <row r="2513" spans="1:3">
      <c r="A2513" s="1">
        <v>117</v>
      </c>
      <c r="B2513" s="1">
        <v>160072</v>
      </c>
      <c r="C2513" s="1">
        <v>7169.86</v>
      </c>
    </row>
    <row r="2514" spans="1:3">
      <c r="A2514" s="1">
        <v>117</v>
      </c>
      <c r="B2514" s="1">
        <v>87844</v>
      </c>
      <c r="C2514" s="1">
        <v>7222.4139999999998</v>
      </c>
    </row>
    <row r="2515" spans="1:3">
      <c r="A2515" s="1">
        <v>117</v>
      </c>
      <c r="B2515" s="1">
        <v>8906</v>
      </c>
      <c r="C2515" s="1">
        <v>7893.7250000000004</v>
      </c>
    </row>
    <row r="2516" spans="1:3">
      <c r="A2516" s="1">
        <v>117</v>
      </c>
      <c r="B2516" s="1">
        <v>0</v>
      </c>
      <c r="C2516" s="1">
        <v>901.923</v>
      </c>
    </row>
    <row r="2517" spans="1:3">
      <c r="A2517" s="1">
        <v>118</v>
      </c>
      <c r="B2517" s="1">
        <v>295353</v>
      </c>
      <c r="C2517" s="1">
        <v>783.10599999999999</v>
      </c>
    </row>
    <row r="2518" spans="1:3">
      <c r="A2518" s="1">
        <v>118</v>
      </c>
      <c r="B2518" s="1">
        <v>352576</v>
      </c>
      <c r="C2518" s="1">
        <v>838.89099999999996</v>
      </c>
    </row>
    <row r="2519" spans="1:3">
      <c r="A2519" s="1">
        <v>118</v>
      </c>
      <c r="B2519" s="1">
        <v>444203</v>
      </c>
      <c r="C2519" s="1">
        <v>3944.4029999999998</v>
      </c>
    </row>
    <row r="2520" spans="1:3">
      <c r="A2520" s="1">
        <v>118</v>
      </c>
      <c r="B2520" s="1">
        <v>370360</v>
      </c>
      <c r="C2520" s="1">
        <v>7395.3829999999998</v>
      </c>
    </row>
    <row r="2521" spans="1:3">
      <c r="A2521" s="1">
        <v>118</v>
      </c>
      <c r="B2521" s="1">
        <v>296856</v>
      </c>
      <c r="C2521" s="1">
        <v>7338.3770000000004</v>
      </c>
    </row>
    <row r="2522" spans="1:3">
      <c r="A2522" s="1">
        <v>118</v>
      </c>
      <c r="B2522" s="1">
        <v>224332</v>
      </c>
      <c r="C2522" s="1">
        <v>7250.9620000000004</v>
      </c>
    </row>
    <row r="2523" spans="1:3">
      <c r="A2523" s="1">
        <v>118</v>
      </c>
      <c r="B2523" s="1">
        <v>150604</v>
      </c>
      <c r="C2523" s="1">
        <v>7384.2809999999999</v>
      </c>
    </row>
    <row r="2524" spans="1:3">
      <c r="A2524" s="1">
        <v>118</v>
      </c>
      <c r="B2524" s="1">
        <v>74955</v>
      </c>
      <c r="C2524" s="1">
        <v>7553.5919999999996</v>
      </c>
    </row>
    <row r="2525" spans="1:3">
      <c r="A2525" s="1">
        <v>118</v>
      </c>
      <c r="B2525" s="1">
        <v>0</v>
      </c>
      <c r="C2525" s="1">
        <v>7501.2830000000004</v>
      </c>
    </row>
    <row r="2526" spans="1:3">
      <c r="A2526" s="1">
        <v>119</v>
      </c>
      <c r="B2526" s="1">
        <v>18589</v>
      </c>
      <c r="C2526" s="1">
        <v>173.946</v>
      </c>
    </row>
    <row r="2527" spans="1:3">
      <c r="A2527" s="1">
        <v>119</v>
      </c>
      <c r="B2527" s="1">
        <v>350121</v>
      </c>
      <c r="C2527" s="1">
        <v>1068.5909999999999</v>
      </c>
    </row>
    <row r="2528" spans="1:3">
      <c r="A2528" s="1">
        <v>119</v>
      </c>
      <c r="B2528" s="1">
        <v>383193</v>
      </c>
      <c r="C2528" s="1">
        <v>572.02800000000002</v>
      </c>
    </row>
    <row r="2529" spans="1:3">
      <c r="A2529" s="1">
        <v>119</v>
      </c>
      <c r="B2529" s="1">
        <v>436253</v>
      </c>
      <c r="C2529" s="1">
        <v>4547.741</v>
      </c>
    </row>
    <row r="2530" spans="1:3">
      <c r="A2530" s="1">
        <v>119</v>
      </c>
      <c r="B2530" s="1">
        <v>361978</v>
      </c>
      <c r="C2530" s="1">
        <v>7427.3819999999996</v>
      </c>
    </row>
    <row r="2531" spans="1:3">
      <c r="A2531" s="1">
        <v>119</v>
      </c>
      <c r="B2531" s="1">
        <v>289154</v>
      </c>
      <c r="C2531" s="1">
        <v>7281.3990000000003</v>
      </c>
    </row>
    <row r="2532" spans="1:3">
      <c r="A2532" s="1">
        <v>119</v>
      </c>
      <c r="B2532" s="1">
        <v>213050</v>
      </c>
      <c r="C2532" s="1">
        <v>7613.8289999999997</v>
      </c>
    </row>
    <row r="2533" spans="1:3">
      <c r="A2533" s="1">
        <v>119</v>
      </c>
      <c r="B2533" s="1">
        <v>136515</v>
      </c>
      <c r="C2533" s="1">
        <v>7652.2560000000003</v>
      </c>
    </row>
    <row r="2534" spans="1:3">
      <c r="A2534" s="1">
        <v>119</v>
      </c>
      <c r="B2534" s="1">
        <v>58185</v>
      </c>
      <c r="C2534" s="1">
        <v>7836.8630000000003</v>
      </c>
    </row>
    <row r="2535" spans="1:3">
      <c r="A2535" s="1">
        <v>119</v>
      </c>
      <c r="B2535" s="1">
        <v>0</v>
      </c>
      <c r="C2535" s="1">
        <v>5815.2640000000001</v>
      </c>
    </row>
    <row r="2536" spans="1:3">
      <c r="A2536" s="1">
        <v>120</v>
      </c>
      <c r="B2536" s="1">
        <v>81030</v>
      </c>
      <c r="C2536" s="1">
        <v>434.88900000000001</v>
      </c>
    </row>
    <row r="2537" spans="1:3">
      <c r="A2537" s="1">
        <v>120</v>
      </c>
      <c r="B2537" s="1">
        <v>337457</v>
      </c>
      <c r="C2537" s="1">
        <v>751.53899999999999</v>
      </c>
    </row>
    <row r="2538" spans="1:3">
      <c r="A2538" s="1">
        <v>120</v>
      </c>
      <c r="B2538" s="1">
        <v>468269</v>
      </c>
      <c r="C2538" s="1">
        <v>1973.7909999999999</v>
      </c>
    </row>
    <row r="2539" spans="1:3">
      <c r="A2539" s="1">
        <v>120</v>
      </c>
      <c r="B2539" s="1">
        <v>400914</v>
      </c>
      <c r="C2539" s="1">
        <v>6730.6409999999996</v>
      </c>
    </row>
    <row r="2540" spans="1:3">
      <c r="A2540" s="1">
        <v>120</v>
      </c>
      <c r="B2540" s="1">
        <v>336469</v>
      </c>
      <c r="C2540" s="1">
        <v>6449.93</v>
      </c>
    </row>
    <row r="2541" spans="1:3">
      <c r="A2541" s="1">
        <v>120</v>
      </c>
      <c r="B2541" s="1">
        <v>263098</v>
      </c>
      <c r="C2541" s="1">
        <v>7329.7309999999998</v>
      </c>
    </row>
    <row r="2542" spans="1:3">
      <c r="A2542" s="1">
        <v>120</v>
      </c>
      <c r="B2542" s="1">
        <v>191150</v>
      </c>
      <c r="C2542" s="1">
        <v>7190.0069999999996</v>
      </c>
    </row>
    <row r="2543" spans="1:3">
      <c r="A2543" s="1">
        <v>120</v>
      </c>
      <c r="B2543" s="1">
        <v>119444</v>
      </c>
      <c r="C2543" s="1">
        <v>7170.12</v>
      </c>
    </row>
    <row r="2544" spans="1:3">
      <c r="A2544" s="1">
        <v>120</v>
      </c>
      <c r="B2544" s="1">
        <v>40066</v>
      </c>
      <c r="C2544" s="1">
        <v>7936.4030000000002</v>
      </c>
    </row>
    <row r="2545" spans="1:3">
      <c r="A2545" s="1">
        <v>120</v>
      </c>
      <c r="B2545" s="1">
        <v>0</v>
      </c>
      <c r="C2545" s="1">
        <v>4018.3240000000001</v>
      </c>
    </row>
    <row r="2546" spans="1:3">
      <c r="A2546" s="1">
        <v>121</v>
      </c>
      <c r="B2546" s="1">
        <v>151212</v>
      </c>
      <c r="C2546" s="1">
        <v>634.072</v>
      </c>
    </row>
    <row r="2547" spans="1:3">
      <c r="A2547" s="1">
        <v>121</v>
      </c>
      <c r="B2547" s="1">
        <v>352778</v>
      </c>
      <c r="C2547" s="1">
        <v>769.66099999999994</v>
      </c>
    </row>
    <row r="2548" spans="1:3">
      <c r="A2548" s="1">
        <v>121</v>
      </c>
      <c r="B2548" s="1">
        <v>454436</v>
      </c>
      <c r="C2548" s="1">
        <v>3140.2689999999998</v>
      </c>
    </row>
    <row r="2549" spans="1:3">
      <c r="A2549" s="1">
        <v>121</v>
      </c>
      <c r="B2549" s="1">
        <v>385651</v>
      </c>
      <c r="C2549" s="1">
        <v>6877.8379999999997</v>
      </c>
    </row>
    <row r="2550" spans="1:3">
      <c r="A2550" s="1">
        <v>121</v>
      </c>
      <c r="B2550" s="1">
        <v>307775</v>
      </c>
      <c r="C2550" s="1">
        <v>7790.2830000000004</v>
      </c>
    </row>
    <row r="2551" spans="1:3">
      <c r="A2551" s="1">
        <v>121</v>
      </c>
      <c r="B2551" s="1">
        <v>229720</v>
      </c>
      <c r="C2551" s="1">
        <v>7802.7169999999996</v>
      </c>
    </row>
    <row r="2552" spans="1:3">
      <c r="A2552" s="1">
        <v>121</v>
      </c>
      <c r="B2552" s="1">
        <v>152284</v>
      </c>
      <c r="C2552" s="1">
        <v>7744.5789999999997</v>
      </c>
    </row>
    <row r="2553" spans="1:3">
      <c r="A2553" s="1">
        <v>121</v>
      </c>
      <c r="B2553" s="1">
        <v>71120</v>
      </c>
      <c r="C2553" s="1">
        <v>8114.5010000000002</v>
      </c>
    </row>
    <row r="2554" spans="1:3">
      <c r="A2554" s="1">
        <v>121</v>
      </c>
      <c r="B2554" s="1">
        <v>0</v>
      </c>
      <c r="C2554" s="1">
        <v>7116.9390000000003</v>
      </c>
    </row>
    <row r="2555" spans="1:3">
      <c r="A2555" s="1">
        <v>122</v>
      </c>
      <c r="B2555" s="1">
        <v>35388</v>
      </c>
      <c r="C2555" s="1">
        <v>285.98399999999998</v>
      </c>
    </row>
    <row r="2556" spans="1:3">
      <c r="A2556" s="1">
        <v>122</v>
      </c>
      <c r="B2556" s="1">
        <v>364988</v>
      </c>
      <c r="C2556" s="1">
        <v>878.29399999999998</v>
      </c>
    </row>
    <row r="2557" spans="1:3">
      <c r="A2557" s="1">
        <v>122</v>
      </c>
      <c r="B2557" s="1">
        <v>408246</v>
      </c>
      <c r="C2557" s="1">
        <v>800.99800000000005</v>
      </c>
    </row>
    <row r="2558" spans="1:3">
      <c r="A2558" s="1">
        <v>122</v>
      </c>
      <c r="B2558" s="1">
        <v>428272</v>
      </c>
      <c r="C2558" s="1">
        <v>5194.1970000000001</v>
      </c>
    </row>
    <row r="2559" spans="1:3">
      <c r="A2559" s="1">
        <v>122</v>
      </c>
      <c r="B2559" s="1">
        <v>349755</v>
      </c>
      <c r="C2559" s="1">
        <v>7851.902</v>
      </c>
    </row>
    <row r="2560" spans="1:3">
      <c r="A2560" s="1">
        <v>122</v>
      </c>
      <c r="B2560" s="1">
        <v>271928</v>
      </c>
      <c r="C2560" s="1">
        <v>7793.9570000000003</v>
      </c>
    </row>
    <row r="2561" spans="1:3">
      <c r="A2561" s="1">
        <v>122</v>
      </c>
      <c r="B2561" s="1">
        <v>193853</v>
      </c>
      <c r="C2561" s="1">
        <v>7795.01</v>
      </c>
    </row>
    <row r="2562" spans="1:3">
      <c r="A2562" s="1">
        <v>122</v>
      </c>
      <c r="B2562" s="1">
        <v>114166</v>
      </c>
      <c r="C2562" s="1">
        <v>7968.1260000000002</v>
      </c>
    </row>
    <row r="2563" spans="1:3">
      <c r="A2563" s="1">
        <v>122</v>
      </c>
      <c r="B2563" s="1">
        <v>33679</v>
      </c>
      <c r="C2563" s="1">
        <v>8044.884</v>
      </c>
    </row>
    <row r="2564" spans="1:3">
      <c r="A2564" s="1">
        <v>122</v>
      </c>
      <c r="B2564" s="1">
        <v>0</v>
      </c>
      <c r="C2564" s="1">
        <v>3378.7669999999998</v>
      </c>
    </row>
    <row r="2565" spans="1:3">
      <c r="A2565" s="1">
        <v>123</v>
      </c>
      <c r="B2565" s="1">
        <v>205158</v>
      </c>
      <c r="C2565" s="1">
        <v>699.78800000000001</v>
      </c>
    </row>
    <row r="2566" spans="1:3">
      <c r="A2566" s="1">
        <v>123</v>
      </c>
      <c r="B2566" s="1">
        <v>351767</v>
      </c>
      <c r="C2566" s="1">
        <v>1310.6410000000001</v>
      </c>
    </row>
    <row r="2567" spans="1:3">
      <c r="A2567" s="1">
        <v>123</v>
      </c>
      <c r="B2567" s="1">
        <v>461109</v>
      </c>
      <c r="C2567" s="1">
        <v>816.49599999999998</v>
      </c>
    </row>
    <row r="2568" spans="1:3">
      <c r="A2568" s="1">
        <v>123</v>
      </c>
      <c r="B2568" s="1">
        <v>401228</v>
      </c>
      <c r="C2568" s="1">
        <v>7043.893</v>
      </c>
    </row>
    <row r="2569" spans="1:3">
      <c r="A2569" s="1">
        <v>123</v>
      </c>
      <c r="B2569" s="1">
        <v>323750</v>
      </c>
      <c r="C2569" s="1">
        <v>7743.4759999999997</v>
      </c>
    </row>
    <row r="2570" spans="1:3">
      <c r="A2570" s="1">
        <v>123</v>
      </c>
      <c r="B2570" s="1">
        <v>248080</v>
      </c>
      <c r="C2570" s="1">
        <v>7556.2839999999997</v>
      </c>
    </row>
    <row r="2571" spans="1:3">
      <c r="A2571" s="1">
        <v>123</v>
      </c>
      <c r="B2571" s="1">
        <v>169632</v>
      </c>
      <c r="C2571" s="1">
        <v>7845.2730000000001</v>
      </c>
    </row>
    <row r="2572" spans="1:3">
      <c r="A2572" s="1">
        <v>123</v>
      </c>
      <c r="B2572" s="1">
        <v>92643</v>
      </c>
      <c r="C2572" s="1">
        <v>7698.2730000000001</v>
      </c>
    </row>
    <row r="2573" spans="1:3">
      <c r="A2573" s="1">
        <v>123</v>
      </c>
      <c r="B2573" s="1">
        <v>11662</v>
      </c>
      <c r="C2573" s="1">
        <v>8098.4120000000003</v>
      </c>
    </row>
    <row r="2574" spans="1:3">
      <c r="A2574" s="1">
        <v>123</v>
      </c>
      <c r="B2574" s="1">
        <v>0</v>
      </c>
      <c r="C2574" s="1">
        <v>1177.4359999999999</v>
      </c>
    </row>
    <row r="2575" spans="1:3">
      <c r="A2575" s="1">
        <v>124</v>
      </c>
      <c r="B2575" s="1">
        <v>250523</v>
      </c>
      <c r="C2575" s="1">
        <v>807.45399999999995</v>
      </c>
    </row>
    <row r="2576" spans="1:3">
      <c r="A2576" s="1">
        <v>124</v>
      </c>
      <c r="B2576" s="1">
        <v>346893</v>
      </c>
      <c r="C2576" s="1">
        <v>980.10500000000002</v>
      </c>
    </row>
    <row r="2577" spans="1:3">
      <c r="A2577" s="1">
        <v>124</v>
      </c>
      <c r="B2577" s="1">
        <v>442634</v>
      </c>
      <c r="C2577" s="1">
        <v>3938.355</v>
      </c>
    </row>
    <row r="2578" spans="1:3">
      <c r="A2578" s="1">
        <v>124</v>
      </c>
      <c r="B2578" s="1">
        <v>371462</v>
      </c>
      <c r="C2578" s="1">
        <v>7114.6120000000001</v>
      </c>
    </row>
    <row r="2579" spans="1:3">
      <c r="A2579" s="1">
        <v>124</v>
      </c>
      <c r="B2579" s="1">
        <v>296055</v>
      </c>
      <c r="C2579" s="1">
        <v>7540.299</v>
      </c>
    </row>
    <row r="2580" spans="1:3">
      <c r="A2580" s="1">
        <v>124</v>
      </c>
      <c r="B2580" s="1">
        <v>221078</v>
      </c>
      <c r="C2580" s="1">
        <v>7504.7759999999998</v>
      </c>
    </row>
    <row r="2581" spans="1:3">
      <c r="A2581" s="1">
        <v>124</v>
      </c>
      <c r="B2581" s="1">
        <v>144882</v>
      </c>
      <c r="C2581" s="1">
        <v>7611.7560000000003</v>
      </c>
    </row>
    <row r="2582" spans="1:3">
      <c r="A2582" s="1">
        <v>124</v>
      </c>
      <c r="B2582" s="1">
        <v>67420</v>
      </c>
      <c r="C2582" s="1">
        <v>7746.1310000000003</v>
      </c>
    </row>
    <row r="2583" spans="1:3">
      <c r="A2583" s="1">
        <v>124</v>
      </c>
      <c r="B2583" s="1">
        <v>0</v>
      </c>
      <c r="C2583" s="1">
        <v>6747.7939999999999</v>
      </c>
    </row>
    <row r="2584" spans="1:3">
      <c r="A2584" s="1">
        <v>125</v>
      </c>
      <c r="B2584" s="1">
        <v>44640</v>
      </c>
      <c r="C2584" s="1">
        <v>361.02300000000002</v>
      </c>
    </row>
    <row r="2585" spans="1:3">
      <c r="A2585" s="1">
        <v>125</v>
      </c>
      <c r="B2585" s="1">
        <v>343664</v>
      </c>
      <c r="C2585" s="1">
        <v>878.10699999999997</v>
      </c>
    </row>
    <row r="2586" spans="1:3">
      <c r="A2586" s="1">
        <v>125</v>
      </c>
      <c r="B2586" s="1">
        <v>413572</v>
      </c>
      <c r="C2586" s="1">
        <v>913.07899999999995</v>
      </c>
    </row>
    <row r="2587" spans="1:3">
      <c r="A2587" s="1">
        <v>125</v>
      </c>
      <c r="B2587" s="1">
        <v>423181</v>
      </c>
      <c r="C2587" s="1">
        <v>5514.3329999999996</v>
      </c>
    </row>
    <row r="2588" spans="1:3">
      <c r="A2588" s="1">
        <v>125</v>
      </c>
      <c r="B2588" s="1">
        <v>346741</v>
      </c>
      <c r="C2588" s="1">
        <v>7650.9160000000002</v>
      </c>
    </row>
    <row r="2589" spans="1:3">
      <c r="A2589" s="1">
        <v>125</v>
      </c>
      <c r="B2589" s="1">
        <v>268099</v>
      </c>
      <c r="C2589" s="1">
        <v>7853.2730000000001</v>
      </c>
    </row>
    <row r="2590" spans="1:3">
      <c r="A2590" s="1">
        <v>125</v>
      </c>
      <c r="B2590" s="1">
        <v>188569</v>
      </c>
      <c r="C2590" s="1">
        <v>7957.0789999999997</v>
      </c>
    </row>
    <row r="2591" spans="1:3">
      <c r="A2591" s="1">
        <v>125</v>
      </c>
      <c r="B2591" s="1">
        <v>109625</v>
      </c>
      <c r="C2591" s="1">
        <v>7889.558</v>
      </c>
    </row>
    <row r="2592" spans="1:3">
      <c r="A2592" s="1">
        <v>125</v>
      </c>
      <c r="B2592" s="1">
        <v>27863</v>
      </c>
      <c r="C2592" s="1">
        <v>8173.8810000000003</v>
      </c>
    </row>
    <row r="2593" spans="1:3">
      <c r="A2593" s="1">
        <v>125</v>
      </c>
      <c r="B2593" s="1">
        <v>0</v>
      </c>
      <c r="C2593" s="1">
        <v>2796.134</v>
      </c>
    </row>
    <row r="2594" spans="1:3">
      <c r="A2594" s="1">
        <v>126</v>
      </c>
      <c r="B2594" s="1">
        <v>223254</v>
      </c>
      <c r="C2594" s="1">
        <v>785.38</v>
      </c>
    </row>
    <row r="2595" spans="1:3">
      <c r="A2595" s="1">
        <v>126</v>
      </c>
      <c r="B2595" s="1">
        <v>403136</v>
      </c>
      <c r="C2595" s="1">
        <v>892.23800000000006</v>
      </c>
    </row>
    <row r="2596" spans="1:3">
      <c r="A2596" s="1">
        <v>126</v>
      </c>
      <c r="B2596" s="1">
        <v>469102</v>
      </c>
      <c r="C2596" s="1">
        <v>806.16700000000003</v>
      </c>
    </row>
    <row r="2597" spans="1:3">
      <c r="A2597" s="1">
        <v>126</v>
      </c>
      <c r="B2597" s="1">
        <v>418029</v>
      </c>
      <c r="C2597" s="1">
        <v>5698.9560000000001</v>
      </c>
    </row>
    <row r="2598" spans="1:3">
      <c r="A2598" s="1">
        <v>126</v>
      </c>
      <c r="B2598" s="1">
        <v>342049</v>
      </c>
      <c r="C2598" s="1">
        <v>7598.808</v>
      </c>
    </row>
    <row r="2599" spans="1:3">
      <c r="A2599" s="1">
        <v>126</v>
      </c>
      <c r="B2599" s="1">
        <v>269341</v>
      </c>
      <c r="C2599" s="1">
        <v>7266.5169999999998</v>
      </c>
    </row>
    <row r="2600" spans="1:3">
      <c r="A2600" s="1">
        <v>126</v>
      </c>
      <c r="B2600" s="1">
        <v>197956</v>
      </c>
      <c r="C2600" s="1">
        <v>7133.93</v>
      </c>
    </row>
    <row r="2601" spans="1:3">
      <c r="A2601" s="1">
        <v>126</v>
      </c>
      <c r="B2601" s="1">
        <v>119829</v>
      </c>
      <c r="C2601" s="1">
        <v>7813.0320000000002</v>
      </c>
    </row>
    <row r="2602" spans="1:3">
      <c r="A2602" s="1">
        <v>126</v>
      </c>
      <c r="B2602" s="1">
        <v>40623</v>
      </c>
      <c r="C2602" s="1">
        <v>7918.46</v>
      </c>
    </row>
    <row r="2603" spans="1:3">
      <c r="A2603" s="1">
        <v>126</v>
      </c>
      <c r="B2603" s="1">
        <v>0</v>
      </c>
      <c r="C2603" s="1">
        <v>4070.759</v>
      </c>
    </row>
    <row r="2604" spans="1:3">
      <c r="A2604" s="1">
        <v>127</v>
      </c>
      <c r="B2604" s="1">
        <v>146556</v>
      </c>
      <c r="C2604" s="1">
        <v>694.29700000000003</v>
      </c>
    </row>
    <row r="2605" spans="1:3">
      <c r="A2605" s="1">
        <v>127</v>
      </c>
      <c r="B2605" s="1">
        <v>351635</v>
      </c>
      <c r="C2605" s="1">
        <v>811.47299999999996</v>
      </c>
    </row>
    <row r="2606" spans="1:3">
      <c r="A2606" s="1">
        <v>127</v>
      </c>
      <c r="B2606" s="1">
        <v>471647</v>
      </c>
      <c r="C2606" s="1">
        <v>1315.7560000000001</v>
      </c>
    </row>
    <row r="2607" spans="1:3">
      <c r="A2607" s="1">
        <v>127</v>
      </c>
      <c r="B2607" s="1">
        <v>393700</v>
      </c>
      <c r="C2607" s="1">
        <v>7794.3419999999996</v>
      </c>
    </row>
    <row r="2608" spans="1:3">
      <c r="A2608" s="1">
        <v>127</v>
      </c>
      <c r="B2608" s="1">
        <v>316183</v>
      </c>
      <c r="C2608" s="1">
        <v>7747.9629999999997</v>
      </c>
    </row>
    <row r="2609" spans="1:3">
      <c r="A2609" s="1">
        <v>127</v>
      </c>
      <c r="B2609" s="1">
        <v>240449</v>
      </c>
      <c r="C2609" s="1">
        <v>7574.2849999999999</v>
      </c>
    </row>
    <row r="2610" spans="1:3">
      <c r="A2610" s="1">
        <v>127</v>
      </c>
      <c r="B2610" s="1">
        <v>163282</v>
      </c>
      <c r="C2610" s="1">
        <v>7713.5659999999998</v>
      </c>
    </row>
    <row r="2611" spans="1:3">
      <c r="A2611" s="1">
        <v>127</v>
      </c>
      <c r="B2611" s="1">
        <v>85256</v>
      </c>
      <c r="C2611" s="1">
        <v>7802.5439999999999</v>
      </c>
    </row>
    <row r="2612" spans="1:3">
      <c r="A2612" s="1">
        <v>127</v>
      </c>
      <c r="B2612" s="1">
        <v>982</v>
      </c>
      <c r="C2612" s="1">
        <v>8427.1980000000003</v>
      </c>
    </row>
    <row r="2613" spans="1:3">
      <c r="A2613" s="1">
        <v>127</v>
      </c>
      <c r="B2613" s="1">
        <v>0</v>
      </c>
      <c r="C2613" s="1">
        <v>110.789</v>
      </c>
    </row>
    <row r="2614" spans="1:3">
      <c r="A2614" s="1">
        <v>128</v>
      </c>
      <c r="B2614" s="1">
        <v>322179</v>
      </c>
      <c r="C2614" s="1">
        <v>1235.386</v>
      </c>
    </row>
    <row r="2615" spans="1:3">
      <c r="A2615" s="1">
        <v>128</v>
      </c>
      <c r="B2615" s="1">
        <v>376238</v>
      </c>
      <c r="C2615" s="1">
        <v>923.50199999999995</v>
      </c>
    </row>
    <row r="2616" spans="1:3">
      <c r="A2616" s="1">
        <v>128</v>
      </c>
      <c r="B2616" s="1">
        <v>411759</v>
      </c>
      <c r="C2616" s="1">
        <v>6651.54</v>
      </c>
    </row>
    <row r="2617" spans="1:3">
      <c r="A2617" s="1">
        <v>128</v>
      </c>
      <c r="B2617" s="1">
        <v>331656</v>
      </c>
      <c r="C2617" s="1">
        <v>8010.1620000000003</v>
      </c>
    </row>
    <row r="2618" spans="1:3">
      <c r="A2618" s="1">
        <v>128</v>
      </c>
      <c r="B2618" s="1">
        <v>253698</v>
      </c>
      <c r="C2618" s="1">
        <v>7794.1350000000002</v>
      </c>
    </row>
    <row r="2619" spans="1:3">
      <c r="A2619" s="1">
        <v>128</v>
      </c>
      <c r="B2619" s="1">
        <v>175726</v>
      </c>
      <c r="C2619" s="1">
        <v>7796.8810000000003</v>
      </c>
    </row>
    <row r="2620" spans="1:3">
      <c r="A2620" s="1">
        <v>128</v>
      </c>
      <c r="B2620" s="1">
        <v>91949</v>
      </c>
      <c r="C2620" s="1">
        <v>8374.2839999999997</v>
      </c>
    </row>
    <row r="2621" spans="1:3">
      <c r="A2621" s="1">
        <v>128</v>
      </c>
      <c r="B2621" s="1">
        <v>7407</v>
      </c>
      <c r="C2621" s="1">
        <v>8453.8109999999997</v>
      </c>
    </row>
    <row r="2622" spans="1:3">
      <c r="A2622" s="1">
        <v>128</v>
      </c>
      <c r="B2622" s="1">
        <v>0</v>
      </c>
      <c r="C2622" s="1">
        <v>753.38499999999999</v>
      </c>
    </row>
    <row r="2623" spans="1:3">
      <c r="A2623" s="1">
        <v>129</v>
      </c>
      <c r="B2623" s="1">
        <v>303250</v>
      </c>
      <c r="C2623" s="1">
        <v>992.26700000000005</v>
      </c>
    </row>
    <row r="2624" spans="1:3">
      <c r="A2624" s="1">
        <v>129</v>
      </c>
      <c r="B2624" s="1">
        <v>362829</v>
      </c>
      <c r="C2624" s="1">
        <v>955.83500000000004</v>
      </c>
    </row>
    <row r="2625" spans="1:3">
      <c r="A2625" s="1">
        <v>129</v>
      </c>
      <c r="B2625" s="1">
        <v>419503</v>
      </c>
      <c r="C2625" s="1">
        <v>6093.52</v>
      </c>
    </row>
    <row r="2626" spans="1:3">
      <c r="A2626" s="1">
        <v>129</v>
      </c>
      <c r="B2626" s="1">
        <v>349827</v>
      </c>
      <c r="C2626" s="1">
        <v>6961.7240000000002</v>
      </c>
    </row>
    <row r="2627" spans="1:3">
      <c r="A2627" s="1">
        <v>129</v>
      </c>
      <c r="B2627" s="1">
        <v>289067</v>
      </c>
      <c r="C2627" s="1">
        <v>6075.8590000000004</v>
      </c>
    </row>
    <row r="2628" spans="1:3">
      <c r="A2628" s="1">
        <v>129</v>
      </c>
      <c r="B2628" s="1">
        <v>211515</v>
      </c>
      <c r="C2628" s="1">
        <v>7754.8869999999997</v>
      </c>
    </row>
    <row r="2629" spans="1:3">
      <c r="A2629" s="1">
        <v>129</v>
      </c>
      <c r="B2629" s="1">
        <v>132575</v>
      </c>
      <c r="C2629" s="1">
        <v>7893.6570000000002</v>
      </c>
    </row>
    <row r="2630" spans="1:3">
      <c r="A2630" s="1">
        <v>129</v>
      </c>
      <c r="B2630" s="1">
        <v>52720</v>
      </c>
      <c r="C2630" s="1">
        <v>7985.2</v>
      </c>
    </row>
    <row r="2631" spans="1:3">
      <c r="A2631" s="1">
        <v>129</v>
      </c>
      <c r="B2631" s="1">
        <v>0</v>
      </c>
      <c r="C2631" s="1">
        <v>5283.7209999999995</v>
      </c>
    </row>
    <row r="2632" spans="1:3">
      <c r="A2632" s="1">
        <v>130</v>
      </c>
      <c r="B2632" s="1">
        <v>107076</v>
      </c>
      <c r="C2632" s="1">
        <v>601.16700000000003</v>
      </c>
    </row>
    <row r="2633" spans="1:3">
      <c r="A2633" s="1">
        <v>130</v>
      </c>
      <c r="B2633" s="1">
        <v>342505</v>
      </c>
      <c r="C2633" s="1">
        <v>854.74900000000002</v>
      </c>
    </row>
    <row r="2634" spans="1:3">
      <c r="A2634" s="1">
        <v>130</v>
      </c>
      <c r="B2634" s="1">
        <v>466498</v>
      </c>
      <c r="C2634" s="1">
        <v>1880.2429999999999</v>
      </c>
    </row>
    <row r="2635" spans="1:3">
      <c r="A2635" s="1">
        <v>130</v>
      </c>
      <c r="B2635" s="1">
        <v>391922</v>
      </c>
      <c r="C2635" s="1">
        <v>7470.134</v>
      </c>
    </row>
    <row r="2636" spans="1:3">
      <c r="A2636" s="1">
        <v>130</v>
      </c>
      <c r="B2636" s="1">
        <v>314467</v>
      </c>
      <c r="C2636" s="1">
        <v>7734.402</v>
      </c>
    </row>
    <row r="2637" spans="1:3">
      <c r="A2637" s="1">
        <v>130</v>
      </c>
      <c r="B2637" s="1">
        <v>238016</v>
      </c>
      <c r="C2637" s="1">
        <v>7642.826</v>
      </c>
    </row>
    <row r="2638" spans="1:3">
      <c r="A2638" s="1">
        <v>130</v>
      </c>
      <c r="B2638" s="1">
        <v>160728</v>
      </c>
      <c r="C2638" s="1">
        <v>7725.6850000000004</v>
      </c>
    </row>
    <row r="2639" spans="1:3">
      <c r="A2639" s="1">
        <v>130</v>
      </c>
      <c r="B2639" s="1">
        <v>81387</v>
      </c>
      <c r="C2639" s="1">
        <v>7933.8289999999997</v>
      </c>
    </row>
    <row r="2640" spans="1:3">
      <c r="A2640" s="1">
        <v>130</v>
      </c>
      <c r="B2640" s="1">
        <v>0</v>
      </c>
      <c r="C2640" s="1">
        <v>8149.12</v>
      </c>
    </row>
    <row r="2641" spans="1:3">
      <c r="A2641" s="1">
        <v>131</v>
      </c>
      <c r="B2641" s="1">
        <v>12487</v>
      </c>
      <c r="C2641" s="1">
        <v>101.843</v>
      </c>
    </row>
    <row r="2642" spans="1:3">
      <c r="A2642" s="1">
        <v>131</v>
      </c>
      <c r="B2642" s="1">
        <v>333333</v>
      </c>
      <c r="C2642" s="1">
        <v>1129.8610000000001</v>
      </c>
    </row>
    <row r="2643" spans="1:3">
      <c r="A2643" s="1">
        <v>131</v>
      </c>
      <c r="B2643" s="1">
        <v>382879</v>
      </c>
      <c r="C2643" s="1">
        <v>689.399</v>
      </c>
    </row>
    <row r="2644" spans="1:3">
      <c r="A2644" s="1">
        <v>131</v>
      </c>
      <c r="B2644" s="1">
        <v>431915</v>
      </c>
      <c r="C2644" s="1">
        <v>4883.8739999999998</v>
      </c>
    </row>
    <row r="2645" spans="1:3">
      <c r="A2645" s="1">
        <v>131</v>
      </c>
      <c r="B2645" s="1">
        <v>352500</v>
      </c>
      <c r="C2645" s="1">
        <v>7929.7539999999999</v>
      </c>
    </row>
    <row r="2646" spans="1:3">
      <c r="A2646" s="1">
        <v>131</v>
      </c>
      <c r="B2646" s="1">
        <v>275522</v>
      </c>
      <c r="C2646" s="1">
        <v>7701.5649999999996</v>
      </c>
    </row>
    <row r="2647" spans="1:3">
      <c r="A2647" s="1">
        <v>131</v>
      </c>
      <c r="B2647" s="1">
        <v>197050</v>
      </c>
      <c r="C2647" s="1">
        <v>7842.8789999999999</v>
      </c>
    </row>
    <row r="2648" spans="1:3">
      <c r="A2648" s="1">
        <v>131</v>
      </c>
      <c r="B2648" s="1">
        <v>118429</v>
      </c>
      <c r="C2648" s="1">
        <v>7861.9840000000004</v>
      </c>
    </row>
    <row r="2649" spans="1:3">
      <c r="A2649" s="1">
        <v>131</v>
      </c>
      <c r="B2649" s="1">
        <v>35851</v>
      </c>
      <c r="C2649" s="1">
        <v>8256.875</v>
      </c>
    </row>
    <row r="2650" spans="1:3">
      <c r="A2650" s="1">
        <v>131</v>
      </c>
      <c r="B2650" s="1">
        <v>0</v>
      </c>
      <c r="C2650" s="1">
        <v>3596.9490000000001</v>
      </c>
    </row>
    <row r="2651" spans="1:3">
      <c r="A2651" s="1">
        <v>132</v>
      </c>
      <c r="B2651" s="1">
        <v>191252</v>
      </c>
      <c r="C2651" s="1">
        <v>733.64200000000005</v>
      </c>
    </row>
    <row r="2652" spans="1:3">
      <c r="A2652" s="1">
        <v>132</v>
      </c>
      <c r="B2652" s="1">
        <v>377160</v>
      </c>
      <c r="C2652" s="1">
        <v>1070.0619999999999</v>
      </c>
    </row>
    <row r="2653" spans="1:3">
      <c r="A2653" s="1">
        <v>132</v>
      </c>
      <c r="B2653" s="1">
        <v>432776</v>
      </c>
      <c r="C2653" s="1">
        <v>807.64300000000003</v>
      </c>
    </row>
    <row r="2654" spans="1:3">
      <c r="A2654" s="1">
        <v>132</v>
      </c>
      <c r="B2654" s="1">
        <v>401919</v>
      </c>
      <c r="C2654" s="1">
        <v>7188.3220000000001</v>
      </c>
    </row>
    <row r="2655" spans="1:3">
      <c r="A2655" s="1">
        <v>132</v>
      </c>
      <c r="B2655" s="1">
        <v>326213</v>
      </c>
      <c r="C2655" s="1">
        <v>7565.3190000000004</v>
      </c>
    </row>
    <row r="2656" spans="1:3">
      <c r="A2656" s="1">
        <v>132</v>
      </c>
      <c r="B2656" s="1">
        <v>249014</v>
      </c>
      <c r="C2656" s="1">
        <v>7719.8689999999997</v>
      </c>
    </row>
    <row r="2657" spans="1:3">
      <c r="A2657" s="1">
        <v>132</v>
      </c>
      <c r="B2657" s="1">
        <v>188701</v>
      </c>
      <c r="C2657" s="1">
        <v>6031.174</v>
      </c>
    </row>
    <row r="2658" spans="1:3">
      <c r="A2658" s="1">
        <v>132</v>
      </c>
      <c r="B2658" s="1">
        <v>111602</v>
      </c>
      <c r="C2658" s="1">
        <v>7721.7629999999999</v>
      </c>
    </row>
    <row r="2659" spans="1:3">
      <c r="A2659" s="1">
        <v>132</v>
      </c>
      <c r="B2659" s="1">
        <v>32918</v>
      </c>
      <c r="C2659" s="1">
        <v>7848.0749999999998</v>
      </c>
    </row>
    <row r="2660" spans="1:3">
      <c r="A2660" s="1">
        <v>132</v>
      </c>
      <c r="B2660" s="1">
        <v>0</v>
      </c>
      <c r="C2660" s="1">
        <v>3301.6289999999999</v>
      </c>
    </row>
    <row r="2661" spans="1:3">
      <c r="A2661" s="1">
        <v>133</v>
      </c>
      <c r="B2661" s="1">
        <v>156033</v>
      </c>
      <c r="C2661" s="1">
        <v>689.52200000000005</v>
      </c>
    </row>
    <row r="2662" spans="1:3">
      <c r="A2662" s="1">
        <v>133</v>
      </c>
      <c r="B2662" s="1">
        <v>348425</v>
      </c>
      <c r="C2662" s="1">
        <v>1144.586</v>
      </c>
    </row>
    <row r="2663" spans="1:3">
      <c r="A2663" s="1">
        <v>133</v>
      </c>
      <c r="B2663" s="1">
        <v>445292</v>
      </c>
      <c r="C2663" s="1">
        <v>3628.0749999999998</v>
      </c>
    </row>
    <row r="2664" spans="1:3">
      <c r="A2664" s="1">
        <v>133</v>
      </c>
      <c r="B2664" s="1">
        <v>367950</v>
      </c>
      <c r="C2664" s="1">
        <v>7732.5469999999996</v>
      </c>
    </row>
    <row r="2665" spans="1:3">
      <c r="A2665" s="1">
        <v>133</v>
      </c>
      <c r="B2665" s="1">
        <v>289193</v>
      </c>
      <c r="C2665" s="1">
        <v>7871.42</v>
      </c>
    </row>
    <row r="2666" spans="1:3">
      <c r="A2666" s="1">
        <v>133</v>
      </c>
      <c r="B2666" s="1">
        <v>210615</v>
      </c>
      <c r="C2666" s="1">
        <v>7858.491</v>
      </c>
    </row>
    <row r="2667" spans="1:3">
      <c r="A2667" s="1">
        <v>133</v>
      </c>
      <c r="B2667" s="1">
        <v>131321</v>
      </c>
      <c r="C2667" s="1">
        <v>7928.5860000000002</v>
      </c>
    </row>
    <row r="2668" spans="1:3">
      <c r="A2668" s="1">
        <v>133</v>
      </c>
      <c r="B2668" s="1">
        <v>48527</v>
      </c>
      <c r="C2668" s="1">
        <v>8278.2669999999998</v>
      </c>
    </row>
    <row r="2669" spans="1:3">
      <c r="A2669" s="1">
        <v>133</v>
      </c>
      <c r="B2669" s="1">
        <v>0</v>
      </c>
      <c r="C2669" s="1">
        <v>4862.0879999999997</v>
      </c>
    </row>
    <row r="2670" spans="1:3">
      <c r="A2670" s="1">
        <v>134</v>
      </c>
      <c r="B2670" s="1">
        <v>118998</v>
      </c>
      <c r="C2670" s="1">
        <v>627.12199999999996</v>
      </c>
    </row>
    <row r="2671" spans="1:3">
      <c r="A2671" s="1">
        <v>134</v>
      </c>
      <c r="B2671" s="1">
        <v>311624</v>
      </c>
      <c r="C2671" s="1">
        <v>972.19299999999998</v>
      </c>
    </row>
    <row r="2672" spans="1:3">
      <c r="A2672" s="1">
        <v>134</v>
      </c>
      <c r="B2672" s="1">
        <v>458294</v>
      </c>
      <c r="C2672" s="1">
        <v>2558.6579999999999</v>
      </c>
    </row>
    <row r="2673" spans="1:3">
      <c r="A2673" s="1">
        <v>134</v>
      </c>
      <c r="B2673" s="1">
        <v>387191</v>
      </c>
      <c r="C2673" s="1">
        <v>7109.1450000000004</v>
      </c>
    </row>
    <row r="2674" spans="1:3">
      <c r="A2674" s="1">
        <v>134</v>
      </c>
      <c r="B2674" s="1">
        <v>306277</v>
      </c>
      <c r="C2674" s="1">
        <v>8090.9920000000002</v>
      </c>
    </row>
    <row r="2675" spans="1:3">
      <c r="A2675" s="1">
        <v>134</v>
      </c>
      <c r="B2675" s="1">
        <v>224675</v>
      </c>
      <c r="C2675" s="1">
        <v>8161.7820000000002</v>
      </c>
    </row>
    <row r="2676" spans="1:3">
      <c r="A2676" s="1">
        <v>134</v>
      </c>
      <c r="B2676" s="1">
        <v>143500</v>
      </c>
      <c r="C2676" s="1">
        <v>8116.8419999999996</v>
      </c>
    </row>
    <row r="2677" spans="1:3">
      <c r="A2677" s="1">
        <v>134</v>
      </c>
      <c r="B2677" s="1">
        <v>59168</v>
      </c>
      <c r="C2677" s="1">
        <v>8429.5589999999993</v>
      </c>
    </row>
    <row r="2678" spans="1:3">
      <c r="A2678" s="1">
        <v>134</v>
      </c>
      <c r="B2678" s="1">
        <v>0</v>
      </c>
      <c r="C2678" s="1">
        <v>5928.8239999999996</v>
      </c>
    </row>
    <row r="2679" spans="1:3">
      <c r="A2679" s="1">
        <v>135</v>
      </c>
      <c r="B2679" s="1">
        <v>76537</v>
      </c>
      <c r="C2679" s="1">
        <v>505.48700000000002</v>
      </c>
    </row>
    <row r="2680" spans="1:3">
      <c r="A2680" s="1">
        <v>135</v>
      </c>
      <c r="B2680" s="1">
        <v>345318</v>
      </c>
      <c r="C2680" s="1">
        <v>1146.1189999999999</v>
      </c>
    </row>
    <row r="2681" spans="1:3">
      <c r="A2681" s="1">
        <v>135</v>
      </c>
      <c r="B2681" s="1">
        <v>459659</v>
      </c>
      <c r="C2681" s="1">
        <v>2368.3589999999999</v>
      </c>
    </row>
    <row r="2682" spans="1:3">
      <c r="A2682" s="1">
        <v>135</v>
      </c>
      <c r="B2682" s="1">
        <v>380915</v>
      </c>
      <c r="C2682" s="1">
        <v>7868.7179999999998</v>
      </c>
    </row>
    <row r="2683" spans="1:3">
      <c r="A2683" s="1">
        <v>135</v>
      </c>
      <c r="B2683" s="1">
        <v>302080</v>
      </c>
      <c r="C2683" s="1">
        <v>7886.3620000000001</v>
      </c>
    </row>
    <row r="2684" spans="1:3">
      <c r="A2684" s="1">
        <v>135</v>
      </c>
      <c r="B2684" s="1">
        <v>224164</v>
      </c>
      <c r="C2684" s="1">
        <v>7794.3289999999997</v>
      </c>
    </row>
    <row r="2685" spans="1:3">
      <c r="A2685" s="1">
        <v>135</v>
      </c>
      <c r="B2685" s="1">
        <v>144569</v>
      </c>
      <c r="C2685" s="1">
        <v>7942.174</v>
      </c>
    </row>
    <row r="2686" spans="1:3">
      <c r="A2686" s="1">
        <v>135</v>
      </c>
      <c r="B2686" s="1">
        <v>59593</v>
      </c>
      <c r="C2686" s="1">
        <v>8499.4570000000003</v>
      </c>
    </row>
    <row r="2687" spans="1:3">
      <c r="A2687" s="1">
        <v>135</v>
      </c>
      <c r="B2687" s="1">
        <v>0</v>
      </c>
      <c r="C2687" s="1">
        <v>5966.8980000000001</v>
      </c>
    </row>
    <row r="2688" spans="1:3">
      <c r="A2688" s="1">
        <v>136</v>
      </c>
      <c r="B2688" s="1">
        <v>22341</v>
      </c>
      <c r="C2688" s="1">
        <v>229.01900000000001</v>
      </c>
    </row>
    <row r="2689" spans="1:3">
      <c r="A2689" s="1">
        <v>136</v>
      </c>
      <c r="B2689" s="1">
        <v>348862</v>
      </c>
      <c r="C2689" s="1">
        <v>1107.991</v>
      </c>
    </row>
    <row r="2690" spans="1:3">
      <c r="A2690" s="1">
        <v>136</v>
      </c>
      <c r="B2690" s="1">
        <v>419565</v>
      </c>
      <c r="C2690" s="1">
        <v>1064.82</v>
      </c>
    </row>
    <row r="2691" spans="1:3">
      <c r="A2691" s="1">
        <v>136</v>
      </c>
      <c r="B2691" s="1">
        <v>400609</v>
      </c>
      <c r="C2691" s="1">
        <v>7530.8230000000003</v>
      </c>
    </row>
    <row r="2692" spans="1:3">
      <c r="A2692" s="1">
        <v>136</v>
      </c>
      <c r="B2692" s="1">
        <v>320918</v>
      </c>
      <c r="C2692" s="1">
        <v>7955.4889999999996</v>
      </c>
    </row>
    <row r="2693" spans="1:3">
      <c r="A2693" s="1">
        <v>136</v>
      </c>
      <c r="B2693" s="1">
        <v>241462</v>
      </c>
      <c r="C2693" s="1">
        <v>7941.4390000000003</v>
      </c>
    </row>
    <row r="2694" spans="1:3">
      <c r="A2694" s="1">
        <v>136</v>
      </c>
      <c r="B2694" s="1">
        <v>161286</v>
      </c>
      <c r="C2694" s="1">
        <v>8017.4650000000001</v>
      </c>
    </row>
    <row r="2695" spans="1:3">
      <c r="A2695" s="1">
        <v>136</v>
      </c>
      <c r="B2695" s="1">
        <v>77693</v>
      </c>
      <c r="C2695" s="1">
        <v>8359.2009999999991</v>
      </c>
    </row>
    <row r="2696" spans="1:3">
      <c r="A2696" s="1">
        <v>136</v>
      </c>
      <c r="B2696" s="1">
        <v>0</v>
      </c>
      <c r="C2696" s="1">
        <v>7775.4340000000002</v>
      </c>
    </row>
    <row r="2697" spans="1:3">
      <c r="A2697" s="1">
        <v>137</v>
      </c>
      <c r="B2697" s="1">
        <v>28669</v>
      </c>
      <c r="C2697" s="1">
        <v>236.90600000000001</v>
      </c>
    </row>
    <row r="2698" spans="1:3">
      <c r="A2698" s="1">
        <v>137</v>
      </c>
      <c r="B2698" s="1">
        <v>336102</v>
      </c>
      <c r="C2698" s="1">
        <v>950.64499999999998</v>
      </c>
    </row>
    <row r="2699" spans="1:3">
      <c r="A2699" s="1">
        <v>137</v>
      </c>
      <c r="B2699" s="1">
        <v>418237</v>
      </c>
      <c r="C2699" s="1">
        <v>1025.7719999999999</v>
      </c>
    </row>
    <row r="2700" spans="1:3">
      <c r="A2700" s="1">
        <v>137</v>
      </c>
      <c r="B2700" s="1">
        <v>403694</v>
      </c>
      <c r="C2700" s="1">
        <v>7401.7529999999997</v>
      </c>
    </row>
    <row r="2701" spans="1:3">
      <c r="A2701" s="1">
        <v>137</v>
      </c>
      <c r="B2701" s="1">
        <v>321418</v>
      </c>
      <c r="C2701" s="1">
        <v>8226.83</v>
      </c>
    </row>
    <row r="2702" spans="1:3">
      <c r="A2702" s="1">
        <v>137</v>
      </c>
      <c r="B2702" s="1">
        <v>236787</v>
      </c>
      <c r="C2702" s="1">
        <v>8459.1110000000008</v>
      </c>
    </row>
    <row r="2703" spans="1:3">
      <c r="A2703" s="1">
        <v>137</v>
      </c>
      <c r="B2703" s="1">
        <v>153128</v>
      </c>
      <c r="C2703" s="1">
        <v>8365.4889999999996</v>
      </c>
    </row>
    <row r="2704" spans="1:3">
      <c r="A2704" s="1">
        <v>137</v>
      </c>
      <c r="B2704" s="1">
        <v>66948</v>
      </c>
      <c r="C2704" s="1">
        <v>8618.3739999999998</v>
      </c>
    </row>
    <row r="2705" spans="1:3">
      <c r="A2705" s="1">
        <v>137</v>
      </c>
      <c r="B2705" s="1">
        <v>0</v>
      </c>
      <c r="C2705" s="1">
        <v>6704.8109999999997</v>
      </c>
    </row>
    <row r="2706" spans="1:3">
      <c r="A2706" s="1">
        <v>138</v>
      </c>
      <c r="B2706" s="1">
        <v>54515</v>
      </c>
      <c r="C2706" s="1">
        <v>355.88299999999998</v>
      </c>
    </row>
    <row r="2707" spans="1:3">
      <c r="A2707" s="1">
        <v>138</v>
      </c>
      <c r="B2707" s="1">
        <v>352594</v>
      </c>
      <c r="C2707" s="1">
        <v>860.52499999999998</v>
      </c>
    </row>
    <row r="2708" spans="1:3">
      <c r="A2708" s="1">
        <v>138</v>
      </c>
      <c r="B2708" s="1">
        <v>473034</v>
      </c>
      <c r="C2708" s="1">
        <v>1247.5540000000001</v>
      </c>
    </row>
    <row r="2709" spans="1:3">
      <c r="A2709" s="1">
        <v>138</v>
      </c>
      <c r="B2709" s="1">
        <v>393744</v>
      </c>
      <c r="C2709" s="1">
        <v>8157.9110000000001</v>
      </c>
    </row>
    <row r="2710" spans="1:3">
      <c r="A2710" s="1">
        <v>138</v>
      </c>
      <c r="B2710" s="1">
        <v>311800</v>
      </c>
      <c r="C2710" s="1">
        <v>8179.6989999999996</v>
      </c>
    </row>
    <row r="2711" spans="1:3">
      <c r="A2711" s="1">
        <v>138</v>
      </c>
      <c r="B2711" s="1">
        <v>231547</v>
      </c>
      <c r="C2711" s="1">
        <v>8022.3429999999998</v>
      </c>
    </row>
    <row r="2712" spans="1:3">
      <c r="A2712" s="1">
        <v>138</v>
      </c>
      <c r="B2712" s="1">
        <v>148557</v>
      </c>
      <c r="C2712" s="1">
        <v>8299.9590000000007</v>
      </c>
    </row>
    <row r="2713" spans="1:3">
      <c r="A2713" s="1">
        <v>138</v>
      </c>
      <c r="B2713" s="1">
        <v>61741</v>
      </c>
      <c r="C2713" s="1">
        <v>8676.7669999999998</v>
      </c>
    </row>
    <row r="2714" spans="1:3">
      <c r="A2714" s="1">
        <v>138</v>
      </c>
      <c r="B2714" s="1">
        <v>0</v>
      </c>
      <c r="C2714" s="1">
        <v>6187.6059999999998</v>
      </c>
    </row>
    <row r="2715" spans="1:3">
      <c r="A2715" s="1">
        <v>139</v>
      </c>
      <c r="B2715" s="1">
        <v>80421</v>
      </c>
      <c r="C2715" s="1">
        <v>527.51700000000005</v>
      </c>
    </row>
    <row r="2716" spans="1:3">
      <c r="A2716" s="1">
        <v>139</v>
      </c>
      <c r="B2716" s="1">
        <v>352468</v>
      </c>
      <c r="C2716" s="1">
        <v>850.09400000000005</v>
      </c>
    </row>
    <row r="2717" spans="1:3">
      <c r="A2717" s="1">
        <v>139</v>
      </c>
      <c r="B2717" s="1">
        <v>467884</v>
      </c>
      <c r="C2717" s="1">
        <v>1822.2850000000001</v>
      </c>
    </row>
    <row r="2718" spans="1:3">
      <c r="A2718" s="1">
        <v>139</v>
      </c>
      <c r="B2718" s="1">
        <v>384987</v>
      </c>
      <c r="C2718" s="1">
        <v>8286.4459999999999</v>
      </c>
    </row>
    <row r="2719" spans="1:3">
      <c r="A2719" s="1">
        <v>139</v>
      </c>
      <c r="B2719" s="1">
        <v>309549</v>
      </c>
      <c r="C2719" s="1">
        <v>7536.62</v>
      </c>
    </row>
    <row r="2720" spans="1:3">
      <c r="A2720" s="1">
        <v>139</v>
      </c>
      <c r="B2720" s="1">
        <v>230437</v>
      </c>
      <c r="C2720" s="1">
        <v>7910.9309999999996</v>
      </c>
    </row>
    <row r="2721" spans="1:3">
      <c r="A2721" s="1">
        <v>139</v>
      </c>
      <c r="B2721" s="1">
        <v>148873</v>
      </c>
      <c r="C2721" s="1">
        <v>8160.9380000000001</v>
      </c>
    </row>
    <row r="2722" spans="1:3">
      <c r="A2722" s="1">
        <v>139</v>
      </c>
      <c r="B2722" s="1">
        <v>60768</v>
      </c>
      <c r="C2722" s="1">
        <v>8805.6239999999998</v>
      </c>
    </row>
    <row r="2723" spans="1:3">
      <c r="A2723" s="1">
        <v>139</v>
      </c>
      <c r="B2723" s="1">
        <v>0</v>
      </c>
      <c r="C2723" s="1">
        <v>6083.9989999999998</v>
      </c>
    </row>
    <row r="2724" spans="1:3">
      <c r="A2724" s="1">
        <v>140</v>
      </c>
      <c r="B2724" s="1">
        <v>85079</v>
      </c>
      <c r="C2724" s="1">
        <v>577.54100000000005</v>
      </c>
    </row>
    <row r="2725" spans="1:3">
      <c r="A2725" s="1">
        <v>140</v>
      </c>
      <c r="B2725" s="1">
        <v>309711</v>
      </c>
      <c r="C2725" s="1">
        <v>1033.402</v>
      </c>
    </row>
    <row r="2726" spans="1:3">
      <c r="A2726" s="1">
        <v>140</v>
      </c>
      <c r="B2726" s="1">
        <v>465821</v>
      </c>
      <c r="C2726" s="1">
        <v>1805.01</v>
      </c>
    </row>
    <row r="2727" spans="1:3">
      <c r="A2727" s="1">
        <v>140</v>
      </c>
      <c r="B2727" s="1">
        <v>400979</v>
      </c>
      <c r="C2727" s="1">
        <v>6470.0919999999996</v>
      </c>
    </row>
    <row r="2728" spans="1:3">
      <c r="A2728" s="1">
        <v>140</v>
      </c>
      <c r="B2728" s="1">
        <v>318448</v>
      </c>
      <c r="C2728" s="1">
        <v>8263.8009999999995</v>
      </c>
    </row>
    <row r="2729" spans="1:3">
      <c r="A2729" s="1">
        <v>140</v>
      </c>
      <c r="B2729" s="1">
        <v>235730</v>
      </c>
      <c r="C2729" s="1">
        <v>8256.3610000000008</v>
      </c>
    </row>
    <row r="2730" spans="1:3">
      <c r="A2730" s="1">
        <v>140</v>
      </c>
      <c r="B2730" s="1">
        <v>153380</v>
      </c>
      <c r="C2730" s="1">
        <v>8234.6370000000006</v>
      </c>
    </row>
    <row r="2731" spans="1:3">
      <c r="A2731" s="1">
        <v>140</v>
      </c>
      <c r="B2731" s="1">
        <v>67228</v>
      </c>
      <c r="C2731" s="1">
        <v>8614.5840000000007</v>
      </c>
    </row>
    <row r="2732" spans="1:3">
      <c r="A2732" s="1">
        <v>140</v>
      </c>
      <c r="B2732" s="1">
        <v>0</v>
      </c>
      <c r="C2732" s="1">
        <v>6736.1750000000002</v>
      </c>
    </row>
    <row r="2733" spans="1:3">
      <c r="A2733" s="1">
        <v>141</v>
      </c>
      <c r="B2733" s="1">
        <v>60907</v>
      </c>
      <c r="C2733" s="1">
        <v>470.19600000000003</v>
      </c>
    </row>
    <row r="2734" spans="1:3">
      <c r="A2734" s="1">
        <v>141</v>
      </c>
      <c r="B2734" s="1">
        <v>324055</v>
      </c>
      <c r="C2734" s="1">
        <v>833.65200000000004</v>
      </c>
    </row>
    <row r="2735" spans="1:3">
      <c r="A2735" s="1">
        <v>141</v>
      </c>
      <c r="B2735" s="1">
        <v>454567</v>
      </c>
      <c r="C2735" s="1">
        <v>1319.4739999999999</v>
      </c>
    </row>
    <row r="2736" spans="1:3">
      <c r="A2736" s="1">
        <v>141</v>
      </c>
      <c r="B2736" s="1">
        <v>409821</v>
      </c>
      <c r="C2736" s="1">
        <v>6382.4440000000004</v>
      </c>
    </row>
    <row r="2737" spans="1:3">
      <c r="A2737" s="1">
        <v>141</v>
      </c>
      <c r="B2737" s="1">
        <v>327200</v>
      </c>
      <c r="C2737" s="1">
        <v>8254.5660000000007</v>
      </c>
    </row>
    <row r="2738" spans="1:3">
      <c r="A2738" s="1">
        <v>141</v>
      </c>
      <c r="B2738" s="1">
        <v>244960</v>
      </c>
      <c r="C2738" s="1">
        <v>8222.7279999999992</v>
      </c>
    </row>
    <row r="2739" spans="1:3">
      <c r="A2739" s="1">
        <v>141</v>
      </c>
      <c r="B2739" s="1">
        <v>163350</v>
      </c>
      <c r="C2739" s="1">
        <v>8156.3620000000001</v>
      </c>
    </row>
    <row r="2740" spans="1:3">
      <c r="A2740" s="1">
        <v>141</v>
      </c>
      <c r="B2740" s="1">
        <v>78337</v>
      </c>
      <c r="C2740" s="1">
        <v>8503.1740000000009</v>
      </c>
    </row>
    <row r="2741" spans="1:3">
      <c r="A2741" s="1">
        <v>141</v>
      </c>
      <c r="B2741" s="1">
        <v>0</v>
      </c>
      <c r="C2741" s="1">
        <v>7841.2839999999997</v>
      </c>
    </row>
    <row r="2742" spans="1:3">
      <c r="A2742" s="1">
        <v>142</v>
      </c>
      <c r="B2742" s="1">
        <v>30016</v>
      </c>
      <c r="C2742" s="1">
        <v>249.56800000000001</v>
      </c>
    </row>
    <row r="2743" spans="1:3">
      <c r="A2743" s="1">
        <v>142</v>
      </c>
      <c r="B2743" s="1">
        <v>343713</v>
      </c>
      <c r="C2743" s="1">
        <v>978.35699999999997</v>
      </c>
    </row>
    <row r="2744" spans="1:3">
      <c r="A2744" s="1">
        <v>142</v>
      </c>
      <c r="B2744" s="1">
        <v>381232</v>
      </c>
      <c r="C2744" s="1">
        <v>730.86400000000003</v>
      </c>
    </row>
    <row r="2745" spans="1:3">
      <c r="A2745" s="1">
        <v>142</v>
      </c>
      <c r="B2745" s="1">
        <v>425634</v>
      </c>
      <c r="C2745" s="1">
        <v>5462.96</v>
      </c>
    </row>
    <row r="2746" spans="1:3">
      <c r="A2746" s="1">
        <v>142</v>
      </c>
      <c r="B2746" s="1">
        <v>342515</v>
      </c>
      <c r="C2746" s="1">
        <v>8311.16</v>
      </c>
    </row>
    <row r="2747" spans="1:3">
      <c r="A2747" s="1">
        <v>142</v>
      </c>
      <c r="B2747" s="1">
        <v>277856</v>
      </c>
      <c r="C2747" s="1">
        <v>6465.58</v>
      </c>
    </row>
    <row r="2748" spans="1:3">
      <c r="A2748" s="1">
        <v>142</v>
      </c>
      <c r="B2748" s="1">
        <v>194460</v>
      </c>
      <c r="C2748" s="1">
        <v>8339.5840000000007</v>
      </c>
    </row>
    <row r="2749" spans="1:3">
      <c r="A2749" s="1">
        <v>142</v>
      </c>
      <c r="B2749" s="1">
        <v>111639</v>
      </c>
      <c r="C2749" s="1">
        <v>8281.9840000000004</v>
      </c>
    </row>
    <row r="2750" spans="1:3">
      <c r="A2750" s="1">
        <v>142</v>
      </c>
      <c r="B2750" s="1">
        <v>22455</v>
      </c>
      <c r="C2750" s="1">
        <v>8918.2810000000009</v>
      </c>
    </row>
    <row r="2751" spans="1:3">
      <c r="A2751" s="1">
        <v>142</v>
      </c>
      <c r="B2751" s="1">
        <v>0</v>
      </c>
      <c r="C2751" s="1">
        <v>2259.4960000000001</v>
      </c>
    </row>
    <row r="2752" spans="1:3">
      <c r="A2752" s="1">
        <v>143</v>
      </c>
      <c r="B2752" s="1">
        <v>245594</v>
      </c>
      <c r="C2752" s="1">
        <v>866.28200000000004</v>
      </c>
    </row>
    <row r="2753" spans="1:3">
      <c r="A2753" s="1">
        <v>143</v>
      </c>
      <c r="B2753" s="1">
        <v>322754</v>
      </c>
      <c r="C2753" s="1">
        <v>1070.4690000000001</v>
      </c>
    </row>
    <row r="2754" spans="1:3">
      <c r="A2754" s="1">
        <v>143</v>
      </c>
      <c r="B2754" s="1">
        <v>447806</v>
      </c>
      <c r="C2754" s="1">
        <v>3265.2890000000002</v>
      </c>
    </row>
    <row r="2755" spans="1:3">
      <c r="A2755" s="1">
        <v>143</v>
      </c>
      <c r="B2755" s="1">
        <v>375873</v>
      </c>
      <c r="C2755" s="1">
        <v>7193.125</v>
      </c>
    </row>
    <row r="2756" spans="1:3">
      <c r="A2756" s="1">
        <v>143</v>
      </c>
      <c r="B2756" s="1">
        <v>292749</v>
      </c>
      <c r="C2756" s="1">
        <v>8321.9269999999997</v>
      </c>
    </row>
    <row r="2757" spans="1:3">
      <c r="A2757" s="1">
        <v>143</v>
      </c>
      <c r="B2757" s="1">
        <v>209799</v>
      </c>
      <c r="C2757" s="1">
        <v>8283.6759999999995</v>
      </c>
    </row>
    <row r="2758" spans="1:3">
      <c r="A2758" s="1">
        <v>143</v>
      </c>
      <c r="B2758" s="1">
        <v>126001</v>
      </c>
      <c r="C2758" s="1">
        <v>8387.8080000000009</v>
      </c>
    </row>
    <row r="2759" spans="1:3">
      <c r="A2759" s="1">
        <v>143</v>
      </c>
      <c r="B2759" s="1">
        <v>39627</v>
      </c>
      <c r="C2759" s="1">
        <v>8623.6810000000005</v>
      </c>
    </row>
    <row r="2760" spans="1:3">
      <c r="A2760" s="1">
        <v>143</v>
      </c>
      <c r="B2760" s="1">
        <v>0</v>
      </c>
      <c r="C2760" s="1">
        <v>3974.0059999999999</v>
      </c>
    </row>
    <row r="2761" spans="1:3">
      <c r="A2761" s="1">
        <v>144</v>
      </c>
      <c r="B2761" s="1">
        <v>175251</v>
      </c>
      <c r="C2761" s="1">
        <v>842.82100000000003</v>
      </c>
    </row>
    <row r="2762" spans="1:3">
      <c r="A2762" s="1">
        <v>144</v>
      </c>
      <c r="B2762" s="1">
        <v>346278</v>
      </c>
      <c r="C2762" s="1">
        <v>1487.7940000000001</v>
      </c>
    </row>
    <row r="2763" spans="1:3">
      <c r="A2763" s="1">
        <v>144</v>
      </c>
      <c r="B2763" s="1">
        <v>450190</v>
      </c>
      <c r="C2763" s="1">
        <v>1325.356</v>
      </c>
    </row>
    <row r="2764" spans="1:3">
      <c r="A2764" s="1">
        <v>144</v>
      </c>
      <c r="B2764" s="1">
        <v>381128</v>
      </c>
      <c r="C2764" s="1">
        <v>8214.5730000000003</v>
      </c>
    </row>
    <row r="2765" spans="1:3">
      <c r="A2765" s="1">
        <v>144</v>
      </c>
      <c r="B2765" s="1">
        <v>297950</v>
      </c>
      <c r="C2765" s="1">
        <v>8317.5939999999991</v>
      </c>
    </row>
    <row r="2766" spans="1:3">
      <c r="A2766" s="1">
        <v>144</v>
      </c>
      <c r="B2766" s="1">
        <v>215350</v>
      </c>
      <c r="C2766" s="1">
        <v>8268.6509999999998</v>
      </c>
    </row>
    <row r="2767" spans="1:3">
      <c r="A2767" s="1">
        <v>144</v>
      </c>
      <c r="B2767" s="1">
        <v>134045</v>
      </c>
      <c r="C2767" s="1">
        <v>8121.2470000000003</v>
      </c>
    </row>
    <row r="2768" spans="1:3">
      <c r="A2768" s="1">
        <v>144</v>
      </c>
      <c r="B2768" s="1">
        <v>49733</v>
      </c>
      <c r="C2768" s="1">
        <v>8431.0460000000003</v>
      </c>
    </row>
    <row r="2769" spans="1:3">
      <c r="A2769" s="1">
        <v>144</v>
      </c>
      <c r="B2769" s="1">
        <v>0</v>
      </c>
      <c r="C2769" s="1">
        <v>4987.5200000000004</v>
      </c>
    </row>
    <row r="2770" spans="1:3">
      <c r="A2770" s="1">
        <v>145</v>
      </c>
      <c r="B2770" s="1">
        <v>134308</v>
      </c>
      <c r="C2770" s="1">
        <v>763.22900000000004</v>
      </c>
    </row>
    <row r="2771" spans="1:3">
      <c r="A2771" s="1">
        <v>145</v>
      </c>
      <c r="B2771" s="1">
        <v>341406</v>
      </c>
      <c r="C2771" s="1">
        <v>958.51599999999996</v>
      </c>
    </row>
    <row r="2772" spans="1:3">
      <c r="A2772" s="1">
        <v>145</v>
      </c>
      <c r="B2772" s="1">
        <v>451907</v>
      </c>
      <c r="C2772" s="1">
        <v>3071.8449999999998</v>
      </c>
    </row>
    <row r="2773" spans="1:3">
      <c r="A2773" s="1">
        <v>145</v>
      </c>
      <c r="B2773" s="1">
        <v>371846</v>
      </c>
      <c r="C2773" s="1">
        <v>8005.8770000000004</v>
      </c>
    </row>
    <row r="2774" spans="1:3">
      <c r="A2774" s="1">
        <v>145</v>
      </c>
      <c r="B2774" s="1">
        <v>291936</v>
      </c>
      <c r="C2774" s="1">
        <v>7990.7510000000002</v>
      </c>
    </row>
    <row r="2775" spans="1:3">
      <c r="A2775" s="1">
        <v>145</v>
      </c>
      <c r="B2775" s="1">
        <v>211689</v>
      </c>
      <c r="C2775" s="1">
        <v>8017.0140000000001</v>
      </c>
    </row>
    <row r="2776" spans="1:3">
      <c r="A2776" s="1">
        <v>145</v>
      </c>
      <c r="B2776" s="1">
        <v>130276</v>
      </c>
      <c r="C2776" s="1">
        <v>8141.8639999999996</v>
      </c>
    </row>
    <row r="2777" spans="1:3">
      <c r="A2777" s="1">
        <v>145</v>
      </c>
      <c r="B2777" s="1">
        <v>62747</v>
      </c>
      <c r="C2777" s="1">
        <v>6757.6009999999997</v>
      </c>
    </row>
    <row r="2778" spans="1:3">
      <c r="A2778" s="1">
        <v>145</v>
      </c>
      <c r="B2778" s="1">
        <v>0</v>
      </c>
      <c r="C2778" s="1">
        <v>6282.66</v>
      </c>
    </row>
    <row r="2779" spans="1:3">
      <c r="A2779" s="1">
        <v>146</v>
      </c>
      <c r="B2779" s="1">
        <v>75275</v>
      </c>
      <c r="C2779" s="1">
        <v>470.27300000000002</v>
      </c>
    </row>
    <row r="2780" spans="1:3">
      <c r="A2780" s="1">
        <v>146</v>
      </c>
      <c r="B2780" s="1">
        <v>321726</v>
      </c>
      <c r="C2780" s="1">
        <v>1087.365</v>
      </c>
    </row>
    <row r="2781" spans="1:3">
      <c r="A2781" s="1">
        <v>146</v>
      </c>
      <c r="B2781" s="1">
        <v>466346</v>
      </c>
      <c r="C2781" s="1">
        <v>1792.9659999999999</v>
      </c>
    </row>
    <row r="2782" spans="1:3">
      <c r="A2782" s="1">
        <v>146</v>
      </c>
      <c r="B2782" s="1">
        <v>397248</v>
      </c>
      <c r="C2782" s="1">
        <v>6909.4260000000004</v>
      </c>
    </row>
    <row r="2783" spans="1:3">
      <c r="A2783" s="1">
        <v>146</v>
      </c>
      <c r="B2783" s="1">
        <v>311467</v>
      </c>
      <c r="C2783" s="1">
        <v>8578.348</v>
      </c>
    </row>
    <row r="2784" spans="1:3">
      <c r="A2784" s="1">
        <v>146</v>
      </c>
      <c r="B2784" s="1">
        <v>223520</v>
      </c>
      <c r="C2784" s="1">
        <v>8795.6260000000002</v>
      </c>
    </row>
    <row r="2785" spans="1:3">
      <c r="A2785" s="1">
        <v>146</v>
      </c>
      <c r="B2785" s="1">
        <v>135610</v>
      </c>
      <c r="C2785" s="1">
        <v>8799.6880000000001</v>
      </c>
    </row>
    <row r="2786" spans="1:3">
      <c r="A2786" s="1">
        <v>146</v>
      </c>
      <c r="B2786" s="1">
        <v>44424</v>
      </c>
      <c r="C2786" s="1">
        <v>9104.8680000000004</v>
      </c>
    </row>
    <row r="2787" spans="1:3">
      <c r="A2787" s="1">
        <v>146</v>
      </c>
      <c r="B2787" s="1">
        <v>0</v>
      </c>
      <c r="C2787" s="1">
        <v>4455.4920000000002</v>
      </c>
    </row>
    <row r="2788" spans="1:3">
      <c r="A2788" s="1">
        <v>147</v>
      </c>
      <c r="B2788" s="1">
        <v>165732</v>
      </c>
      <c r="C2788" s="1">
        <v>791.45500000000004</v>
      </c>
    </row>
    <row r="2789" spans="1:3">
      <c r="A2789" s="1">
        <v>147</v>
      </c>
      <c r="B2789" s="1">
        <v>366339</v>
      </c>
      <c r="C2789" s="1">
        <v>962.67399999999998</v>
      </c>
    </row>
    <row r="2790" spans="1:3">
      <c r="A2790" s="1">
        <v>147</v>
      </c>
      <c r="B2790" s="1">
        <v>443836</v>
      </c>
      <c r="C2790" s="1">
        <v>1001.2859999999999</v>
      </c>
    </row>
    <row r="2791" spans="1:3">
      <c r="A2791" s="1">
        <v>147</v>
      </c>
      <c r="B2791" s="1">
        <v>398096</v>
      </c>
      <c r="C2791" s="1">
        <v>7418.6049999999996</v>
      </c>
    </row>
    <row r="2792" spans="1:3">
      <c r="A2792" s="1">
        <v>147</v>
      </c>
      <c r="B2792" s="1">
        <v>314942</v>
      </c>
      <c r="C2792" s="1">
        <v>8315.1309999999994</v>
      </c>
    </row>
    <row r="2793" spans="1:3">
      <c r="A2793" s="1">
        <v>147</v>
      </c>
      <c r="B2793" s="1">
        <v>230650</v>
      </c>
      <c r="C2793" s="1">
        <v>8427.4549999999999</v>
      </c>
    </row>
    <row r="2794" spans="1:3">
      <c r="A2794" s="1">
        <v>147</v>
      </c>
      <c r="B2794" s="1">
        <v>145968</v>
      </c>
      <c r="C2794" s="1">
        <v>8478.34</v>
      </c>
    </row>
    <row r="2795" spans="1:3">
      <c r="A2795" s="1">
        <v>147</v>
      </c>
      <c r="B2795" s="1">
        <v>60693</v>
      </c>
      <c r="C2795" s="1">
        <v>8513.0869999999995</v>
      </c>
    </row>
    <row r="2796" spans="1:3">
      <c r="A2796" s="1">
        <v>147</v>
      </c>
      <c r="B2796" s="1">
        <v>0</v>
      </c>
      <c r="C2796" s="1">
        <v>6076.74</v>
      </c>
    </row>
    <row r="2797" spans="1:3">
      <c r="A2797" s="1">
        <v>148</v>
      </c>
      <c r="B2797" s="1">
        <v>100703</v>
      </c>
      <c r="C2797" s="1">
        <v>597.30600000000004</v>
      </c>
    </row>
    <row r="2798" spans="1:3">
      <c r="A2798" s="1">
        <v>148</v>
      </c>
      <c r="B2798" s="1">
        <v>325236</v>
      </c>
      <c r="C2798" s="1">
        <v>859.84299999999996</v>
      </c>
    </row>
    <row r="2799" spans="1:3">
      <c r="A2799" s="1">
        <v>148</v>
      </c>
      <c r="B2799" s="1">
        <v>458282</v>
      </c>
      <c r="C2799" s="1">
        <v>2699.0590000000002</v>
      </c>
    </row>
    <row r="2800" spans="1:3">
      <c r="A2800" s="1">
        <v>148</v>
      </c>
      <c r="B2800" s="1">
        <v>382405</v>
      </c>
      <c r="C2800" s="1">
        <v>7598.18</v>
      </c>
    </row>
    <row r="2801" spans="1:3">
      <c r="A2801" s="1">
        <v>148</v>
      </c>
      <c r="B2801" s="1">
        <v>298900</v>
      </c>
      <c r="C2801" s="1">
        <v>8336.4719999999998</v>
      </c>
    </row>
    <row r="2802" spans="1:3">
      <c r="A2802" s="1">
        <v>148</v>
      </c>
      <c r="B2802" s="1">
        <v>215213</v>
      </c>
      <c r="C2802" s="1">
        <v>8367.3639999999996</v>
      </c>
    </row>
    <row r="2803" spans="1:3">
      <c r="A2803" s="1">
        <v>148</v>
      </c>
      <c r="B2803" s="1">
        <v>129149</v>
      </c>
      <c r="C2803" s="1">
        <v>8605.607</v>
      </c>
    </row>
    <row r="2804" spans="1:3">
      <c r="A2804" s="1">
        <v>148</v>
      </c>
      <c r="B2804" s="1">
        <v>37662</v>
      </c>
      <c r="C2804" s="1">
        <v>9148.1650000000009</v>
      </c>
    </row>
    <row r="2805" spans="1:3">
      <c r="A2805" s="1">
        <v>148</v>
      </c>
      <c r="B2805" s="1">
        <v>0</v>
      </c>
      <c r="C2805" s="1">
        <v>3779.7170000000001</v>
      </c>
    </row>
    <row r="2806" spans="1:3">
      <c r="A2806" s="1">
        <v>149</v>
      </c>
      <c r="B2806" s="1">
        <v>177617</v>
      </c>
      <c r="C2806" s="1">
        <v>806.28300000000002</v>
      </c>
    </row>
    <row r="2807" spans="1:3">
      <c r="A2807" s="1">
        <v>149</v>
      </c>
      <c r="B2807" s="1">
        <v>384903</v>
      </c>
      <c r="C2807" s="1">
        <v>1300.1849999999999</v>
      </c>
    </row>
    <row r="2808" spans="1:3">
      <c r="A2808" s="1">
        <v>149</v>
      </c>
      <c r="B2808" s="1">
        <v>439615</v>
      </c>
      <c r="C2808" s="1">
        <v>3912.2979999999998</v>
      </c>
    </row>
    <row r="2809" spans="1:3">
      <c r="A2809" s="1">
        <v>149</v>
      </c>
      <c r="B2809" s="1">
        <v>358700</v>
      </c>
      <c r="C2809" s="1">
        <v>8090.0559999999996</v>
      </c>
    </row>
    <row r="2810" spans="1:3">
      <c r="A2810" s="1">
        <v>149</v>
      </c>
      <c r="B2810" s="1">
        <v>274819</v>
      </c>
      <c r="C2810" s="1">
        <v>8386.0400000000009</v>
      </c>
    </row>
    <row r="2811" spans="1:3">
      <c r="A2811" s="1">
        <v>149</v>
      </c>
      <c r="B2811" s="1">
        <v>190691</v>
      </c>
      <c r="C2811" s="1">
        <v>8409.5519999999997</v>
      </c>
    </row>
    <row r="2812" spans="1:3">
      <c r="A2812" s="1">
        <v>149</v>
      </c>
      <c r="B2812" s="1">
        <v>105742</v>
      </c>
      <c r="C2812" s="1">
        <v>8497.1779999999999</v>
      </c>
    </row>
    <row r="2813" spans="1:3">
      <c r="A2813" s="1">
        <v>149</v>
      </c>
      <c r="B2813" s="1">
        <v>14180</v>
      </c>
      <c r="C2813" s="1">
        <v>9168.2950000000001</v>
      </c>
    </row>
    <row r="2814" spans="1:3">
      <c r="A2814" s="1">
        <v>149</v>
      </c>
      <c r="B2814" s="1">
        <v>0</v>
      </c>
      <c r="C2814" s="1">
        <v>1417.88</v>
      </c>
    </row>
    <row r="2815" spans="1:3">
      <c r="A2815" s="1">
        <v>150</v>
      </c>
      <c r="B2815" s="1">
        <v>279755</v>
      </c>
      <c r="C2815" s="1">
        <v>963.572</v>
      </c>
    </row>
    <row r="2816" spans="1:3">
      <c r="A2816" s="1">
        <v>150</v>
      </c>
      <c r="B2816" s="1">
        <v>358682</v>
      </c>
      <c r="C2816" s="1">
        <v>1046.826</v>
      </c>
    </row>
    <row r="2817" spans="1:3">
      <c r="A2817" s="1">
        <v>150</v>
      </c>
      <c r="B2817" s="1">
        <v>436300</v>
      </c>
      <c r="C2817" s="1">
        <v>4345.9440000000004</v>
      </c>
    </row>
    <row r="2818" spans="1:3">
      <c r="A2818" s="1">
        <v>150</v>
      </c>
      <c r="B2818" s="1">
        <v>352943</v>
      </c>
      <c r="C2818" s="1">
        <v>8332.7880000000005</v>
      </c>
    </row>
    <row r="2819" spans="1:3">
      <c r="A2819" s="1">
        <v>150</v>
      </c>
      <c r="B2819" s="1">
        <v>267932</v>
      </c>
      <c r="C2819" s="1">
        <v>8502.1350000000002</v>
      </c>
    </row>
    <row r="2820" spans="1:3">
      <c r="A2820" s="1">
        <v>150</v>
      </c>
      <c r="B2820" s="1">
        <v>182938</v>
      </c>
      <c r="C2820" s="1">
        <v>8496.98</v>
      </c>
    </row>
    <row r="2821" spans="1:3">
      <c r="A2821" s="1">
        <v>150</v>
      </c>
      <c r="B2821" s="1">
        <v>97612</v>
      </c>
      <c r="C2821" s="1">
        <v>8532.2260000000006</v>
      </c>
    </row>
    <row r="2822" spans="1:3">
      <c r="A2822" s="1">
        <v>150</v>
      </c>
      <c r="B2822" s="1">
        <v>3018</v>
      </c>
      <c r="C2822" s="1">
        <v>9467.1890000000003</v>
      </c>
    </row>
    <row r="2823" spans="1:3">
      <c r="A2823" s="1">
        <v>150</v>
      </c>
      <c r="B2823" s="1">
        <v>0</v>
      </c>
      <c r="C2823" s="1">
        <v>308.48599999999999</v>
      </c>
    </row>
    <row r="2824" spans="1:3">
      <c r="A2824" s="1">
        <v>151</v>
      </c>
      <c r="B2824" s="1">
        <v>285616</v>
      </c>
      <c r="C2824" s="1">
        <v>1227.4449999999999</v>
      </c>
    </row>
    <row r="2825" spans="1:3">
      <c r="A2825" s="1">
        <v>151</v>
      </c>
      <c r="B2825" s="1">
        <v>332270</v>
      </c>
      <c r="C2825" s="1">
        <v>771.80799999999999</v>
      </c>
    </row>
    <row r="2826" spans="1:3">
      <c r="A2826" s="1">
        <v>151</v>
      </c>
      <c r="B2826" s="1">
        <v>444464</v>
      </c>
      <c r="C2826" s="1">
        <v>3537.6460000000002</v>
      </c>
    </row>
    <row r="2827" spans="1:3">
      <c r="A2827" s="1">
        <v>151</v>
      </c>
      <c r="B2827" s="1">
        <v>363667</v>
      </c>
      <c r="C2827" s="1">
        <v>8077.1130000000003</v>
      </c>
    </row>
    <row r="2828" spans="1:3">
      <c r="A2828" s="1">
        <v>151</v>
      </c>
      <c r="B2828" s="1">
        <v>278854</v>
      </c>
      <c r="C2828" s="1">
        <v>8482.0679999999993</v>
      </c>
    </row>
    <row r="2829" spans="1:3">
      <c r="A2829" s="1">
        <v>151</v>
      </c>
      <c r="B2829" s="1">
        <v>194540</v>
      </c>
      <c r="C2829" s="1">
        <v>8430.2150000000001</v>
      </c>
    </row>
    <row r="2830" spans="1:3">
      <c r="A2830" s="1">
        <v>151</v>
      </c>
      <c r="B2830" s="1">
        <v>112812</v>
      </c>
      <c r="C2830" s="1">
        <v>8187.5309999999999</v>
      </c>
    </row>
    <row r="2831" spans="1:3">
      <c r="A2831" s="1">
        <v>151</v>
      </c>
      <c r="B2831" s="1">
        <v>24600</v>
      </c>
      <c r="C2831" s="1">
        <v>8814.5470000000005</v>
      </c>
    </row>
    <row r="2832" spans="1:3">
      <c r="A2832" s="1">
        <v>151</v>
      </c>
      <c r="B2832" s="1">
        <v>0</v>
      </c>
      <c r="C2832" s="1">
        <v>2466.1770000000001</v>
      </c>
    </row>
    <row r="2833" spans="1:3">
      <c r="A2833" s="1">
        <v>152</v>
      </c>
      <c r="B2833" s="1">
        <v>230017</v>
      </c>
      <c r="C2833" s="1">
        <v>865.62099999999998</v>
      </c>
    </row>
    <row r="2834" spans="1:3">
      <c r="A2834" s="1">
        <v>152</v>
      </c>
      <c r="B2834" s="1">
        <v>321065</v>
      </c>
      <c r="C2834" s="1">
        <v>1002.879</v>
      </c>
    </row>
    <row r="2835" spans="1:3">
      <c r="A2835" s="1">
        <v>152</v>
      </c>
      <c r="B2835" s="1">
        <v>447772</v>
      </c>
      <c r="C2835" s="1">
        <v>3337.3049999999998</v>
      </c>
    </row>
    <row r="2836" spans="1:3">
      <c r="A2836" s="1">
        <v>152</v>
      </c>
      <c r="B2836" s="1">
        <v>385642</v>
      </c>
      <c r="C2836" s="1">
        <v>6210.6009999999997</v>
      </c>
    </row>
    <row r="2837" spans="1:3">
      <c r="A2837" s="1">
        <v>152</v>
      </c>
      <c r="B2837" s="1">
        <v>306146</v>
      </c>
      <c r="C2837" s="1">
        <v>7955.1530000000002</v>
      </c>
    </row>
    <row r="2838" spans="1:3">
      <c r="A2838" s="1">
        <v>152</v>
      </c>
      <c r="B2838" s="1">
        <v>221624</v>
      </c>
      <c r="C2838" s="1">
        <v>8454.6749999999993</v>
      </c>
    </row>
    <row r="2839" spans="1:3">
      <c r="A2839" s="1">
        <v>152</v>
      </c>
      <c r="B2839" s="1">
        <v>147904</v>
      </c>
      <c r="C2839" s="1">
        <v>7363.6490000000003</v>
      </c>
    </row>
    <row r="2840" spans="1:3">
      <c r="A2840" s="1">
        <v>152</v>
      </c>
      <c r="B2840" s="1">
        <v>63326</v>
      </c>
      <c r="C2840" s="1">
        <v>8457.4660000000003</v>
      </c>
    </row>
    <row r="2841" spans="1:3">
      <c r="A2841" s="1">
        <v>152</v>
      </c>
      <c r="B2841" s="1">
        <v>0</v>
      </c>
      <c r="C2841" s="1">
        <v>6344.69</v>
      </c>
    </row>
    <row r="2842" spans="1:3">
      <c r="A2842" s="1">
        <v>153</v>
      </c>
      <c r="B2842" s="1">
        <v>86051</v>
      </c>
      <c r="C2842" s="1">
        <v>547.24599999999998</v>
      </c>
    </row>
    <row r="2843" spans="1:3">
      <c r="A2843" s="1">
        <v>153</v>
      </c>
      <c r="B2843" s="1">
        <v>325900</v>
      </c>
      <c r="C2843" s="1">
        <v>952.66399999999999</v>
      </c>
    </row>
    <row r="2844" spans="1:3">
      <c r="A2844" s="1">
        <v>153</v>
      </c>
      <c r="B2844" s="1">
        <v>460921</v>
      </c>
      <c r="C2844" s="1">
        <v>2398.3960000000002</v>
      </c>
    </row>
    <row r="2845" spans="1:3">
      <c r="A2845" s="1">
        <v>153</v>
      </c>
      <c r="B2845" s="1">
        <v>387835</v>
      </c>
      <c r="C2845" s="1">
        <v>7301.9759999999997</v>
      </c>
    </row>
    <row r="2846" spans="1:3">
      <c r="A2846" s="1">
        <v>153</v>
      </c>
      <c r="B2846" s="1">
        <v>304127</v>
      </c>
      <c r="C2846" s="1">
        <v>8380.9680000000008</v>
      </c>
    </row>
    <row r="2847" spans="1:3">
      <c r="A2847" s="1">
        <v>153</v>
      </c>
      <c r="B2847" s="1">
        <v>222944</v>
      </c>
      <c r="C2847" s="1">
        <v>8106.3019999999997</v>
      </c>
    </row>
    <row r="2848" spans="1:3">
      <c r="A2848" s="1">
        <v>153</v>
      </c>
      <c r="B2848" s="1">
        <v>137165</v>
      </c>
      <c r="C2848" s="1">
        <v>8577.7189999999991</v>
      </c>
    </row>
    <row r="2849" spans="1:3">
      <c r="A2849" s="1">
        <v>153</v>
      </c>
      <c r="B2849" s="1">
        <v>49791</v>
      </c>
      <c r="C2849" s="1">
        <v>8737.2839999999997</v>
      </c>
    </row>
    <row r="2850" spans="1:3">
      <c r="A2850" s="1">
        <v>153</v>
      </c>
      <c r="B2850" s="1">
        <v>0</v>
      </c>
      <c r="C2850" s="1">
        <v>4989.1369999999997</v>
      </c>
    </row>
    <row r="2851" spans="1:3">
      <c r="A2851" s="1">
        <v>154</v>
      </c>
      <c r="B2851" s="1">
        <v>141852</v>
      </c>
      <c r="C2851" s="1">
        <v>785.30700000000002</v>
      </c>
    </row>
    <row r="2852" spans="1:3">
      <c r="A2852" s="1">
        <v>154</v>
      </c>
      <c r="B2852" s="1">
        <v>316153</v>
      </c>
      <c r="C2852" s="1">
        <v>849.64200000000005</v>
      </c>
    </row>
    <row r="2853" spans="1:3">
      <c r="A2853" s="1">
        <v>154</v>
      </c>
      <c r="B2853" s="1">
        <v>448472</v>
      </c>
      <c r="C2853" s="1">
        <v>3512.78</v>
      </c>
    </row>
    <row r="2854" spans="1:3">
      <c r="A2854" s="1">
        <v>154</v>
      </c>
      <c r="B2854" s="1">
        <v>382080</v>
      </c>
      <c r="C2854" s="1">
        <v>6623.6890000000003</v>
      </c>
    </row>
    <row r="2855" spans="1:3">
      <c r="A2855" s="1">
        <v>154</v>
      </c>
      <c r="B2855" s="1">
        <v>296104</v>
      </c>
      <c r="C2855" s="1">
        <v>8593.1419999999998</v>
      </c>
    </row>
    <row r="2856" spans="1:3">
      <c r="A2856" s="1">
        <v>154</v>
      </c>
      <c r="B2856" s="1">
        <v>210672</v>
      </c>
      <c r="C2856" s="1">
        <v>8555.1479999999992</v>
      </c>
    </row>
    <row r="2857" spans="1:3">
      <c r="A2857" s="1">
        <v>154</v>
      </c>
      <c r="B2857" s="1">
        <v>125600</v>
      </c>
      <c r="C2857" s="1">
        <v>8492.2540000000008</v>
      </c>
    </row>
    <row r="2858" spans="1:3">
      <c r="A2858" s="1">
        <v>154</v>
      </c>
      <c r="B2858" s="1">
        <v>37536</v>
      </c>
      <c r="C2858" s="1">
        <v>8809.1929999999993</v>
      </c>
    </row>
    <row r="2859" spans="1:3">
      <c r="A2859" s="1">
        <v>154</v>
      </c>
      <c r="B2859" s="1">
        <v>0</v>
      </c>
      <c r="C2859" s="1">
        <v>3762.63</v>
      </c>
    </row>
    <row r="2860" spans="1:3">
      <c r="A2860" s="1">
        <v>155</v>
      </c>
      <c r="B2860" s="1">
        <v>197503</v>
      </c>
      <c r="C2860" s="1">
        <v>818.37099999999998</v>
      </c>
    </row>
    <row r="2861" spans="1:3">
      <c r="A2861" s="1">
        <v>155</v>
      </c>
      <c r="B2861" s="1">
        <v>384252</v>
      </c>
      <c r="C2861" s="1">
        <v>1235.414</v>
      </c>
    </row>
    <row r="2862" spans="1:3">
      <c r="A2862" s="1">
        <v>155</v>
      </c>
      <c r="B2862" s="1">
        <v>448218</v>
      </c>
      <c r="C2862" s="1">
        <v>862.971</v>
      </c>
    </row>
    <row r="2863" spans="1:3">
      <c r="A2863" s="1">
        <v>155</v>
      </c>
      <c r="B2863" s="1">
        <v>392267</v>
      </c>
      <c r="C2863" s="1">
        <v>7852.7860000000001</v>
      </c>
    </row>
    <row r="2864" spans="1:3">
      <c r="A2864" s="1">
        <v>155</v>
      </c>
      <c r="B2864" s="1">
        <v>308678</v>
      </c>
      <c r="C2864" s="1">
        <v>8344.9369999999999</v>
      </c>
    </row>
    <row r="2865" spans="1:3">
      <c r="A2865" s="1">
        <v>155</v>
      </c>
      <c r="B2865" s="1">
        <v>224971</v>
      </c>
      <c r="C2865" s="1">
        <v>8380.8279999999995</v>
      </c>
    </row>
    <row r="2866" spans="1:3">
      <c r="A2866" s="1">
        <v>155</v>
      </c>
      <c r="B2866" s="1">
        <v>160913</v>
      </c>
      <c r="C2866" s="1">
        <v>6389.15</v>
      </c>
    </row>
    <row r="2867" spans="1:3">
      <c r="A2867" s="1">
        <v>155</v>
      </c>
      <c r="B2867" s="1">
        <v>77235</v>
      </c>
      <c r="C2867" s="1">
        <v>8367.3870000000006</v>
      </c>
    </row>
    <row r="2868" spans="1:3">
      <c r="A2868" s="1">
        <v>155</v>
      </c>
      <c r="B2868" s="1">
        <v>0</v>
      </c>
      <c r="C2868" s="1">
        <v>7731.2110000000002</v>
      </c>
    </row>
    <row r="2869" spans="1:3">
      <c r="A2869" s="1">
        <v>156</v>
      </c>
      <c r="B2869" s="1">
        <v>36947</v>
      </c>
      <c r="C2869" s="1">
        <v>363.38799999999998</v>
      </c>
    </row>
    <row r="2870" spans="1:3">
      <c r="A2870" s="1">
        <v>156</v>
      </c>
      <c r="B2870" s="1">
        <v>338846</v>
      </c>
      <c r="C2870" s="1">
        <v>1167.067</v>
      </c>
    </row>
    <row r="2871" spans="1:3">
      <c r="A2871" s="1">
        <v>156</v>
      </c>
      <c r="B2871" s="1">
        <v>396248</v>
      </c>
      <c r="C2871" s="1">
        <v>1328.048</v>
      </c>
    </row>
    <row r="2872" spans="1:3">
      <c r="A2872" s="1">
        <v>156</v>
      </c>
      <c r="B2872" s="1">
        <v>408153</v>
      </c>
      <c r="C2872" s="1">
        <v>6309.8760000000002</v>
      </c>
    </row>
    <row r="2873" spans="1:3">
      <c r="A2873" s="1">
        <v>156</v>
      </c>
      <c r="B2873" s="1">
        <v>322507</v>
      </c>
      <c r="C2873" s="1">
        <v>8561.1219999999994</v>
      </c>
    </row>
    <row r="2874" spans="1:3">
      <c r="A2874" s="1">
        <v>156</v>
      </c>
      <c r="B2874" s="1">
        <v>236459</v>
      </c>
      <c r="C2874" s="1">
        <v>8604.6540000000005</v>
      </c>
    </row>
    <row r="2875" spans="1:3">
      <c r="A2875" s="1">
        <v>156</v>
      </c>
      <c r="B2875" s="1">
        <v>149814</v>
      </c>
      <c r="C2875" s="1">
        <v>8664.2579999999998</v>
      </c>
    </row>
    <row r="2876" spans="1:3">
      <c r="A2876" s="1">
        <v>156</v>
      </c>
      <c r="B2876" s="1">
        <v>61506</v>
      </c>
      <c r="C2876" s="1">
        <v>8826.2160000000003</v>
      </c>
    </row>
    <row r="2877" spans="1:3">
      <c r="A2877" s="1">
        <v>156</v>
      </c>
      <c r="B2877" s="1">
        <v>0</v>
      </c>
      <c r="C2877" s="1">
        <v>6165.6030000000001</v>
      </c>
    </row>
    <row r="2878" spans="1:3">
      <c r="A2878" s="1">
        <v>157</v>
      </c>
      <c r="B2878" s="1">
        <v>86078</v>
      </c>
      <c r="C2878" s="1">
        <v>571.12199999999996</v>
      </c>
    </row>
    <row r="2879" spans="1:3">
      <c r="A2879" s="1">
        <v>157</v>
      </c>
      <c r="B2879" s="1">
        <v>343729</v>
      </c>
      <c r="C2879" s="1">
        <v>1007.974</v>
      </c>
    </row>
    <row r="2880" spans="1:3">
      <c r="A2880" s="1">
        <v>157</v>
      </c>
      <c r="B2880" s="1">
        <v>422107</v>
      </c>
      <c r="C2880" s="1">
        <v>949.68499999999995</v>
      </c>
    </row>
    <row r="2881" spans="1:3">
      <c r="A2881" s="1">
        <v>157</v>
      </c>
      <c r="B2881" s="1">
        <v>404919</v>
      </c>
      <c r="C2881" s="1">
        <v>6975.4870000000001</v>
      </c>
    </row>
    <row r="2882" spans="1:3">
      <c r="A2882" s="1">
        <v>157</v>
      </c>
      <c r="B2882" s="1">
        <v>320373</v>
      </c>
      <c r="C2882" s="1">
        <v>8454.8050000000003</v>
      </c>
    </row>
    <row r="2883" spans="1:3">
      <c r="A2883" s="1">
        <v>157</v>
      </c>
      <c r="B2883" s="1">
        <v>236898</v>
      </c>
      <c r="C2883" s="1">
        <v>8331.5460000000003</v>
      </c>
    </row>
    <row r="2884" spans="1:3">
      <c r="A2884" s="1">
        <v>157</v>
      </c>
      <c r="B2884" s="1">
        <v>152225</v>
      </c>
      <c r="C2884" s="1">
        <v>8466.9879999999994</v>
      </c>
    </row>
    <row r="2885" spans="1:3">
      <c r="A2885" s="1">
        <v>157</v>
      </c>
      <c r="B2885" s="1">
        <v>67176</v>
      </c>
      <c r="C2885" s="1">
        <v>8504.26</v>
      </c>
    </row>
    <row r="2886" spans="1:3">
      <c r="A2886" s="1">
        <v>157</v>
      </c>
      <c r="B2886" s="1">
        <v>0</v>
      </c>
      <c r="C2886" s="1">
        <v>6728.5370000000003</v>
      </c>
    </row>
    <row r="2887" spans="1:3">
      <c r="A2887" s="1">
        <v>158</v>
      </c>
      <c r="B2887" s="1">
        <v>63168</v>
      </c>
      <c r="C2887" s="1">
        <v>565.51099999999997</v>
      </c>
    </row>
    <row r="2888" spans="1:3">
      <c r="A2888" s="1">
        <v>158</v>
      </c>
      <c r="B2888" s="1">
        <v>317970</v>
      </c>
      <c r="C2888" s="1">
        <v>1013.1660000000001</v>
      </c>
    </row>
    <row r="2889" spans="1:3">
      <c r="A2889" s="1">
        <v>158</v>
      </c>
      <c r="B2889" s="1">
        <v>465130</v>
      </c>
      <c r="C2889" s="1">
        <v>1891.2750000000001</v>
      </c>
    </row>
    <row r="2890" spans="1:3">
      <c r="A2890" s="1">
        <v>158</v>
      </c>
      <c r="B2890" s="1">
        <v>390051</v>
      </c>
      <c r="C2890" s="1">
        <v>7513.99</v>
      </c>
    </row>
    <row r="2891" spans="1:3">
      <c r="A2891" s="1">
        <v>158</v>
      </c>
      <c r="B2891" s="1">
        <v>304690</v>
      </c>
      <c r="C2891" s="1">
        <v>8529.6830000000009</v>
      </c>
    </row>
    <row r="2892" spans="1:3">
      <c r="A2892" s="1">
        <v>158</v>
      </c>
      <c r="B2892" s="1">
        <v>219345</v>
      </c>
      <c r="C2892" s="1">
        <v>8526.0439999999999</v>
      </c>
    </row>
    <row r="2893" spans="1:3">
      <c r="A2893" s="1">
        <v>158</v>
      </c>
      <c r="B2893" s="1">
        <v>133829</v>
      </c>
      <c r="C2893" s="1">
        <v>8553.2250000000004</v>
      </c>
    </row>
    <row r="2894" spans="1:3">
      <c r="A2894" s="1">
        <v>158</v>
      </c>
      <c r="B2894" s="1">
        <v>42812</v>
      </c>
      <c r="C2894" s="1">
        <v>9100.0740000000005</v>
      </c>
    </row>
    <row r="2895" spans="1:3">
      <c r="A2895" s="1">
        <v>158</v>
      </c>
      <c r="B2895" s="1">
        <v>0</v>
      </c>
      <c r="C2895" s="1">
        <v>4296.2939999999999</v>
      </c>
    </row>
    <row r="2896" spans="1:3">
      <c r="A2896" s="1">
        <v>159</v>
      </c>
      <c r="B2896" s="1">
        <v>161009</v>
      </c>
      <c r="C2896" s="1">
        <v>542.73400000000004</v>
      </c>
    </row>
    <row r="2897" spans="1:3">
      <c r="A2897" s="1">
        <v>159</v>
      </c>
      <c r="B2897" s="1">
        <v>369706</v>
      </c>
      <c r="C2897" s="1">
        <v>939.61500000000001</v>
      </c>
    </row>
    <row r="2898" spans="1:3">
      <c r="A2898" s="1">
        <v>159</v>
      </c>
      <c r="B2898" s="1">
        <v>454671</v>
      </c>
      <c r="C2898" s="1">
        <v>1188.896</v>
      </c>
    </row>
    <row r="2899" spans="1:3">
      <c r="A2899" s="1">
        <v>159</v>
      </c>
      <c r="B2899" s="1">
        <v>406129</v>
      </c>
      <c r="C2899" s="1">
        <v>6695.9840000000004</v>
      </c>
    </row>
    <row r="2900" spans="1:3">
      <c r="A2900" s="1">
        <v>159</v>
      </c>
      <c r="B2900" s="1">
        <v>320512</v>
      </c>
      <c r="C2900" s="1">
        <v>8560.9789999999994</v>
      </c>
    </row>
    <row r="2901" spans="1:3">
      <c r="A2901" s="1">
        <v>159</v>
      </c>
      <c r="B2901" s="1">
        <v>238726</v>
      </c>
      <c r="C2901" s="1">
        <v>8178.4059999999999</v>
      </c>
    </row>
    <row r="2902" spans="1:3">
      <c r="A2902" s="1">
        <v>159</v>
      </c>
      <c r="B2902" s="1">
        <v>156872</v>
      </c>
      <c r="C2902" s="1">
        <v>8185.3459999999995</v>
      </c>
    </row>
    <row r="2903" spans="1:3">
      <c r="A2903" s="1">
        <v>159</v>
      </c>
      <c r="B2903" s="1">
        <v>75794</v>
      </c>
      <c r="C2903" s="1">
        <v>8109.2110000000002</v>
      </c>
    </row>
    <row r="2904" spans="1:3">
      <c r="A2904" s="1">
        <v>159</v>
      </c>
      <c r="B2904" s="1">
        <v>0</v>
      </c>
      <c r="C2904" s="1">
        <v>7589.4210000000003</v>
      </c>
    </row>
    <row r="2905" spans="1:3">
      <c r="A2905" s="1">
        <v>160</v>
      </c>
      <c r="B2905" s="1">
        <v>41544</v>
      </c>
      <c r="C2905" s="1">
        <v>413.40699999999998</v>
      </c>
    </row>
    <row r="2906" spans="1:3">
      <c r="A2906" s="1">
        <v>160</v>
      </c>
      <c r="B2906" s="1">
        <v>301934</v>
      </c>
      <c r="C2906" s="1">
        <v>1188.2760000000001</v>
      </c>
    </row>
    <row r="2907" spans="1:3">
      <c r="A2907" s="1">
        <v>160</v>
      </c>
      <c r="B2907" s="1">
        <v>412102</v>
      </c>
      <c r="C2907" s="1">
        <v>1280.489</v>
      </c>
    </row>
    <row r="2908" spans="1:3">
      <c r="A2908" s="1">
        <v>160</v>
      </c>
      <c r="B2908" s="1">
        <v>414264</v>
      </c>
      <c r="C2908" s="1">
        <v>5676.0940000000001</v>
      </c>
    </row>
    <row r="2909" spans="1:3">
      <c r="A2909" s="1">
        <v>160</v>
      </c>
      <c r="B2909" s="1">
        <v>329512</v>
      </c>
      <c r="C2909" s="1">
        <v>8471.1309999999994</v>
      </c>
    </row>
    <row r="2910" spans="1:3">
      <c r="A2910" s="1">
        <v>160</v>
      </c>
      <c r="B2910" s="1">
        <v>246612</v>
      </c>
      <c r="C2910" s="1">
        <v>8295.3430000000008</v>
      </c>
    </row>
    <row r="2911" spans="1:3">
      <c r="A2911" s="1">
        <v>160</v>
      </c>
      <c r="B2911" s="1">
        <v>160790</v>
      </c>
      <c r="C2911" s="1">
        <v>8576.3389999999999</v>
      </c>
    </row>
    <row r="2912" spans="1:3">
      <c r="A2912" s="1">
        <v>160</v>
      </c>
      <c r="B2912" s="1">
        <v>72390</v>
      </c>
      <c r="C2912" s="1">
        <v>8844.0740000000005</v>
      </c>
    </row>
    <row r="2913" spans="1:3">
      <c r="A2913" s="1">
        <v>160</v>
      </c>
      <c r="B2913" s="1">
        <v>0</v>
      </c>
      <c r="C2913" s="1">
        <v>7243.5590000000002</v>
      </c>
    </row>
    <row r="2914" spans="1:3">
      <c r="A2914" s="1">
        <v>161</v>
      </c>
      <c r="B2914" s="1">
        <v>48700</v>
      </c>
      <c r="C2914" s="1">
        <v>421.077</v>
      </c>
    </row>
    <row r="2915" spans="1:3">
      <c r="A2915" s="1">
        <v>161</v>
      </c>
      <c r="B2915" s="1">
        <v>316745</v>
      </c>
      <c r="C2915" s="1">
        <v>1235.548</v>
      </c>
    </row>
    <row r="2916" spans="1:3">
      <c r="A2916" s="1">
        <v>161</v>
      </c>
      <c r="B2916" s="1">
        <v>467412</v>
      </c>
      <c r="C2916" s="1">
        <v>1598.837</v>
      </c>
    </row>
    <row r="2917" spans="1:3">
      <c r="A2917" s="1">
        <v>161</v>
      </c>
      <c r="B2917" s="1">
        <v>389817</v>
      </c>
      <c r="C2917" s="1">
        <v>7742.9790000000003</v>
      </c>
    </row>
    <row r="2918" spans="1:3">
      <c r="A2918" s="1">
        <v>161</v>
      </c>
      <c r="B2918" s="1">
        <v>301481</v>
      </c>
      <c r="C2918" s="1">
        <v>8835.652</v>
      </c>
    </row>
    <row r="2919" spans="1:3">
      <c r="A2919" s="1">
        <v>161</v>
      </c>
      <c r="B2919" s="1">
        <v>212089</v>
      </c>
      <c r="C2919" s="1">
        <v>8939.0640000000003</v>
      </c>
    </row>
    <row r="2920" spans="1:3">
      <c r="A2920" s="1">
        <v>161</v>
      </c>
      <c r="B2920" s="1">
        <v>122418</v>
      </c>
      <c r="C2920" s="1">
        <v>8964.5720000000001</v>
      </c>
    </row>
    <row r="2921" spans="1:3">
      <c r="A2921" s="1">
        <v>161</v>
      </c>
      <c r="B2921" s="1">
        <v>31643</v>
      </c>
      <c r="C2921" s="1">
        <v>9077.4599999999991</v>
      </c>
    </row>
    <row r="2922" spans="1:3">
      <c r="A2922" s="1">
        <v>161</v>
      </c>
      <c r="B2922" s="1">
        <v>0</v>
      </c>
      <c r="C2922" s="1">
        <v>3179.05</v>
      </c>
    </row>
    <row r="2923" spans="1:3">
      <c r="A2923" s="1">
        <v>162</v>
      </c>
      <c r="B2923" s="1">
        <v>182342</v>
      </c>
      <c r="C2923" s="1">
        <v>910.36400000000003</v>
      </c>
    </row>
    <row r="2924" spans="1:3">
      <c r="A2924" s="1">
        <v>162</v>
      </c>
      <c r="B2924" s="1">
        <v>350251</v>
      </c>
      <c r="C2924" s="1">
        <v>1921.8679999999999</v>
      </c>
    </row>
    <row r="2925" spans="1:3">
      <c r="A2925" s="1">
        <v>162</v>
      </c>
      <c r="B2925" s="1">
        <v>449407</v>
      </c>
      <c r="C2925" s="1">
        <v>2208.123</v>
      </c>
    </row>
    <row r="2926" spans="1:3">
      <c r="A2926" s="1">
        <v>162</v>
      </c>
      <c r="B2926" s="1">
        <v>381297</v>
      </c>
      <c r="C2926" s="1">
        <v>6815.97</v>
      </c>
    </row>
    <row r="2927" spans="1:3">
      <c r="A2927" s="1">
        <v>162</v>
      </c>
      <c r="B2927" s="1">
        <v>294919</v>
      </c>
      <c r="C2927" s="1">
        <v>8633.2639999999992</v>
      </c>
    </row>
    <row r="2928" spans="1:3">
      <c r="A2928" s="1">
        <v>162</v>
      </c>
      <c r="B2928" s="1">
        <v>207187</v>
      </c>
      <c r="C2928" s="1">
        <v>8773.1509999999998</v>
      </c>
    </row>
    <row r="2929" spans="1:3">
      <c r="A2929" s="1">
        <v>162</v>
      </c>
      <c r="B2929" s="1">
        <v>118500</v>
      </c>
      <c r="C2929" s="1">
        <v>8867.277</v>
      </c>
    </row>
    <row r="2930" spans="1:3">
      <c r="A2930" s="1">
        <v>162</v>
      </c>
      <c r="B2930" s="1">
        <v>24835</v>
      </c>
      <c r="C2930" s="1">
        <v>9368.0249999999996</v>
      </c>
    </row>
    <row r="2931" spans="1:3">
      <c r="A2931" s="1">
        <v>162</v>
      </c>
      <c r="B2931" s="1">
        <v>0</v>
      </c>
      <c r="C2931" s="1">
        <v>2495.5590000000002</v>
      </c>
    </row>
    <row r="2932" spans="1:3">
      <c r="A2932" s="1">
        <v>163</v>
      </c>
      <c r="B2932" s="1">
        <v>218618</v>
      </c>
      <c r="C2932" s="1">
        <v>1021.672</v>
      </c>
    </row>
    <row r="2933" spans="1:3">
      <c r="A2933" s="1">
        <v>163</v>
      </c>
      <c r="B2933" s="1">
        <v>302904</v>
      </c>
      <c r="C2933" s="1">
        <v>995.58600000000001</v>
      </c>
    </row>
    <row r="2934" spans="1:3">
      <c r="A2934" s="1">
        <v>163</v>
      </c>
      <c r="B2934" s="1">
        <v>447711</v>
      </c>
      <c r="C2934" s="1">
        <v>3194.9780000000001</v>
      </c>
    </row>
    <row r="2935" spans="1:3">
      <c r="A2935" s="1">
        <v>163</v>
      </c>
      <c r="B2935" s="1">
        <v>371843</v>
      </c>
      <c r="C2935" s="1">
        <v>7586.57</v>
      </c>
    </row>
    <row r="2936" spans="1:3">
      <c r="A2936" s="1">
        <v>163</v>
      </c>
      <c r="B2936" s="1">
        <v>285786</v>
      </c>
      <c r="C2936" s="1">
        <v>8605.33</v>
      </c>
    </row>
    <row r="2937" spans="1:3">
      <c r="A2937" s="1">
        <v>163</v>
      </c>
      <c r="B2937" s="1">
        <v>196016</v>
      </c>
      <c r="C2937" s="1">
        <v>8978.9349999999995</v>
      </c>
    </row>
    <row r="2938" spans="1:3">
      <c r="A2938" s="1">
        <v>163</v>
      </c>
      <c r="B2938" s="1">
        <v>107315</v>
      </c>
      <c r="C2938" s="1">
        <v>8867.3430000000008</v>
      </c>
    </row>
    <row r="2939" spans="1:3">
      <c r="A2939" s="1">
        <v>163</v>
      </c>
      <c r="B2939" s="1">
        <v>13920</v>
      </c>
      <c r="C2939" s="1">
        <v>9339.2620000000006</v>
      </c>
    </row>
    <row r="2940" spans="1:3">
      <c r="A2940" s="1">
        <v>163</v>
      </c>
      <c r="B2940" s="1">
        <v>0</v>
      </c>
      <c r="C2940" s="1">
        <v>1406.8789999999999</v>
      </c>
    </row>
    <row r="2941" spans="1:3">
      <c r="A2941" s="1">
        <v>164</v>
      </c>
      <c r="B2941" s="1">
        <v>258418</v>
      </c>
      <c r="C2941" s="1">
        <v>1143.1300000000001</v>
      </c>
    </row>
    <row r="2942" spans="1:3">
      <c r="A2942" s="1">
        <v>164</v>
      </c>
      <c r="B2942" s="1">
        <v>336505</v>
      </c>
      <c r="C2942" s="1">
        <v>982.66300000000001</v>
      </c>
    </row>
    <row r="2943" spans="1:3">
      <c r="A2943" s="1">
        <v>164</v>
      </c>
      <c r="B2943" s="1">
        <v>439281</v>
      </c>
      <c r="C2943" s="1">
        <v>3928.203</v>
      </c>
    </row>
    <row r="2944" spans="1:3">
      <c r="A2944" s="1">
        <v>164</v>
      </c>
      <c r="B2944" s="1">
        <v>364271</v>
      </c>
      <c r="C2944" s="1">
        <v>7511.4279999999999</v>
      </c>
    </row>
    <row r="2945" spans="1:3">
      <c r="A2945" s="1">
        <v>164</v>
      </c>
      <c r="B2945" s="1">
        <v>278332</v>
      </c>
      <c r="C2945" s="1">
        <v>8583.0339999999997</v>
      </c>
    </row>
    <row r="2946" spans="1:3">
      <c r="A2946" s="1">
        <v>164</v>
      </c>
      <c r="B2946" s="1">
        <v>192401</v>
      </c>
      <c r="C2946" s="1">
        <v>8592.866</v>
      </c>
    </row>
    <row r="2947" spans="1:3">
      <c r="A2947" s="1">
        <v>164</v>
      </c>
      <c r="B2947" s="1">
        <v>106134</v>
      </c>
      <c r="C2947" s="1">
        <v>8626.2990000000009</v>
      </c>
    </row>
    <row r="2948" spans="1:3">
      <c r="A2948" s="1">
        <v>164</v>
      </c>
      <c r="B2948" s="1">
        <v>13282</v>
      </c>
      <c r="C2948" s="1">
        <v>9295.5130000000008</v>
      </c>
    </row>
    <row r="2949" spans="1:3">
      <c r="A2949" s="1">
        <v>164</v>
      </c>
      <c r="B2949" s="1">
        <v>0</v>
      </c>
      <c r="C2949" s="1">
        <v>1332.396</v>
      </c>
    </row>
    <row r="2950" spans="1:3">
      <c r="A2950" s="1">
        <v>165</v>
      </c>
      <c r="B2950" s="1">
        <v>262958</v>
      </c>
      <c r="C2950" s="1">
        <v>1021.332</v>
      </c>
    </row>
    <row r="2951" spans="1:3">
      <c r="A2951" s="1">
        <v>165</v>
      </c>
      <c r="B2951" s="1">
        <v>329972</v>
      </c>
      <c r="C2951" s="1">
        <v>1007.574</v>
      </c>
    </row>
    <row r="2952" spans="1:3">
      <c r="A2952" s="1">
        <v>165</v>
      </c>
      <c r="B2952" s="1">
        <v>446257</v>
      </c>
      <c r="C2952" s="1">
        <v>3331.58</v>
      </c>
    </row>
    <row r="2953" spans="1:3">
      <c r="A2953" s="1">
        <v>165</v>
      </c>
      <c r="B2953" s="1">
        <v>369237</v>
      </c>
      <c r="C2953" s="1">
        <v>7698.4570000000003</v>
      </c>
    </row>
    <row r="2954" spans="1:3">
      <c r="A2954" s="1">
        <v>165</v>
      </c>
      <c r="B2954" s="1">
        <v>281369</v>
      </c>
      <c r="C2954" s="1">
        <v>8800.5910000000003</v>
      </c>
    </row>
    <row r="2955" spans="1:3">
      <c r="A2955" s="1">
        <v>165</v>
      </c>
      <c r="B2955" s="1">
        <v>192205</v>
      </c>
      <c r="C2955" s="1">
        <v>8899.4889999999996</v>
      </c>
    </row>
    <row r="2956" spans="1:3">
      <c r="A2956" s="1">
        <v>165</v>
      </c>
      <c r="B2956" s="1">
        <v>124838</v>
      </c>
      <c r="C2956" s="1">
        <v>6741.7920000000004</v>
      </c>
    </row>
    <row r="2957" spans="1:3">
      <c r="A2957" s="1">
        <v>165</v>
      </c>
      <c r="B2957" s="1">
        <v>33714</v>
      </c>
      <c r="C2957" s="1">
        <v>9106.0669999999991</v>
      </c>
    </row>
    <row r="2958" spans="1:3">
      <c r="A2958" s="1">
        <v>165</v>
      </c>
      <c r="B2958" s="1">
        <v>0</v>
      </c>
      <c r="C2958" s="1">
        <v>3386.886</v>
      </c>
    </row>
    <row r="2959" spans="1:3">
      <c r="A2959" s="1">
        <v>166</v>
      </c>
      <c r="B2959" s="1">
        <v>205523</v>
      </c>
      <c r="C2959" s="1">
        <v>875.30799999999999</v>
      </c>
    </row>
    <row r="2960" spans="1:3">
      <c r="A2960" s="1">
        <v>166</v>
      </c>
      <c r="B2960" s="1">
        <v>411721</v>
      </c>
      <c r="C2960" s="1">
        <v>1405.2739999999999</v>
      </c>
    </row>
    <row r="2961" spans="1:3">
      <c r="A2961" s="1">
        <v>166</v>
      </c>
      <c r="B2961" s="1">
        <v>459764</v>
      </c>
      <c r="C2961" s="1">
        <v>914.98500000000001</v>
      </c>
    </row>
    <row r="2962" spans="1:3">
      <c r="A2962" s="1">
        <v>166</v>
      </c>
      <c r="B2962" s="1">
        <v>383516</v>
      </c>
      <c r="C2962" s="1">
        <v>8428.0869999999995</v>
      </c>
    </row>
    <row r="2963" spans="1:3">
      <c r="A2963" s="1">
        <v>166</v>
      </c>
      <c r="B2963" s="1">
        <v>295750</v>
      </c>
      <c r="C2963" s="1">
        <v>8774.0669999999991</v>
      </c>
    </row>
    <row r="2964" spans="1:3">
      <c r="A2964" s="1">
        <v>166</v>
      </c>
      <c r="B2964" s="1">
        <v>207725</v>
      </c>
      <c r="C2964" s="1">
        <v>8802.2720000000008</v>
      </c>
    </row>
    <row r="2965" spans="1:3">
      <c r="A2965" s="1">
        <v>166</v>
      </c>
      <c r="B2965" s="1">
        <v>117300</v>
      </c>
      <c r="C2965" s="1">
        <v>9044.7119999999995</v>
      </c>
    </row>
    <row r="2966" spans="1:3">
      <c r="A2966" s="1">
        <v>166</v>
      </c>
      <c r="B2966" s="1">
        <v>26148</v>
      </c>
      <c r="C2966" s="1">
        <v>9112.1749999999993</v>
      </c>
    </row>
    <row r="2967" spans="1:3">
      <c r="A2967" s="1">
        <v>166</v>
      </c>
      <c r="B2967" s="1">
        <v>0</v>
      </c>
      <c r="C2967" s="1">
        <v>2628.627</v>
      </c>
    </row>
    <row r="2968" spans="1:3">
      <c r="A2968" s="1">
        <v>167</v>
      </c>
      <c r="B2968" s="1">
        <v>227487</v>
      </c>
      <c r="C2968" s="1">
        <v>977.71100000000001</v>
      </c>
    </row>
    <row r="2969" spans="1:3">
      <c r="A2969" s="1">
        <v>167</v>
      </c>
      <c r="B2969" s="1">
        <v>417339</v>
      </c>
      <c r="C2969" s="1">
        <v>1386.798</v>
      </c>
    </row>
    <row r="2970" spans="1:3">
      <c r="A2970" s="1">
        <v>167</v>
      </c>
      <c r="B2970" s="1">
        <v>453933</v>
      </c>
      <c r="C2970" s="1">
        <v>2240.1320000000001</v>
      </c>
    </row>
    <row r="2971" spans="1:3">
      <c r="A2971" s="1">
        <v>167</v>
      </c>
      <c r="B2971" s="1">
        <v>365620</v>
      </c>
      <c r="C2971" s="1">
        <v>8815.9590000000007</v>
      </c>
    </row>
    <row r="2972" spans="1:3">
      <c r="A2972" s="1">
        <v>167</v>
      </c>
      <c r="B2972" s="1">
        <v>278400</v>
      </c>
      <c r="C2972" s="1">
        <v>8725.7350000000006</v>
      </c>
    </row>
    <row r="2973" spans="1:3">
      <c r="A2973" s="1">
        <v>167</v>
      </c>
      <c r="B2973" s="1">
        <v>189499</v>
      </c>
      <c r="C2973" s="1">
        <v>8879.6110000000008</v>
      </c>
    </row>
    <row r="2974" spans="1:3">
      <c r="A2974" s="1">
        <v>167</v>
      </c>
      <c r="B2974" s="1">
        <v>99150</v>
      </c>
      <c r="C2974" s="1">
        <v>9036.5139999999992</v>
      </c>
    </row>
    <row r="2975" spans="1:3">
      <c r="A2975" s="1">
        <v>167</v>
      </c>
      <c r="B2975" s="1">
        <v>6390</v>
      </c>
      <c r="C2975" s="1">
        <v>9275.4670000000006</v>
      </c>
    </row>
    <row r="2976" spans="1:3">
      <c r="A2976" s="1">
        <v>167</v>
      </c>
      <c r="B2976" s="1">
        <v>0</v>
      </c>
      <c r="C2976" s="1">
        <v>654.08399999999995</v>
      </c>
    </row>
    <row r="2977" spans="1:3">
      <c r="A2977" s="1">
        <v>168</v>
      </c>
      <c r="B2977" s="1">
        <v>298721</v>
      </c>
      <c r="C2977" s="1">
        <v>1136.9960000000001</v>
      </c>
    </row>
    <row r="2978" spans="1:3">
      <c r="A2978" s="1">
        <v>168</v>
      </c>
      <c r="B2978" s="1">
        <v>358286</v>
      </c>
      <c r="C2978" s="1">
        <v>1012.871</v>
      </c>
    </row>
    <row r="2979" spans="1:3">
      <c r="A2979" s="1">
        <v>168</v>
      </c>
      <c r="B2979" s="1">
        <v>430836</v>
      </c>
      <c r="C2979" s="1">
        <v>4762.7060000000001</v>
      </c>
    </row>
    <row r="2980" spans="1:3">
      <c r="A2980" s="1">
        <v>168</v>
      </c>
      <c r="B2980" s="1">
        <v>340887</v>
      </c>
      <c r="C2980" s="1">
        <v>8977.5869999999995</v>
      </c>
    </row>
    <row r="2981" spans="1:3">
      <c r="A2981" s="1">
        <v>168</v>
      </c>
      <c r="B2981" s="1">
        <v>251861</v>
      </c>
      <c r="C2981" s="1">
        <v>8906.2790000000005</v>
      </c>
    </row>
    <row r="2982" spans="1:3">
      <c r="A2982" s="1">
        <v>168</v>
      </c>
      <c r="B2982" s="1">
        <v>162845</v>
      </c>
      <c r="C2982" s="1">
        <v>8898.6560000000009</v>
      </c>
    </row>
    <row r="2983" spans="1:3">
      <c r="A2983" s="1">
        <v>168</v>
      </c>
      <c r="B2983" s="1">
        <v>73096</v>
      </c>
      <c r="C2983" s="1">
        <v>8973.5560000000005</v>
      </c>
    </row>
    <row r="2984" spans="1:3">
      <c r="A2984" s="1">
        <v>168</v>
      </c>
      <c r="B2984" s="1">
        <v>0</v>
      </c>
      <c r="C2984" s="1">
        <v>7325.6639999999998</v>
      </c>
    </row>
    <row r="2985" spans="1:3">
      <c r="A2985" s="1">
        <v>169</v>
      </c>
      <c r="B2985" s="1">
        <v>52241</v>
      </c>
      <c r="C2985" s="1">
        <v>417.14400000000001</v>
      </c>
    </row>
    <row r="2986" spans="1:3">
      <c r="A2986" s="1">
        <v>169</v>
      </c>
      <c r="B2986" s="1">
        <v>332195</v>
      </c>
      <c r="C2986" s="1">
        <v>1131.123</v>
      </c>
    </row>
    <row r="2987" spans="1:3">
      <c r="A2987" s="1">
        <v>169</v>
      </c>
      <c r="B2987" s="1">
        <v>394919</v>
      </c>
      <c r="C2987" s="1">
        <v>992.09500000000003</v>
      </c>
    </row>
    <row r="2988" spans="1:3">
      <c r="A2988" s="1">
        <v>169</v>
      </c>
      <c r="B2988" s="1">
        <v>408948</v>
      </c>
      <c r="C2988" s="1">
        <v>6549.0010000000002</v>
      </c>
    </row>
    <row r="2989" spans="1:3">
      <c r="A2989" s="1">
        <v>169</v>
      </c>
      <c r="B2989" s="1">
        <v>321581</v>
      </c>
      <c r="C2989" s="1">
        <v>8736.4069999999992</v>
      </c>
    </row>
    <row r="2990" spans="1:3">
      <c r="A2990" s="1">
        <v>169</v>
      </c>
      <c r="B2990" s="1">
        <v>235417</v>
      </c>
      <c r="C2990" s="1">
        <v>8612.8960000000006</v>
      </c>
    </row>
    <row r="2991" spans="1:3">
      <c r="A2991" s="1">
        <v>169</v>
      </c>
      <c r="B2991" s="1">
        <v>148225</v>
      </c>
      <c r="C2991" s="1">
        <v>8735.81</v>
      </c>
    </row>
    <row r="2992" spans="1:3">
      <c r="A2992" s="1">
        <v>169</v>
      </c>
      <c r="B2992" s="1">
        <v>57432</v>
      </c>
      <c r="C2992" s="1">
        <v>9065.3739999999998</v>
      </c>
    </row>
    <row r="2993" spans="1:3">
      <c r="A2993" s="1">
        <v>169</v>
      </c>
      <c r="B2993" s="1">
        <v>0</v>
      </c>
      <c r="C2993" s="1">
        <v>5751.1480000000001</v>
      </c>
    </row>
    <row r="2994" spans="1:3">
      <c r="A2994" s="1">
        <v>170</v>
      </c>
      <c r="B2994" s="1">
        <v>101042</v>
      </c>
      <c r="C2994" s="1">
        <v>679.10500000000002</v>
      </c>
    </row>
    <row r="2995" spans="1:3">
      <c r="A2995" s="1">
        <v>170</v>
      </c>
      <c r="B2995" s="1">
        <v>312925</v>
      </c>
      <c r="C2995" s="1">
        <v>988.81399999999996</v>
      </c>
    </row>
    <row r="2996" spans="1:3">
      <c r="A2996" s="1">
        <v>170</v>
      </c>
      <c r="B2996" s="1">
        <v>460005</v>
      </c>
      <c r="C2996" s="1">
        <v>2330.665</v>
      </c>
    </row>
    <row r="2997" spans="1:3">
      <c r="A2997" s="1">
        <v>170</v>
      </c>
      <c r="B2997" s="1">
        <v>390765</v>
      </c>
      <c r="C2997" s="1">
        <v>6919.7489999999998</v>
      </c>
    </row>
    <row r="2998" spans="1:3">
      <c r="A2998" s="1">
        <v>170</v>
      </c>
      <c r="B2998" s="1">
        <v>302574</v>
      </c>
      <c r="C2998" s="1">
        <v>8805.8909999999996</v>
      </c>
    </row>
    <row r="2999" spans="1:3">
      <c r="A2999" s="1">
        <v>170</v>
      </c>
      <c r="B2999" s="1">
        <v>217800</v>
      </c>
      <c r="C2999" s="1">
        <v>8486.4179999999997</v>
      </c>
    </row>
    <row r="3000" spans="1:3">
      <c r="A3000" s="1">
        <v>170</v>
      </c>
      <c r="B3000" s="1">
        <v>129811</v>
      </c>
      <c r="C3000" s="1">
        <v>8805.5789999999997</v>
      </c>
    </row>
    <row r="3001" spans="1:3">
      <c r="A3001" s="1">
        <v>170</v>
      </c>
      <c r="B3001" s="1">
        <v>36462</v>
      </c>
      <c r="C3001" s="1">
        <v>9319.3880000000008</v>
      </c>
    </row>
    <row r="3002" spans="1:3">
      <c r="A3002" s="1">
        <v>170</v>
      </c>
      <c r="B3002" s="1">
        <v>0</v>
      </c>
      <c r="C3002" s="1">
        <v>3661.5720000000001</v>
      </c>
    </row>
    <row r="3003" spans="1:3">
      <c r="A3003" s="1">
        <v>171</v>
      </c>
      <c r="B3003" s="1">
        <v>194218</v>
      </c>
      <c r="C3003" s="1">
        <v>950.58799999999997</v>
      </c>
    </row>
    <row r="3004" spans="1:3">
      <c r="A3004" s="1">
        <v>171</v>
      </c>
      <c r="B3004" s="1">
        <v>382115</v>
      </c>
      <c r="C3004" s="1">
        <v>1945.752</v>
      </c>
    </row>
    <row r="3005" spans="1:3">
      <c r="A3005" s="1">
        <v>171</v>
      </c>
      <c r="B3005" s="1">
        <v>454134</v>
      </c>
      <c r="C3005" s="1">
        <v>1428.107</v>
      </c>
    </row>
    <row r="3006" spans="1:3">
      <c r="A3006" s="1">
        <v>171</v>
      </c>
      <c r="B3006" s="1">
        <v>366096</v>
      </c>
      <c r="C3006" s="1">
        <v>9051.6689999999999</v>
      </c>
    </row>
    <row r="3007" spans="1:3">
      <c r="A3007" s="1">
        <v>171</v>
      </c>
      <c r="B3007" s="1">
        <v>274017</v>
      </c>
      <c r="C3007" s="1">
        <v>9201.8729999999996</v>
      </c>
    </row>
    <row r="3008" spans="1:3">
      <c r="A3008" s="1">
        <v>171</v>
      </c>
      <c r="B3008" s="1">
        <v>182200</v>
      </c>
      <c r="C3008" s="1">
        <v>9180.1659999999993</v>
      </c>
    </row>
    <row r="3009" spans="1:3">
      <c r="A3009" s="1">
        <v>171</v>
      </c>
      <c r="B3009" s="1">
        <v>89156</v>
      </c>
      <c r="C3009" s="1">
        <v>9311.2119999999995</v>
      </c>
    </row>
    <row r="3010" spans="1:3">
      <c r="A3010" s="1">
        <v>171</v>
      </c>
      <c r="B3010" s="1">
        <v>0</v>
      </c>
      <c r="C3010" s="1">
        <v>8919.598</v>
      </c>
    </row>
    <row r="3011" spans="1:3">
      <c r="A3011" s="1">
        <v>172</v>
      </c>
      <c r="B3011" s="1">
        <v>24449</v>
      </c>
      <c r="C3011" s="1">
        <v>261.02600000000001</v>
      </c>
    </row>
    <row r="3012" spans="1:3">
      <c r="A3012" s="1">
        <v>172</v>
      </c>
      <c r="B3012" s="1">
        <v>321704</v>
      </c>
      <c r="C3012" s="1">
        <v>1278.557</v>
      </c>
    </row>
    <row r="3013" spans="1:3">
      <c r="A3013" s="1">
        <v>172</v>
      </c>
      <c r="B3013" s="1">
        <v>384380</v>
      </c>
      <c r="C3013" s="1">
        <v>1172.2909999999999</v>
      </c>
    </row>
    <row r="3014" spans="1:3">
      <c r="A3014" s="1">
        <v>172</v>
      </c>
      <c r="B3014" s="1">
        <v>419463</v>
      </c>
      <c r="C3014" s="1">
        <v>5322.2219999999998</v>
      </c>
    </row>
    <row r="3015" spans="1:3">
      <c r="A3015" s="1">
        <v>172</v>
      </c>
      <c r="B3015" s="1">
        <v>334038</v>
      </c>
      <c r="C3015" s="1">
        <v>8538.5810000000001</v>
      </c>
    </row>
    <row r="3016" spans="1:3">
      <c r="A3016" s="1">
        <v>172</v>
      </c>
      <c r="B3016" s="1">
        <v>270150</v>
      </c>
      <c r="C3016" s="1">
        <v>6390.3590000000004</v>
      </c>
    </row>
    <row r="3017" spans="1:3">
      <c r="A3017" s="1">
        <v>172</v>
      </c>
      <c r="B3017" s="1">
        <v>184700</v>
      </c>
      <c r="C3017" s="1">
        <v>8546.2749999999996</v>
      </c>
    </row>
    <row r="3018" spans="1:3">
      <c r="A3018" s="1">
        <v>172</v>
      </c>
      <c r="B3018" s="1">
        <v>97280</v>
      </c>
      <c r="C3018" s="1">
        <v>8729.7289999999994</v>
      </c>
    </row>
    <row r="3019" spans="1:3">
      <c r="A3019" s="1">
        <v>172</v>
      </c>
      <c r="B3019" s="1">
        <v>15722</v>
      </c>
      <c r="C3019" s="1">
        <v>8155.66</v>
      </c>
    </row>
    <row r="3020" spans="1:3">
      <c r="A3020" s="1">
        <v>172</v>
      </c>
      <c r="B3020" s="1">
        <v>0</v>
      </c>
      <c r="C3020" s="1">
        <v>1587.8889999999999</v>
      </c>
    </row>
    <row r="3021" spans="1:3">
      <c r="A3021" s="1">
        <v>173</v>
      </c>
      <c r="B3021" s="1">
        <v>274188</v>
      </c>
      <c r="C3021" s="1">
        <v>1180.4690000000001</v>
      </c>
    </row>
    <row r="3022" spans="1:3">
      <c r="A3022" s="1">
        <v>173</v>
      </c>
      <c r="B3022" s="1">
        <v>355631</v>
      </c>
      <c r="C3022" s="1">
        <v>1335.077</v>
      </c>
    </row>
    <row r="3023" spans="1:3">
      <c r="A3023" s="1">
        <v>173</v>
      </c>
      <c r="B3023" s="1">
        <v>426685</v>
      </c>
      <c r="C3023" s="1">
        <v>4797.8779999999997</v>
      </c>
    </row>
    <row r="3024" spans="1:3">
      <c r="A3024" s="1">
        <v>173</v>
      </c>
      <c r="B3024" s="1">
        <v>335665</v>
      </c>
      <c r="C3024" s="1">
        <v>9101.67</v>
      </c>
    </row>
    <row r="3025" spans="1:3">
      <c r="A3025" s="1">
        <v>173</v>
      </c>
      <c r="B3025" s="1">
        <v>243538</v>
      </c>
      <c r="C3025" s="1">
        <v>9215.0570000000007</v>
      </c>
    </row>
    <row r="3026" spans="1:3">
      <c r="A3026" s="1">
        <v>173</v>
      </c>
      <c r="B3026" s="1">
        <v>152337</v>
      </c>
      <c r="C3026" s="1">
        <v>9110.7900000000009</v>
      </c>
    </row>
    <row r="3027" spans="1:3">
      <c r="A3027" s="1">
        <v>173</v>
      </c>
      <c r="B3027" s="1">
        <v>57815</v>
      </c>
      <c r="C3027" s="1">
        <v>9469.0910000000003</v>
      </c>
    </row>
    <row r="3028" spans="1:3">
      <c r="A3028" s="1">
        <v>173</v>
      </c>
      <c r="B3028" s="1">
        <v>0</v>
      </c>
      <c r="C3028" s="1">
        <v>5777.7550000000001</v>
      </c>
    </row>
    <row r="3029" spans="1:3">
      <c r="A3029" s="1">
        <v>174</v>
      </c>
      <c r="B3029" s="1">
        <v>103563</v>
      </c>
      <c r="C3029" s="1">
        <v>687.12699999999995</v>
      </c>
    </row>
    <row r="3030" spans="1:3">
      <c r="A3030" s="1">
        <v>174</v>
      </c>
      <c r="B3030" s="1">
        <v>317592</v>
      </c>
      <c r="C3030" s="1">
        <v>1023.985</v>
      </c>
    </row>
    <row r="3031" spans="1:3">
      <c r="A3031" s="1">
        <v>174</v>
      </c>
      <c r="B3031" s="1">
        <v>456771</v>
      </c>
      <c r="C3031" s="1">
        <v>2593.6619999999998</v>
      </c>
    </row>
    <row r="3032" spans="1:3">
      <c r="A3032" s="1">
        <v>174</v>
      </c>
      <c r="B3032" s="1">
        <v>368830</v>
      </c>
      <c r="C3032" s="1">
        <v>8793.1370000000006</v>
      </c>
    </row>
    <row r="3033" spans="1:3">
      <c r="A3033" s="1">
        <v>174</v>
      </c>
      <c r="B3033" s="1">
        <v>277885</v>
      </c>
      <c r="C3033" s="1">
        <v>9094.1380000000008</v>
      </c>
    </row>
    <row r="3034" spans="1:3">
      <c r="A3034" s="1">
        <v>174</v>
      </c>
      <c r="B3034" s="1">
        <v>188760</v>
      </c>
      <c r="C3034" s="1">
        <v>8913.9500000000007</v>
      </c>
    </row>
    <row r="3035" spans="1:3">
      <c r="A3035" s="1">
        <v>174</v>
      </c>
      <c r="B3035" s="1">
        <v>94709</v>
      </c>
      <c r="C3035" s="1">
        <v>9398.3070000000007</v>
      </c>
    </row>
    <row r="3036" spans="1:3">
      <c r="A3036" s="1">
        <v>174</v>
      </c>
      <c r="B3036" s="1">
        <v>0</v>
      </c>
      <c r="C3036" s="1">
        <v>9484.1540000000005</v>
      </c>
    </row>
    <row r="3037" spans="1:3">
      <c r="A3037" s="1">
        <v>175</v>
      </c>
      <c r="B3037" s="1">
        <v>5414</v>
      </c>
      <c r="C3037" s="1">
        <v>81.197000000000003</v>
      </c>
    </row>
    <row r="3038" spans="1:3">
      <c r="A3038" s="1">
        <v>175</v>
      </c>
      <c r="B3038" s="1">
        <v>331709</v>
      </c>
      <c r="C3038" s="1">
        <v>1348.2639999999999</v>
      </c>
    </row>
    <row r="3039" spans="1:3">
      <c r="A3039" s="1">
        <v>175</v>
      </c>
      <c r="B3039" s="1">
        <v>382991</v>
      </c>
      <c r="C3039" s="1">
        <v>1302.8599999999999</v>
      </c>
    </row>
    <row r="3040" spans="1:3">
      <c r="A3040" s="1">
        <v>175</v>
      </c>
      <c r="B3040" s="1">
        <v>392856</v>
      </c>
      <c r="C3040" s="1">
        <v>7963.2879999999996</v>
      </c>
    </row>
    <row r="3041" spans="1:3">
      <c r="A3041" s="1">
        <v>175</v>
      </c>
      <c r="B3041" s="1">
        <v>301441</v>
      </c>
      <c r="C3041" s="1">
        <v>9141.1110000000008</v>
      </c>
    </row>
    <row r="3042" spans="1:3">
      <c r="A3042" s="1">
        <v>175</v>
      </c>
      <c r="B3042" s="1">
        <v>209096</v>
      </c>
      <c r="C3042" s="1">
        <v>9233.6479999999992</v>
      </c>
    </row>
    <row r="3043" spans="1:3">
      <c r="A3043" s="1">
        <v>175</v>
      </c>
      <c r="B3043" s="1">
        <v>114372</v>
      </c>
      <c r="C3043" s="1">
        <v>9473.7240000000002</v>
      </c>
    </row>
    <row r="3044" spans="1:3">
      <c r="A3044" s="1">
        <v>175</v>
      </c>
      <c r="B3044" s="1">
        <v>20164</v>
      </c>
      <c r="C3044" s="1">
        <v>9418.44</v>
      </c>
    </row>
    <row r="3045" spans="1:3">
      <c r="A3045" s="1">
        <v>175</v>
      </c>
      <c r="B3045" s="1">
        <v>0</v>
      </c>
      <c r="C3045" s="1">
        <v>2032.5309999999999</v>
      </c>
    </row>
    <row r="3046" spans="1:3">
      <c r="A3046" s="1">
        <v>176</v>
      </c>
      <c r="B3046" s="1">
        <v>248225</v>
      </c>
      <c r="C3046" s="1">
        <v>1019.797</v>
      </c>
    </row>
    <row r="3047" spans="1:3">
      <c r="A3047" s="1">
        <v>176</v>
      </c>
      <c r="B3047" s="1">
        <v>325770</v>
      </c>
      <c r="C3047" s="1">
        <v>1169.8820000000001</v>
      </c>
    </row>
    <row r="3048" spans="1:3">
      <c r="A3048" s="1">
        <v>176</v>
      </c>
      <c r="B3048" s="1">
        <v>411174</v>
      </c>
      <c r="C3048" s="1">
        <v>6681.3519999999999</v>
      </c>
    </row>
    <row r="3049" spans="1:3">
      <c r="A3049" s="1">
        <v>176</v>
      </c>
      <c r="B3049" s="1">
        <v>348421</v>
      </c>
      <c r="C3049" s="1">
        <v>6268.5590000000002</v>
      </c>
    </row>
    <row r="3050" spans="1:3">
      <c r="A3050" s="1">
        <v>176</v>
      </c>
      <c r="B3050" s="1">
        <v>260367</v>
      </c>
      <c r="C3050" s="1">
        <v>8805.3700000000008</v>
      </c>
    </row>
    <row r="3051" spans="1:3">
      <c r="A3051" s="1">
        <v>176</v>
      </c>
      <c r="B3051" s="1">
        <v>174411</v>
      </c>
      <c r="C3051" s="1">
        <v>8595.4680000000008</v>
      </c>
    </row>
    <row r="3052" spans="1:3">
      <c r="A3052" s="1">
        <v>176</v>
      </c>
      <c r="B3052" s="1">
        <v>86276</v>
      </c>
      <c r="C3052" s="1">
        <v>8812.4940000000006</v>
      </c>
    </row>
    <row r="3053" spans="1:3">
      <c r="A3053" s="1">
        <v>176</v>
      </c>
      <c r="B3053" s="1">
        <v>0</v>
      </c>
      <c r="C3053" s="1">
        <v>8636.3009999999995</v>
      </c>
    </row>
    <row r="3054" spans="1:3">
      <c r="A3054" s="1">
        <v>177</v>
      </c>
      <c r="B3054" s="1">
        <v>27638</v>
      </c>
      <c r="C3054" s="1">
        <v>346.959</v>
      </c>
    </row>
    <row r="3055" spans="1:3">
      <c r="A3055" s="1">
        <v>177</v>
      </c>
      <c r="B3055" s="1">
        <v>312000</v>
      </c>
      <c r="C3055" s="1">
        <v>1321.8409999999999</v>
      </c>
    </row>
    <row r="3056" spans="1:3">
      <c r="A3056" s="1">
        <v>177</v>
      </c>
      <c r="B3056" s="1">
        <v>385956</v>
      </c>
      <c r="C3056" s="1">
        <v>1238.194</v>
      </c>
    </row>
    <row r="3057" spans="1:3">
      <c r="A3057" s="1">
        <v>177</v>
      </c>
      <c r="B3057" s="1">
        <v>411158</v>
      </c>
      <c r="C3057" s="1">
        <v>5953.88</v>
      </c>
    </row>
    <row r="3058" spans="1:3">
      <c r="A3058" s="1">
        <v>177</v>
      </c>
      <c r="B3058" s="1">
        <v>320664</v>
      </c>
      <c r="C3058" s="1">
        <v>9065.9930000000004</v>
      </c>
    </row>
    <row r="3059" spans="1:3">
      <c r="A3059" s="1">
        <v>177</v>
      </c>
      <c r="B3059" s="1">
        <v>230406</v>
      </c>
      <c r="C3059" s="1">
        <v>9013.5550000000003</v>
      </c>
    </row>
    <row r="3060" spans="1:3">
      <c r="A3060" s="1">
        <v>177</v>
      </c>
      <c r="B3060" s="1">
        <v>141103</v>
      </c>
      <c r="C3060" s="1">
        <v>8938.6350000000002</v>
      </c>
    </row>
    <row r="3061" spans="1:3">
      <c r="A3061" s="1">
        <v>177</v>
      </c>
      <c r="B3061" s="1">
        <v>47430</v>
      </c>
      <c r="C3061" s="1">
        <v>9366.6170000000002</v>
      </c>
    </row>
    <row r="3062" spans="1:3">
      <c r="A3062" s="1">
        <v>177</v>
      </c>
      <c r="B3062" s="1">
        <v>0</v>
      </c>
      <c r="C3062" s="1">
        <v>4738.2</v>
      </c>
    </row>
    <row r="3063" spans="1:3">
      <c r="A3063" s="1">
        <v>178</v>
      </c>
      <c r="B3063" s="1">
        <v>139692</v>
      </c>
      <c r="C3063" s="1">
        <v>825.62300000000005</v>
      </c>
    </row>
    <row r="3064" spans="1:3">
      <c r="A3064" s="1">
        <v>178</v>
      </c>
      <c r="B3064" s="1">
        <v>317780</v>
      </c>
      <c r="C3064" s="1">
        <v>1258.4079999999999</v>
      </c>
    </row>
    <row r="3065" spans="1:3">
      <c r="A3065" s="1">
        <v>178</v>
      </c>
      <c r="B3065" s="1">
        <v>449593</v>
      </c>
      <c r="C3065" s="1">
        <v>2939.7130000000002</v>
      </c>
    </row>
    <row r="3066" spans="1:3">
      <c r="A3066" s="1">
        <v>178</v>
      </c>
      <c r="B3066" s="1">
        <v>374619</v>
      </c>
      <c r="C3066" s="1">
        <v>7498.8339999999998</v>
      </c>
    </row>
    <row r="3067" spans="1:3">
      <c r="A3067" s="1">
        <v>178</v>
      </c>
      <c r="B3067" s="1">
        <v>287166</v>
      </c>
      <c r="C3067" s="1">
        <v>8745.2569999999996</v>
      </c>
    </row>
    <row r="3068" spans="1:3">
      <c r="A3068" s="1">
        <v>178</v>
      </c>
      <c r="B3068" s="1">
        <v>195782</v>
      </c>
      <c r="C3068" s="1">
        <v>9134.5540000000001</v>
      </c>
    </row>
    <row r="3069" spans="1:3">
      <c r="A3069" s="1">
        <v>178</v>
      </c>
      <c r="B3069" s="1">
        <v>106249</v>
      </c>
      <c r="C3069" s="1">
        <v>8967.02</v>
      </c>
    </row>
    <row r="3070" spans="1:3">
      <c r="A3070" s="1">
        <v>178</v>
      </c>
      <c r="B3070" s="1">
        <v>8224</v>
      </c>
      <c r="C3070" s="1">
        <v>9788.11</v>
      </c>
    </row>
    <row r="3071" spans="1:3">
      <c r="A3071" s="1">
        <v>178</v>
      </c>
      <c r="B3071" s="1">
        <v>0</v>
      </c>
      <c r="C3071" s="1">
        <v>839.79100000000005</v>
      </c>
    </row>
    <row r="3072" spans="1:3">
      <c r="A3072" s="1">
        <v>179</v>
      </c>
      <c r="B3072" s="1">
        <v>285234</v>
      </c>
      <c r="C3072" s="1">
        <v>1232.893</v>
      </c>
    </row>
    <row r="3073" spans="1:3">
      <c r="A3073" s="1">
        <v>179</v>
      </c>
      <c r="B3073" s="1">
        <v>342876</v>
      </c>
      <c r="C3073" s="1">
        <v>1306.489</v>
      </c>
    </row>
    <row r="3074" spans="1:3">
      <c r="A3074" s="1">
        <v>179</v>
      </c>
      <c r="B3074" s="1">
        <v>428600</v>
      </c>
      <c r="C3074" s="1">
        <v>4581.152</v>
      </c>
    </row>
    <row r="3075" spans="1:3">
      <c r="A3075" s="1">
        <v>179</v>
      </c>
      <c r="B3075" s="1">
        <v>351713</v>
      </c>
      <c r="C3075" s="1">
        <v>7678.0969999999998</v>
      </c>
    </row>
    <row r="3076" spans="1:3">
      <c r="A3076" s="1">
        <v>179</v>
      </c>
      <c r="B3076" s="1">
        <v>270477</v>
      </c>
      <c r="C3076" s="1">
        <v>8141.2470000000003</v>
      </c>
    </row>
    <row r="3077" spans="1:3">
      <c r="A3077" s="1">
        <v>179</v>
      </c>
      <c r="B3077" s="1">
        <v>177991</v>
      </c>
      <c r="C3077" s="1">
        <v>9231.0460000000003</v>
      </c>
    </row>
    <row r="3078" spans="1:3">
      <c r="A3078" s="1">
        <v>179</v>
      </c>
      <c r="B3078" s="1">
        <v>85539</v>
      </c>
      <c r="C3078" s="1">
        <v>9244.6149999999998</v>
      </c>
    </row>
    <row r="3079" spans="1:3">
      <c r="A3079" s="1">
        <v>179</v>
      </c>
      <c r="B3079" s="1">
        <v>7046</v>
      </c>
      <c r="C3079" s="1">
        <v>7848.98</v>
      </c>
    </row>
    <row r="3080" spans="1:3">
      <c r="A3080" s="1">
        <v>179</v>
      </c>
      <c r="B3080" s="1">
        <v>0</v>
      </c>
      <c r="C3080" s="1">
        <v>722.24199999999996</v>
      </c>
    </row>
    <row r="3081" spans="1:3">
      <c r="A3081" s="1">
        <v>180</v>
      </c>
      <c r="B3081" s="1">
        <v>277188</v>
      </c>
      <c r="C3081" s="1">
        <v>1327.4169999999999</v>
      </c>
    </row>
    <row r="3082" spans="1:3">
      <c r="A3082" s="1">
        <v>180</v>
      </c>
      <c r="B3082" s="1">
        <v>344008</v>
      </c>
      <c r="C3082" s="1">
        <v>1130.1790000000001</v>
      </c>
    </row>
    <row r="3083" spans="1:3">
      <c r="A3083" s="1">
        <v>180</v>
      </c>
      <c r="B3083" s="1">
        <v>434950</v>
      </c>
      <c r="C3083" s="1">
        <v>4031.201</v>
      </c>
    </row>
    <row r="3084" spans="1:3">
      <c r="A3084" s="1">
        <v>180</v>
      </c>
      <c r="B3084" s="1">
        <v>348602</v>
      </c>
      <c r="C3084" s="1">
        <v>8627.8080000000009</v>
      </c>
    </row>
    <row r="3085" spans="1:3">
      <c r="A3085" s="1">
        <v>180</v>
      </c>
      <c r="B3085" s="1">
        <v>258510</v>
      </c>
      <c r="C3085" s="1">
        <v>8999.9290000000001</v>
      </c>
    </row>
    <row r="3086" spans="1:3">
      <c r="A3086" s="1">
        <v>180</v>
      </c>
      <c r="B3086" s="1">
        <v>169689</v>
      </c>
      <c r="C3086" s="1">
        <v>8898.0609999999997</v>
      </c>
    </row>
    <row r="3087" spans="1:3">
      <c r="A3087" s="1">
        <v>180</v>
      </c>
      <c r="B3087" s="1">
        <v>80405</v>
      </c>
      <c r="C3087" s="1">
        <v>8911.1039999999994</v>
      </c>
    </row>
    <row r="3088" spans="1:3">
      <c r="A3088" s="1">
        <v>180</v>
      </c>
      <c r="B3088" s="1">
        <v>0</v>
      </c>
      <c r="C3088" s="1">
        <v>8056.5150000000003</v>
      </c>
    </row>
    <row r="3089" spans="1:3">
      <c r="A3089" s="1">
        <v>181</v>
      </c>
      <c r="B3089" s="1">
        <v>40895</v>
      </c>
      <c r="C3089" s="1">
        <v>404.822</v>
      </c>
    </row>
    <row r="3090" spans="1:3">
      <c r="A3090" s="1">
        <v>181</v>
      </c>
      <c r="B3090" s="1">
        <v>293827</v>
      </c>
      <c r="C3090" s="1">
        <v>1318.6130000000001</v>
      </c>
    </row>
    <row r="3091" spans="1:3">
      <c r="A3091" s="1">
        <v>181</v>
      </c>
      <c r="B3091" s="1">
        <v>395750</v>
      </c>
      <c r="C3091" s="1">
        <v>1607.5260000000001</v>
      </c>
    </row>
    <row r="3092" spans="1:3">
      <c r="A3092" s="1">
        <v>181</v>
      </c>
      <c r="B3092" s="1">
        <v>397284</v>
      </c>
      <c r="C3092" s="1">
        <v>6922.8760000000002</v>
      </c>
    </row>
    <row r="3093" spans="1:3">
      <c r="A3093" s="1">
        <v>181</v>
      </c>
      <c r="B3093" s="1">
        <v>314542</v>
      </c>
      <c r="C3093" s="1">
        <v>8267.0380000000005</v>
      </c>
    </row>
    <row r="3094" spans="1:3">
      <c r="A3094" s="1">
        <v>181</v>
      </c>
      <c r="B3094" s="1">
        <v>224100</v>
      </c>
      <c r="C3094" s="1">
        <v>9061.2659999999996</v>
      </c>
    </row>
    <row r="3095" spans="1:3">
      <c r="A3095" s="1">
        <v>181</v>
      </c>
      <c r="B3095" s="1">
        <v>136971</v>
      </c>
      <c r="C3095" s="1">
        <v>8694.6550000000007</v>
      </c>
    </row>
    <row r="3096" spans="1:3">
      <c r="A3096" s="1">
        <v>181</v>
      </c>
      <c r="B3096" s="1">
        <v>42437</v>
      </c>
      <c r="C3096" s="1">
        <v>9453.3230000000003</v>
      </c>
    </row>
    <row r="3097" spans="1:3">
      <c r="A3097" s="1">
        <v>181</v>
      </c>
      <c r="B3097" s="1">
        <v>0</v>
      </c>
      <c r="C3097" s="1">
        <v>4257.4570000000003</v>
      </c>
    </row>
    <row r="3098" spans="1:3">
      <c r="A3098" s="1">
        <v>182</v>
      </c>
      <c r="B3098" s="1">
        <v>167329</v>
      </c>
      <c r="C3098" s="1">
        <v>905.87599999999998</v>
      </c>
    </row>
    <row r="3099" spans="1:3">
      <c r="A3099" s="1">
        <v>182</v>
      </c>
      <c r="B3099" s="1">
        <v>346463</v>
      </c>
      <c r="C3099" s="1">
        <v>1289.6010000000001</v>
      </c>
    </row>
    <row r="3100" spans="1:3">
      <c r="A3100" s="1">
        <v>182</v>
      </c>
      <c r="B3100" s="1">
        <v>455963</v>
      </c>
      <c r="C3100" s="1">
        <v>1487.6369999999999</v>
      </c>
    </row>
    <row r="3101" spans="1:3">
      <c r="A3101" s="1">
        <v>182</v>
      </c>
      <c r="B3101" s="1">
        <v>370580</v>
      </c>
      <c r="C3101" s="1">
        <v>9240.2540000000008</v>
      </c>
    </row>
    <row r="3102" spans="1:3">
      <c r="A3102" s="1">
        <v>182</v>
      </c>
      <c r="B3102" s="1">
        <v>278681</v>
      </c>
      <c r="C3102" s="1">
        <v>9189.4570000000003</v>
      </c>
    </row>
    <row r="3103" spans="1:3">
      <c r="A3103" s="1">
        <v>182</v>
      </c>
      <c r="B3103" s="1">
        <v>185930</v>
      </c>
      <c r="C3103" s="1">
        <v>9272.9719999999998</v>
      </c>
    </row>
    <row r="3104" spans="1:3">
      <c r="A3104" s="1">
        <v>182</v>
      </c>
      <c r="B3104" s="1">
        <v>93442</v>
      </c>
      <c r="C3104" s="1">
        <v>9248.4269999999997</v>
      </c>
    </row>
    <row r="3105" spans="1:3">
      <c r="A3105" s="1">
        <v>182</v>
      </c>
      <c r="B3105" s="1">
        <v>17887</v>
      </c>
      <c r="C3105" s="1">
        <v>7551.2520000000004</v>
      </c>
    </row>
    <row r="3106" spans="1:3">
      <c r="A3106" s="1">
        <v>182</v>
      </c>
      <c r="B3106" s="1">
        <v>0</v>
      </c>
      <c r="C3106" s="1">
        <v>1806.2940000000001</v>
      </c>
    </row>
    <row r="3107" spans="1:3">
      <c r="A3107" s="1">
        <v>183</v>
      </c>
      <c r="B3107" s="1">
        <v>277436</v>
      </c>
      <c r="C3107" s="1">
        <v>1191.5809999999999</v>
      </c>
    </row>
    <row r="3108" spans="1:3">
      <c r="A3108" s="1">
        <v>183</v>
      </c>
      <c r="B3108" s="1">
        <v>338786</v>
      </c>
      <c r="C3108" s="1">
        <v>1254.825</v>
      </c>
    </row>
    <row r="3109" spans="1:3">
      <c r="A3109" s="1">
        <v>183</v>
      </c>
      <c r="B3109" s="1">
        <v>404330</v>
      </c>
      <c r="C3109" s="1">
        <v>7099.94</v>
      </c>
    </row>
    <row r="3110" spans="1:3">
      <c r="A3110" s="1">
        <v>183</v>
      </c>
      <c r="B3110" s="1">
        <v>335200</v>
      </c>
      <c r="C3110" s="1">
        <v>6914.6729999999998</v>
      </c>
    </row>
    <row r="3111" spans="1:3">
      <c r="A3111" s="1">
        <v>183</v>
      </c>
      <c r="B3111" s="1">
        <v>245100</v>
      </c>
      <c r="C3111" s="1">
        <v>9007.3870000000006</v>
      </c>
    </row>
    <row r="3112" spans="1:3">
      <c r="A3112" s="1">
        <v>183</v>
      </c>
      <c r="B3112" s="1">
        <v>152900</v>
      </c>
      <c r="C3112" s="1">
        <v>9215.3799999999992</v>
      </c>
    </row>
    <row r="3113" spans="1:3">
      <c r="A3113" s="1">
        <v>183</v>
      </c>
      <c r="B3113" s="1">
        <v>58200</v>
      </c>
      <c r="C3113" s="1">
        <v>9467.0470000000005</v>
      </c>
    </row>
    <row r="3114" spans="1:3">
      <c r="A3114" s="1">
        <v>183</v>
      </c>
      <c r="B3114" s="1">
        <v>0</v>
      </c>
      <c r="C3114" s="1">
        <v>5832.9189999999999</v>
      </c>
    </row>
    <row r="3115" spans="1:3">
      <c r="A3115" s="1">
        <v>184</v>
      </c>
      <c r="B3115" s="1">
        <v>106444</v>
      </c>
      <c r="C3115" s="1">
        <v>812.31500000000005</v>
      </c>
    </row>
    <row r="3116" spans="1:3">
      <c r="A3116" s="1">
        <v>184</v>
      </c>
      <c r="B3116" s="1">
        <v>325665</v>
      </c>
      <c r="C3116" s="1">
        <v>1147.31</v>
      </c>
    </row>
    <row r="3117" spans="1:3">
      <c r="A3117" s="1">
        <v>184</v>
      </c>
      <c r="B3117" s="1">
        <v>444300</v>
      </c>
      <c r="C3117" s="1">
        <v>3592.4780000000001</v>
      </c>
    </row>
    <row r="3118" spans="1:3">
      <c r="A3118" s="1">
        <v>184</v>
      </c>
      <c r="B3118" s="1">
        <v>350299</v>
      </c>
      <c r="C3118" s="1">
        <v>9398.2139999999999</v>
      </c>
    </row>
    <row r="3119" spans="1:3">
      <c r="A3119" s="1">
        <v>184</v>
      </c>
      <c r="B3119" s="1">
        <v>256451</v>
      </c>
      <c r="C3119" s="1">
        <v>9386.3960000000006</v>
      </c>
    </row>
    <row r="3120" spans="1:3">
      <c r="A3120" s="1">
        <v>184</v>
      </c>
      <c r="B3120" s="1">
        <v>162673</v>
      </c>
      <c r="C3120" s="1">
        <v>9375.93</v>
      </c>
    </row>
    <row r="3121" spans="1:3">
      <c r="A3121" s="1">
        <v>184</v>
      </c>
      <c r="B3121" s="1">
        <v>64330</v>
      </c>
      <c r="C3121" s="1">
        <v>9834.18</v>
      </c>
    </row>
    <row r="3122" spans="1:3">
      <c r="A3122" s="1">
        <v>184</v>
      </c>
      <c r="B3122" s="1">
        <v>0</v>
      </c>
      <c r="C3122" s="1">
        <v>6450.0420000000004</v>
      </c>
    </row>
    <row r="3123" spans="1:3">
      <c r="A3123" s="1">
        <v>185</v>
      </c>
      <c r="B3123" s="1">
        <v>94152</v>
      </c>
      <c r="C3123" s="1">
        <v>713.07899999999995</v>
      </c>
    </row>
    <row r="3124" spans="1:3">
      <c r="A3124" s="1">
        <v>185</v>
      </c>
      <c r="B3124" s="1">
        <v>340371</v>
      </c>
      <c r="C3124" s="1">
        <v>1214.403</v>
      </c>
    </row>
    <row r="3125" spans="1:3">
      <c r="A3125" s="1">
        <v>185</v>
      </c>
      <c r="B3125" s="1">
        <v>434436</v>
      </c>
      <c r="C3125" s="1">
        <v>1765.749</v>
      </c>
    </row>
    <row r="3126" spans="1:3">
      <c r="A3126" s="1">
        <v>185</v>
      </c>
      <c r="B3126" s="1">
        <v>382776</v>
      </c>
      <c r="C3126" s="1">
        <v>8020.7669999999998</v>
      </c>
    </row>
    <row r="3127" spans="1:3">
      <c r="A3127" s="1">
        <v>185</v>
      </c>
      <c r="B3127" s="1">
        <v>293300</v>
      </c>
      <c r="C3127" s="1">
        <v>8943.1360000000004</v>
      </c>
    </row>
    <row r="3128" spans="1:3">
      <c r="A3128" s="1">
        <v>185</v>
      </c>
      <c r="B3128" s="1">
        <v>201206</v>
      </c>
      <c r="C3128" s="1">
        <v>9188.4680000000008</v>
      </c>
    </row>
    <row r="3129" spans="1:3">
      <c r="A3129" s="1">
        <v>185</v>
      </c>
      <c r="B3129" s="1">
        <v>110889</v>
      </c>
      <c r="C3129" s="1">
        <v>9031.6579999999994</v>
      </c>
    </row>
    <row r="3130" spans="1:3">
      <c r="A3130" s="1">
        <v>185</v>
      </c>
      <c r="B3130" s="1">
        <v>9750</v>
      </c>
      <c r="C3130" s="1">
        <v>10115.752</v>
      </c>
    </row>
    <row r="3131" spans="1:3">
      <c r="A3131" s="1">
        <v>185</v>
      </c>
      <c r="B3131" s="1">
        <v>0</v>
      </c>
      <c r="C3131" s="1">
        <v>990.11099999999999</v>
      </c>
    </row>
    <row r="3132" spans="1:3">
      <c r="A3132" s="1">
        <v>186</v>
      </c>
      <c r="B3132" s="1">
        <v>281122</v>
      </c>
      <c r="C3132" s="1">
        <v>1339.7239999999999</v>
      </c>
    </row>
    <row r="3133" spans="1:3">
      <c r="A3133" s="1">
        <v>186</v>
      </c>
      <c r="B3133" s="1">
        <v>345655</v>
      </c>
      <c r="C3133" s="1">
        <v>1070.9449999999999</v>
      </c>
    </row>
    <row r="3134" spans="1:3">
      <c r="A3134" s="1">
        <v>186</v>
      </c>
      <c r="B3134" s="1">
        <v>431170</v>
      </c>
      <c r="C3134" s="1">
        <v>4453.277</v>
      </c>
    </row>
    <row r="3135" spans="1:3">
      <c r="A3135" s="1">
        <v>186</v>
      </c>
      <c r="B3135" s="1">
        <v>359302</v>
      </c>
      <c r="C3135" s="1">
        <v>7185.3779999999997</v>
      </c>
    </row>
    <row r="3136" spans="1:3">
      <c r="A3136" s="1">
        <v>186</v>
      </c>
      <c r="B3136" s="1">
        <v>266150</v>
      </c>
      <c r="C3136" s="1">
        <v>9319.4580000000005</v>
      </c>
    </row>
    <row r="3137" spans="1:3">
      <c r="A3137" s="1">
        <v>186</v>
      </c>
      <c r="B3137" s="1">
        <v>170840</v>
      </c>
      <c r="C3137" s="1">
        <v>9532.86</v>
      </c>
    </row>
    <row r="3138" spans="1:3">
      <c r="A3138" s="1">
        <v>186</v>
      </c>
      <c r="B3138" s="1">
        <v>75373</v>
      </c>
      <c r="C3138" s="1">
        <v>9539.7569999999996</v>
      </c>
    </row>
    <row r="3139" spans="1:3">
      <c r="A3139" s="1">
        <v>186</v>
      </c>
      <c r="B3139" s="1">
        <v>0</v>
      </c>
      <c r="C3139" s="1">
        <v>7552.45</v>
      </c>
    </row>
    <row r="3140" spans="1:3">
      <c r="A3140" s="1">
        <v>187</v>
      </c>
      <c r="B3140" s="1">
        <v>21019</v>
      </c>
      <c r="C3140" s="1">
        <v>195.858</v>
      </c>
    </row>
    <row r="3141" spans="1:3">
      <c r="A3141" s="1">
        <v>187</v>
      </c>
      <c r="B3141" s="1">
        <v>320788</v>
      </c>
      <c r="C3141" s="1">
        <v>1296.3989999999999</v>
      </c>
    </row>
    <row r="3142" spans="1:3">
      <c r="A3142" s="1">
        <v>187</v>
      </c>
      <c r="B3142" s="1">
        <v>390431</v>
      </c>
      <c r="C3142" s="1">
        <v>1380.9960000000001</v>
      </c>
    </row>
    <row r="3143" spans="1:3">
      <c r="A3143" s="1">
        <v>187</v>
      </c>
      <c r="B3143" s="1">
        <v>403300</v>
      </c>
      <c r="C3143" s="1">
        <v>6783.0339999999997</v>
      </c>
    </row>
    <row r="3144" spans="1:3">
      <c r="A3144" s="1">
        <v>187</v>
      </c>
      <c r="B3144" s="1">
        <v>309150</v>
      </c>
      <c r="C3144" s="1">
        <v>9412.5059999999994</v>
      </c>
    </row>
    <row r="3145" spans="1:3">
      <c r="A3145" s="1">
        <v>187</v>
      </c>
      <c r="B3145" s="1">
        <v>216479</v>
      </c>
      <c r="C3145" s="1">
        <v>9261.0789999999997</v>
      </c>
    </row>
    <row r="3146" spans="1:3">
      <c r="A3146" s="1">
        <v>187</v>
      </c>
      <c r="B3146" s="1">
        <v>122596</v>
      </c>
      <c r="C3146" s="1">
        <v>9387.8289999999997</v>
      </c>
    </row>
    <row r="3147" spans="1:3">
      <c r="A3147" s="1">
        <v>187</v>
      </c>
      <c r="B3147" s="1">
        <v>21760</v>
      </c>
      <c r="C3147" s="1">
        <v>10087.816999999999</v>
      </c>
    </row>
    <row r="3148" spans="1:3">
      <c r="A3148" s="1">
        <v>187</v>
      </c>
      <c r="B3148" s="1">
        <v>0</v>
      </c>
      <c r="C3148" s="1">
        <v>2189.6990000000001</v>
      </c>
    </row>
    <row r="3149" spans="1:3">
      <c r="A3149" s="1">
        <v>188</v>
      </c>
      <c r="B3149" s="1">
        <v>240854</v>
      </c>
      <c r="C3149" s="1">
        <v>1128.1569999999999</v>
      </c>
    </row>
    <row r="3150" spans="1:3">
      <c r="A3150" s="1">
        <v>188</v>
      </c>
      <c r="B3150" s="1">
        <v>329137</v>
      </c>
      <c r="C3150" s="1">
        <v>1245.7059999999999</v>
      </c>
    </row>
    <row r="3151" spans="1:3">
      <c r="A3151" s="1">
        <v>188</v>
      </c>
      <c r="B3151" s="1">
        <v>436933</v>
      </c>
      <c r="C3151" s="1">
        <v>3927.5160000000001</v>
      </c>
    </row>
    <row r="3152" spans="1:3">
      <c r="A3152" s="1">
        <v>188</v>
      </c>
      <c r="B3152" s="1">
        <v>357450</v>
      </c>
      <c r="C3152" s="1">
        <v>7936.0950000000003</v>
      </c>
    </row>
    <row r="3153" spans="1:3">
      <c r="A3153" s="1">
        <v>188</v>
      </c>
      <c r="B3153" s="1">
        <v>265507</v>
      </c>
      <c r="C3153" s="1">
        <v>9184.9330000000009</v>
      </c>
    </row>
    <row r="3154" spans="1:3">
      <c r="A3154" s="1">
        <v>188</v>
      </c>
      <c r="B3154" s="1">
        <v>174662</v>
      </c>
      <c r="C3154" s="1">
        <v>9090.2250000000004</v>
      </c>
    </row>
    <row r="3155" spans="1:3">
      <c r="A3155" s="1">
        <v>188</v>
      </c>
      <c r="B3155" s="1">
        <v>84399</v>
      </c>
      <c r="C3155" s="1">
        <v>9019.8420000000006</v>
      </c>
    </row>
    <row r="3156" spans="1:3">
      <c r="A3156" s="1">
        <v>188</v>
      </c>
      <c r="B3156" s="1">
        <v>0</v>
      </c>
      <c r="C3156" s="1">
        <v>8456.3590000000004</v>
      </c>
    </row>
    <row r="3157" spans="1:3">
      <c r="A3157" s="1">
        <v>189</v>
      </c>
      <c r="B3157" s="1">
        <v>41928</v>
      </c>
      <c r="C3157" s="1">
        <v>455.697</v>
      </c>
    </row>
    <row r="3158" spans="1:3">
      <c r="A3158" s="1">
        <v>189</v>
      </c>
      <c r="B3158" s="1">
        <v>337715</v>
      </c>
      <c r="C3158" s="1">
        <v>1406.71</v>
      </c>
    </row>
    <row r="3159" spans="1:3">
      <c r="A3159" s="1">
        <v>189</v>
      </c>
      <c r="B3159" s="1">
        <v>426288</v>
      </c>
      <c r="C3159" s="1">
        <v>1515.2940000000001</v>
      </c>
    </row>
    <row r="3160" spans="1:3">
      <c r="A3160" s="1">
        <v>189</v>
      </c>
      <c r="B3160" s="1">
        <v>385883</v>
      </c>
      <c r="C3160" s="1">
        <v>8016.0529999999999</v>
      </c>
    </row>
    <row r="3161" spans="1:3">
      <c r="A3161" s="1">
        <v>189</v>
      </c>
      <c r="B3161" s="1">
        <v>296203</v>
      </c>
      <c r="C3161" s="1">
        <v>8968.2520000000004</v>
      </c>
    </row>
    <row r="3162" spans="1:3">
      <c r="A3162" s="1">
        <v>189</v>
      </c>
      <c r="B3162" s="1">
        <v>205793</v>
      </c>
      <c r="C3162" s="1">
        <v>9043.2070000000003</v>
      </c>
    </row>
    <row r="3163" spans="1:3">
      <c r="A3163" s="1">
        <v>189</v>
      </c>
      <c r="B3163" s="1">
        <v>116282</v>
      </c>
      <c r="C3163" s="1">
        <v>8946.1370000000006</v>
      </c>
    </row>
    <row r="3164" spans="1:3">
      <c r="A3164" s="1">
        <v>189</v>
      </c>
      <c r="B3164" s="1">
        <v>13950</v>
      </c>
      <c r="C3164" s="1">
        <v>10237.777</v>
      </c>
    </row>
    <row r="3165" spans="1:3">
      <c r="A3165" s="1">
        <v>189</v>
      </c>
      <c r="B3165" s="1">
        <v>0</v>
      </c>
      <c r="C3165" s="1">
        <v>1409.077</v>
      </c>
    </row>
    <row r="3166" spans="1:3">
      <c r="A3166" s="1">
        <v>190</v>
      </c>
      <c r="B3166" s="1">
        <v>296735</v>
      </c>
      <c r="C3166" s="1">
        <v>1254.3689999999999</v>
      </c>
    </row>
    <row r="3167" spans="1:3">
      <c r="A3167" s="1">
        <v>190</v>
      </c>
      <c r="B3167" s="1">
        <v>352458</v>
      </c>
      <c r="C3167" s="1">
        <v>1532.1130000000001</v>
      </c>
    </row>
    <row r="3168" spans="1:3">
      <c r="A3168" s="1">
        <v>190</v>
      </c>
      <c r="B3168" s="1">
        <v>392502</v>
      </c>
      <c r="C3168" s="1">
        <v>7943.683</v>
      </c>
    </row>
    <row r="3169" spans="1:3">
      <c r="A3169" s="1">
        <v>190</v>
      </c>
      <c r="B3169" s="1">
        <v>311470</v>
      </c>
      <c r="C3169" s="1">
        <v>8115.6689999999999</v>
      </c>
    </row>
    <row r="3170" spans="1:3">
      <c r="A3170" s="1">
        <v>190</v>
      </c>
      <c r="B3170" s="1">
        <v>213752</v>
      </c>
      <c r="C3170" s="1">
        <v>9758.8719999999994</v>
      </c>
    </row>
    <row r="3171" spans="1:3">
      <c r="A3171" s="1">
        <v>190</v>
      </c>
      <c r="B3171" s="1">
        <v>114912</v>
      </c>
      <c r="C3171" s="1">
        <v>9897.3940000000002</v>
      </c>
    </row>
    <row r="3172" spans="1:3">
      <c r="A3172" s="1">
        <v>190</v>
      </c>
      <c r="B3172" s="1">
        <v>14982</v>
      </c>
      <c r="C3172" s="1">
        <v>9983.6489999999994</v>
      </c>
    </row>
    <row r="3173" spans="1:3">
      <c r="A3173" s="1">
        <v>190</v>
      </c>
      <c r="B3173" s="1">
        <v>0</v>
      </c>
      <c r="C3173" s="1">
        <v>1511.6089999999999</v>
      </c>
    </row>
    <row r="3174" spans="1:3">
      <c r="A3174" s="1">
        <v>191</v>
      </c>
      <c r="B3174" s="1">
        <v>274944</v>
      </c>
      <c r="C3174" s="1">
        <v>1249.8330000000001</v>
      </c>
    </row>
    <row r="3175" spans="1:3">
      <c r="A3175" s="1">
        <v>191</v>
      </c>
      <c r="B3175" s="1">
        <v>347080</v>
      </c>
      <c r="C3175" s="1">
        <v>1177.3869999999999</v>
      </c>
    </row>
    <row r="3176" spans="1:3">
      <c r="A3176" s="1">
        <v>191</v>
      </c>
      <c r="B3176" s="1">
        <v>422640</v>
      </c>
      <c r="C3176" s="1">
        <v>5289.1049999999996</v>
      </c>
    </row>
    <row r="3177" spans="1:3">
      <c r="A3177" s="1">
        <v>191</v>
      </c>
      <c r="B3177" s="1">
        <v>327400</v>
      </c>
      <c r="C3177" s="1">
        <v>9518.384</v>
      </c>
    </row>
    <row r="3178" spans="1:3">
      <c r="A3178" s="1">
        <v>191</v>
      </c>
      <c r="B3178" s="1">
        <v>233100</v>
      </c>
      <c r="C3178" s="1">
        <v>9429.723</v>
      </c>
    </row>
    <row r="3179" spans="1:3">
      <c r="A3179" s="1">
        <v>191</v>
      </c>
      <c r="B3179" s="1">
        <v>138920</v>
      </c>
      <c r="C3179" s="1">
        <v>9416.5439999999999</v>
      </c>
    </row>
    <row r="3180" spans="1:3">
      <c r="A3180" s="1">
        <v>191</v>
      </c>
      <c r="B3180" s="1">
        <v>38830</v>
      </c>
      <c r="C3180" s="1">
        <v>10008.98</v>
      </c>
    </row>
    <row r="3181" spans="1:3">
      <c r="A3181" s="1">
        <v>191</v>
      </c>
      <c r="B3181" s="1">
        <v>0</v>
      </c>
      <c r="C3181" s="1">
        <v>3900.55</v>
      </c>
    </row>
    <row r="3182" spans="1:3">
      <c r="A3182" s="1">
        <v>192</v>
      </c>
      <c r="B3182" s="1">
        <v>199892</v>
      </c>
      <c r="C3182" s="1">
        <v>1041.5719999999999</v>
      </c>
    </row>
    <row r="3183" spans="1:3">
      <c r="A3183" s="1">
        <v>192</v>
      </c>
      <c r="B3183" s="1">
        <v>400501</v>
      </c>
      <c r="C3183" s="1">
        <v>2428.2779999999998</v>
      </c>
    </row>
    <row r="3184" spans="1:3">
      <c r="A3184" s="1">
        <v>192</v>
      </c>
      <c r="B3184" s="1">
        <v>447644</v>
      </c>
      <c r="C3184" s="1">
        <v>1746.3820000000001</v>
      </c>
    </row>
    <row r="3185" spans="1:3">
      <c r="A3185" s="1">
        <v>192</v>
      </c>
      <c r="B3185" s="1">
        <v>355114</v>
      </c>
      <c r="C3185" s="1">
        <v>9257.6219999999994</v>
      </c>
    </row>
    <row r="3186" spans="1:3">
      <c r="A3186" s="1">
        <v>192</v>
      </c>
      <c r="B3186" s="1">
        <v>262674</v>
      </c>
      <c r="C3186" s="1">
        <v>9244.7289999999994</v>
      </c>
    </row>
    <row r="3187" spans="1:3">
      <c r="A3187" s="1">
        <v>192</v>
      </c>
      <c r="B3187" s="1">
        <v>170935</v>
      </c>
      <c r="C3187" s="1">
        <v>9170.3799999999992</v>
      </c>
    </row>
    <row r="3188" spans="1:3">
      <c r="A3188" s="1">
        <v>192</v>
      </c>
      <c r="B3188" s="1">
        <v>76850</v>
      </c>
      <c r="C3188" s="1">
        <v>9415.1569999999992</v>
      </c>
    </row>
    <row r="3189" spans="1:3">
      <c r="A3189" s="1">
        <v>192</v>
      </c>
      <c r="B3189" s="1">
        <v>0</v>
      </c>
      <c r="C3189" s="1">
        <v>7685.77</v>
      </c>
    </row>
    <row r="3190" spans="1:3">
      <c r="A3190" s="1">
        <v>193</v>
      </c>
      <c r="B3190" s="1">
        <v>59473</v>
      </c>
      <c r="C3190" s="1">
        <v>563.79200000000003</v>
      </c>
    </row>
    <row r="3191" spans="1:3">
      <c r="A3191" s="1">
        <v>193</v>
      </c>
      <c r="B3191" s="1">
        <v>348997</v>
      </c>
      <c r="C3191" s="1">
        <v>1362.9259999999999</v>
      </c>
    </row>
    <row r="3192" spans="1:3">
      <c r="A3192" s="1">
        <v>193</v>
      </c>
      <c r="B3192" s="1">
        <v>460158</v>
      </c>
      <c r="C3192" s="1">
        <v>1892.6679999999999</v>
      </c>
    </row>
    <row r="3193" spans="1:3">
      <c r="A3193" s="1">
        <v>193</v>
      </c>
      <c r="B3193" s="1">
        <v>375950</v>
      </c>
      <c r="C3193" s="1">
        <v>8566.8080000000009</v>
      </c>
    </row>
    <row r="3194" spans="1:3">
      <c r="A3194" s="1">
        <v>193</v>
      </c>
      <c r="B3194" s="1">
        <v>284554</v>
      </c>
      <c r="C3194" s="1">
        <v>9154.1170000000002</v>
      </c>
    </row>
    <row r="3195" spans="1:3">
      <c r="A3195" s="1">
        <v>193</v>
      </c>
      <c r="B3195" s="1">
        <v>214683</v>
      </c>
      <c r="C3195" s="1">
        <v>6975.96</v>
      </c>
    </row>
    <row r="3196" spans="1:3">
      <c r="A3196" s="1">
        <v>193</v>
      </c>
      <c r="B3196" s="1">
        <v>126089</v>
      </c>
      <c r="C3196" s="1">
        <v>8867.2009999999991</v>
      </c>
    </row>
    <row r="3197" spans="1:3">
      <c r="A3197" s="1">
        <v>193</v>
      </c>
      <c r="B3197" s="1">
        <v>26287</v>
      </c>
      <c r="C3197" s="1">
        <v>9977.4040000000005</v>
      </c>
    </row>
    <row r="3198" spans="1:3">
      <c r="A3198" s="1">
        <v>193</v>
      </c>
      <c r="B3198" s="1">
        <v>0</v>
      </c>
      <c r="C3198" s="1">
        <v>2626.634</v>
      </c>
    </row>
    <row r="3199" spans="1:3">
      <c r="A3199" s="1">
        <v>194</v>
      </c>
      <c r="B3199" s="1">
        <v>250926</v>
      </c>
      <c r="C3199" s="1">
        <v>1087.405</v>
      </c>
    </row>
    <row r="3200" spans="1:3">
      <c r="A3200" s="1">
        <v>194</v>
      </c>
      <c r="B3200" s="1">
        <v>329231</v>
      </c>
      <c r="C3200" s="1">
        <v>1564.5709999999999</v>
      </c>
    </row>
    <row r="3201" spans="1:3">
      <c r="A3201" s="1">
        <v>194</v>
      </c>
      <c r="B3201" s="1">
        <v>430090</v>
      </c>
      <c r="C3201" s="1">
        <v>4318.7579999999998</v>
      </c>
    </row>
    <row r="3202" spans="1:3">
      <c r="A3202" s="1">
        <v>194</v>
      </c>
      <c r="B3202" s="1">
        <v>342908</v>
      </c>
      <c r="C3202" s="1">
        <v>8717.8709999999992</v>
      </c>
    </row>
    <row r="3203" spans="1:3">
      <c r="A3203" s="1">
        <v>194</v>
      </c>
      <c r="B3203" s="1">
        <v>249514</v>
      </c>
      <c r="C3203" s="1">
        <v>9339.2420000000002</v>
      </c>
    </row>
    <row r="3204" spans="1:3">
      <c r="A3204" s="1">
        <v>194</v>
      </c>
      <c r="B3204" s="1">
        <v>157797</v>
      </c>
      <c r="C3204" s="1">
        <v>9171.5349999999999</v>
      </c>
    </row>
    <row r="3205" spans="1:3">
      <c r="A3205" s="1">
        <v>194</v>
      </c>
      <c r="B3205" s="1">
        <v>64000</v>
      </c>
      <c r="C3205" s="1">
        <v>9397.08</v>
      </c>
    </row>
    <row r="3206" spans="1:3">
      <c r="A3206" s="1">
        <v>194</v>
      </c>
      <c r="B3206" s="1">
        <v>0</v>
      </c>
      <c r="C3206" s="1">
        <v>6399.3590000000004</v>
      </c>
    </row>
    <row r="3207" spans="1:3">
      <c r="A3207" s="1">
        <v>195</v>
      </c>
      <c r="B3207" s="1">
        <v>113425</v>
      </c>
      <c r="C3207" s="1">
        <v>822.779</v>
      </c>
    </row>
    <row r="3208" spans="1:3">
      <c r="A3208" s="1">
        <v>195</v>
      </c>
      <c r="B3208" s="1">
        <v>400822</v>
      </c>
      <c r="C3208" s="1">
        <v>2013.172</v>
      </c>
    </row>
    <row r="3209" spans="1:3">
      <c r="A3209" s="1">
        <v>195</v>
      </c>
      <c r="B3209" s="1">
        <v>402527</v>
      </c>
      <c r="C3209" s="1">
        <v>723.73400000000004</v>
      </c>
    </row>
    <row r="3210" spans="1:3">
      <c r="A3210" s="1">
        <v>195</v>
      </c>
      <c r="B3210" s="1">
        <v>395815</v>
      </c>
      <c r="C3210" s="1">
        <v>6847.433</v>
      </c>
    </row>
    <row r="3211" spans="1:3">
      <c r="A3211" s="1">
        <v>195</v>
      </c>
      <c r="B3211" s="1">
        <v>302250</v>
      </c>
      <c r="C3211" s="1">
        <v>9348.7929999999997</v>
      </c>
    </row>
    <row r="3212" spans="1:3">
      <c r="A3212" s="1">
        <v>195</v>
      </c>
      <c r="B3212" s="1">
        <v>206864</v>
      </c>
      <c r="C3212" s="1">
        <v>9552.5519999999997</v>
      </c>
    </row>
    <row r="3213" spans="1:3">
      <c r="A3213" s="1">
        <v>195</v>
      </c>
      <c r="B3213" s="1">
        <v>111907</v>
      </c>
      <c r="C3213" s="1">
        <v>9488.4650000000001</v>
      </c>
    </row>
    <row r="3214" spans="1:3">
      <c r="A3214" s="1">
        <v>195</v>
      </c>
      <c r="B3214" s="1">
        <v>14583</v>
      </c>
      <c r="C3214" s="1">
        <v>9721.8819999999996</v>
      </c>
    </row>
    <row r="3215" spans="1:3">
      <c r="A3215" s="1">
        <v>195</v>
      </c>
      <c r="B3215" s="1">
        <v>0</v>
      </c>
      <c r="C3215" s="1">
        <v>1477.261</v>
      </c>
    </row>
    <row r="3216" spans="1:3">
      <c r="A3216" s="1">
        <v>196</v>
      </c>
      <c r="B3216" s="1">
        <v>283162</v>
      </c>
      <c r="C3216" s="1">
        <v>1309.721</v>
      </c>
    </row>
    <row r="3217" spans="1:3">
      <c r="A3217" s="1">
        <v>196</v>
      </c>
      <c r="B3217" s="1">
        <v>312349</v>
      </c>
      <c r="C3217" s="1">
        <v>917.86</v>
      </c>
    </row>
    <row r="3218" spans="1:3">
      <c r="A3218" s="1">
        <v>196</v>
      </c>
      <c r="B3218" s="1">
        <v>407400</v>
      </c>
      <c r="C3218" s="1">
        <v>7008.7049999999999</v>
      </c>
    </row>
    <row r="3219" spans="1:3">
      <c r="A3219" s="1">
        <v>196</v>
      </c>
      <c r="B3219" s="1">
        <v>335900</v>
      </c>
      <c r="C3219" s="1">
        <v>7145.8819999999996</v>
      </c>
    </row>
    <row r="3220" spans="1:3">
      <c r="A3220" s="1">
        <v>196</v>
      </c>
      <c r="B3220" s="1">
        <v>241326</v>
      </c>
      <c r="C3220" s="1">
        <v>9456.8580000000002</v>
      </c>
    </row>
    <row r="3221" spans="1:3">
      <c r="A3221" s="1">
        <v>196</v>
      </c>
      <c r="B3221" s="1">
        <v>147705</v>
      </c>
      <c r="C3221" s="1">
        <v>9362.0229999999992</v>
      </c>
    </row>
    <row r="3222" spans="1:3">
      <c r="A3222" s="1">
        <v>196</v>
      </c>
      <c r="B3222" s="1">
        <v>48633</v>
      </c>
      <c r="C3222" s="1">
        <v>9906.5439999999999</v>
      </c>
    </row>
    <row r="3223" spans="1:3">
      <c r="A3223" s="1">
        <v>196</v>
      </c>
      <c r="B3223" s="1">
        <v>0</v>
      </c>
      <c r="C3223" s="1">
        <v>4879.1469999999999</v>
      </c>
    </row>
    <row r="3224" spans="1:3">
      <c r="A3224" s="1">
        <v>197</v>
      </c>
      <c r="B3224" s="1">
        <v>159499</v>
      </c>
      <c r="C3224" s="1">
        <v>1042.057</v>
      </c>
    </row>
    <row r="3225" spans="1:3">
      <c r="A3225" s="1">
        <v>197</v>
      </c>
      <c r="B3225" s="1">
        <v>342245</v>
      </c>
      <c r="C3225" s="1">
        <v>936.37699999999995</v>
      </c>
    </row>
    <row r="3226" spans="1:3">
      <c r="A3226" s="1">
        <v>197</v>
      </c>
      <c r="B3226" s="1">
        <v>436930</v>
      </c>
      <c r="C3226" s="1">
        <v>2145.6469999999999</v>
      </c>
    </row>
    <row r="3227" spans="1:3">
      <c r="A3227" s="1">
        <v>197</v>
      </c>
      <c r="B3227" s="1">
        <v>370758</v>
      </c>
      <c r="C3227" s="1">
        <v>8778.2579999999998</v>
      </c>
    </row>
    <row r="3228" spans="1:3">
      <c r="A3228" s="1">
        <v>197</v>
      </c>
      <c r="B3228" s="1">
        <v>279344</v>
      </c>
      <c r="C3228" s="1">
        <v>9141.3780000000006</v>
      </c>
    </row>
    <row r="3229" spans="1:3">
      <c r="A3229" s="1">
        <v>197</v>
      </c>
      <c r="B3229" s="1">
        <v>188768</v>
      </c>
      <c r="C3229" s="1">
        <v>9056.3919999999998</v>
      </c>
    </row>
    <row r="3230" spans="1:3">
      <c r="A3230" s="1">
        <v>197</v>
      </c>
      <c r="B3230" s="1">
        <v>98657</v>
      </c>
      <c r="C3230" s="1">
        <v>9011.0319999999992</v>
      </c>
    </row>
    <row r="3231" spans="1:3">
      <c r="A3231" s="1">
        <v>197</v>
      </c>
      <c r="B3231" s="1">
        <v>0</v>
      </c>
      <c r="C3231" s="1">
        <v>9875.3220000000001</v>
      </c>
    </row>
    <row r="3232" spans="1:3">
      <c r="A3232" s="1">
        <v>198</v>
      </c>
      <c r="B3232" s="1">
        <v>8187</v>
      </c>
      <c r="C3232" s="1">
        <v>149.79300000000001</v>
      </c>
    </row>
    <row r="3233" spans="1:3">
      <c r="A3233" s="1">
        <v>198</v>
      </c>
      <c r="B3233" s="1">
        <v>313579</v>
      </c>
      <c r="C3233" s="1">
        <v>1529.729</v>
      </c>
    </row>
    <row r="3234" spans="1:3">
      <c r="A3234" s="1">
        <v>198</v>
      </c>
      <c r="B3234" s="1">
        <v>342256</v>
      </c>
      <c r="C3234" s="1">
        <v>1070.2460000000001</v>
      </c>
    </row>
    <row r="3235" spans="1:3">
      <c r="A3235" s="1">
        <v>198</v>
      </c>
      <c r="B3235" s="1">
        <v>415561</v>
      </c>
      <c r="C3235" s="1">
        <v>5678.9859999999999</v>
      </c>
    </row>
    <row r="3236" spans="1:3">
      <c r="A3236" s="1">
        <v>198</v>
      </c>
      <c r="B3236" s="1">
        <v>323100</v>
      </c>
      <c r="C3236" s="1">
        <v>9238.3559999999998</v>
      </c>
    </row>
    <row r="3237" spans="1:3">
      <c r="A3237" s="1">
        <v>198</v>
      </c>
      <c r="B3237" s="1">
        <v>231588</v>
      </c>
      <c r="C3237" s="1">
        <v>9149.58</v>
      </c>
    </row>
    <row r="3238" spans="1:3">
      <c r="A3238" s="1">
        <v>198</v>
      </c>
      <c r="B3238" s="1">
        <v>142076</v>
      </c>
      <c r="C3238" s="1">
        <v>8950.48</v>
      </c>
    </row>
    <row r="3239" spans="1:3">
      <c r="A3239" s="1">
        <v>198</v>
      </c>
      <c r="B3239" s="1">
        <v>46094</v>
      </c>
      <c r="C3239" s="1">
        <v>9596.2710000000006</v>
      </c>
    </row>
    <row r="3240" spans="1:3">
      <c r="A3240" s="1">
        <v>198</v>
      </c>
      <c r="B3240" s="1">
        <v>0</v>
      </c>
      <c r="C3240" s="1">
        <v>4627.0510000000004</v>
      </c>
    </row>
    <row r="3241" spans="1:3">
      <c r="A3241" s="1">
        <v>199</v>
      </c>
      <c r="B3241" s="1">
        <v>167147</v>
      </c>
      <c r="C3241" s="1">
        <v>948.30200000000002</v>
      </c>
    </row>
    <row r="3242" spans="1:3">
      <c r="A3242" s="1">
        <v>199</v>
      </c>
      <c r="B3242" s="1">
        <v>344768</v>
      </c>
      <c r="C3242" s="1">
        <v>1130.546</v>
      </c>
    </row>
    <row r="3243" spans="1:3">
      <c r="A3243" s="1">
        <v>199</v>
      </c>
      <c r="B3243" s="1">
        <v>459232</v>
      </c>
      <c r="C3243" s="1">
        <v>1908.0830000000001</v>
      </c>
    </row>
    <row r="3244" spans="1:3">
      <c r="A3244" s="1">
        <v>199</v>
      </c>
      <c r="B3244" s="1">
        <v>367037</v>
      </c>
      <c r="C3244" s="1">
        <v>9299.5509999999995</v>
      </c>
    </row>
    <row r="3245" spans="1:3">
      <c r="A3245" s="1">
        <v>199</v>
      </c>
      <c r="B3245" s="1">
        <v>273571</v>
      </c>
      <c r="C3245" s="1">
        <v>9338.9419999999991</v>
      </c>
    </row>
    <row r="3246" spans="1:3">
      <c r="A3246" s="1">
        <v>199</v>
      </c>
      <c r="B3246" s="1">
        <v>181226</v>
      </c>
      <c r="C3246" s="1">
        <v>9227.6859999999997</v>
      </c>
    </row>
    <row r="3247" spans="1:3">
      <c r="A3247" s="1">
        <v>199</v>
      </c>
      <c r="B3247" s="1">
        <v>88439</v>
      </c>
      <c r="C3247" s="1">
        <v>9282.7360000000008</v>
      </c>
    </row>
    <row r="3248" spans="1:3">
      <c r="A3248" s="1">
        <v>199</v>
      </c>
      <c r="B3248" s="1">
        <v>0</v>
      </c>
      <c r="C3248" s="1">
        <v>8850.3070000000007</v>
      </c>
    </row>
    <row r="3249" spans="1:3">
      <c r="A3249" s="1">
        <v>200</v>
      </c>
      <c r="B3249" s="1">
        <v>28039</v>
      </c>
      <c r="C3249" s="1">
        <v>394.74400000000003</v>
      </c>
    </row>
    <row r="3250" spans="1:3">
      <c r="A3250" s="1">
        <v>200</v>
      </c>
      <c r="B3250" s="1">
        <v>325203</v>
      </c>
      <c r="C3250" s="1">
        <v>1496.423</v>
      </c>
    </row>
    <row r="3251" spans="1:3">
      <c r="A3251" s="1">
        <v>200</v>
      </c>
      <c r="B3251" s="1">
        <v>402406</v>
      </c>
      <c r="C3251" s="1">
        <v>1553.8420000000001</v>
      </c>
    </row>
    <row r="3252" spans="1:3">
      <c r="A3252" s="1">
        <v>200</v>
      </c>
      <c r="B3252" s="1">
        <v>390344</v>
      </c>
      <c r="C3252" s="1">
        <v>7492.5389999999998</v>
      </c>
    </row>
    <row r="3253" spans="1:3">
      <c r="A3253" s="1">
        <v>200</v>
      </c>
      <c r="B3253" s="1">
        <v>298037</v>
      </c>
      <c r="C3253" s="1">
        <v>9250.4230000000007</v>
      </c>
    </row>
    <row r="3254" spans="1:3">
      <c r="A3254" s="1">
        <v>200</v>
      </c>
      <c r="B3254" s="1">
        <v>204371</v>
      </c>
      <c r="C3254" s="1">
        <v>9346.5429999999997</v>
      </c>
    </row>
    <row r="3255" spans="1:3">
      <c r="A3255" s="1">
        <v>200</v>
      </c>
      <c r="B3255" s="1">
        <v>134848</v>
      </c>
      <c r="C3255" s="1">
        <v>6954.2730000000001</v>
      </c>
    </row>
    <row r="3256" spans="1:3">
      <c r="A3256" s="1">
        <v>200</v>
      </c>
      <c r="B3256" s="1">
        <v>35570</v>
      </c>
      <c r="C3256" s="1">
        <v>9924.7340000000004</v>
      </c>
    </row>
    <row r="3257" spans="1:3">
      <c r="A3257" s="1">
        <v>200</v>
      </c>
      <c r="B3257" s="1">
        <v>0</v>
      </c>
      <c r="C3257" s="1">
        <v>3573.44</v>
      </c>
    </row>
    <row r="3258" spans="1:3">
      <c r="A3258" s="1">
        <v>201</v>
      </c>
      <c r="B3258" s="1">
        <v>196244</v>
      </c>
      <c r="C3258" s="1">
        <v>1161.2560000000001</v>
      </c>
    </row>
    <row r="3259" spans="1:3">
      <c r="A3259" s="1">
        <v>201</v>
      </c>
      <c r="B3259" s="1">
        <v>344331</v>
      </c>
      <c r="C3259" s="1">
        <v>2063.3029999999999</v>
      </c>
    </row>
    <row r="3260" spans="1:3">
      <c r="A3260" s="1">
        <v>201</v>
      </c>
      <c r="B3260" s="1">
        <v>444239</v>
      </c>
      <c r="C3260" s="1">
        <v>2329.46</v>
      </c>
    </row>
    <row r="3261" spans="1:3">
      <c r="A3261" s="1">
        <v>201</v>
      </c>
      <c r="B3261" s="1">
        <v>353444</v>
      </c>
      <c r="C3261" s="1">
        <v>9080.1260000000002</v>
      </c>
    </row>
    <row r="3262" spans="1:3">
      <c r="A3262" s="1">
        <v>201</v>
      </c>
      <c r="B3262" s="1">
        <v>264100</v>
      </c>
      <c r="C3262" s="1">
        <v>8937.4210000000003</v>
      </c>
    </row>
    <row r="3263" spans="1:3">
      <c r="A3263" s="1">
        <v>201</v>
      </c>
      <c r="B3263" s="1">
        <v>178315</v>
      </c>
      <c r="C3263" s="1">
        <v>8590.0049999999992</v>
      </c>
    </row>
    <row r="3264" spans="1:3">
      <c r="A3264" s="1">
        <v>201</v>
      </c>
      <c r="B3264" s="1">
        <v>88634</v>
      </c>
      <c r="C3264" s="1">
        <v>8947.9159999999993</v>
      </c>
    </row>
    <row r="3265" spans="1:3">
      <c r="A3265" s="1">
        <v>201</v>
      </c>
      <c r="B3265" s="1">
        <v>0</v>
      </c>
      <c r="C3265" s="1">
        <v>8879.1129999999994</v>
      </c>
    </row>
    <row r="3266" spans="1:3">
      <c r="A3266" s="1">
        <v>202</v>
      </c>
      <c r="B3266" s="1">
        <v>29574</v>
      </c>
      <c r="C3266" s="1">
        <v>423.75099999999998</v>
      </c>
    </row>
    <row r="3267" spans="1:3">
      <c r="A3267" s="1">
        <v>202</v>
      </c>
      <c r="B3267" s="1">
        <v>332229</v>
      </c>
      <c r="C3267" s="1">
        <v>1372.079</v>
      </c>
    </row>
    <row r="3268" spans="1:3">
      <c r="A3268" s="1">
        <v>202</v>
      </c>
      <c r="B3268" s="1">
        <v>414529</v>
      </c>
      <c r="C3268" s="1">
        <v>1492.0909999999999</v>
      </c>
    </row>
    <row r="3269" spans="1:3">
      <c r="A3269" s="1">
        <v>202</v>
      </c>
      <c r="B3269" s="1">
        <v>378099</v>
      </c>
      <c r="C3269" s="1">
        <v>8871.1190000000006</v>
      </c>
    </row>
    <row r="3270" spans="1:3">
      <c r="A3270" s="1">
        <v>202</v>
      </c>
      <c r="B3270" s="1">
        <v>282653</v>
      </c>
      <c r="C3270" s="1">
        <v>9544.5840000000007</v>
      </c>
    </row>
    <row r="3271" spans="1:3">
      <c r="A3271" s="1">
        <v>202</v>
      </c>
      <c r="B3271" s="1">
        <v>185552</v>
      </c>
      <c r="C3271" s="1">
        <v>9711.74</v>
      </c>
    </row>
    <row r="3272" spans="1:3">
      <c r="A3272" s="1">
        <v>202</v>
      </c>
      <c r="B3272" s="1">
        <v>84345</v>
      </c>
      <c r="C3272" s="1">
        <v>10118.833000000001</v>
      </c>
    </row>
    <row r="3273" spans="1:3">
      <c r="A3273" s="1">
        <v>202</v>
      </c>
      <c r="B3273" s="1">
        <v>0</v>
      </c>
      <c r="C3273" s="1">
        <v>8446.8919999999998</v>
      </c>
    </row>
    <row r="3274" spans="1:3">
      <c r="A3274" s="1">
        <v>203</v>
      </c>
      <c r="B3274" s="1">
        <v>43562</v>
      </c>
      <c r="C3274" s="1">
        <v>502.90100000000001</v>
      </c>
    </row>
    <row r="3275" spans="1:3">
      <c r="A3275" s="1">
        <v>203</v>
      </c>
      <c r="B3275" s="1">
        <v>318858</v>
      </c>
      <c r="C3275" s="1">
        <v>1191.598</v>
      </c>
    </row>
    <row r="3276" spans="1:3">
      <c r="A3276" s="1">
        <v>203</v>
      </c>
      <c r="B3276" s="1">
        <v>439435</v>
      </c>
      <c r="C3276" s="1">
        <v>1811.1980000000001</v>
      </c>
    </row>
    <row r="3277" spans="1:3">
      <c r="A3277" s="1">
        <v>203</v>
      </c>
      <c r="B3277" s="1">
        <v>387103</v>
      </c>
      <c r="C3277" s="1">
        <v>7765.2740000000003</v>
      </c>
    </row>
    <row r="3278" spans="1:3">
      <c r="A3278" s="1">
        <v>203</v>
      </c>
      <c r="B3278" s="1">
        <v>294546</v>
      </c>
      <c r="C3278" s="1">
        <v>9252.8850000000002</v>
      </c>
    </row>
    <row r="3279" spans="1:3">
      <c r="A3279" s="1">
        <v>203</v>
      </c>
      <c r="B3279" s="1">
        <v>201417</v>
      </c>
      <c r="C3279" s="1">
        <v>9314.652</v>
      </c>
    </row>
    <row r="3280" spans="1:3">
      <c r="A3280" s="1">
        <v>203</v>
      </c>
      <c r="B3280" s="1">
        <v>108400</v>
      </c>
      <c r="C3280" s="1">
        <v>9299.9500000000007</v>
      </c>
    </row>
    <row r="3281" spans="1:3">
      <c r="A3281" s="1">
        <v>203</v>
      </c>
      <c r="B3281" s="1">
        <v>3797</v>
      </c>
      <c r="C3281" s="1">
        <v>10461.008</v>
      </c>
    </row>
    <row r="3282" spans="1:3">
      <c r="A3282" s="1">
        <v>203</v>
      </c>
      <c r="B3282" s="1">
        <v>0</v>
      </c>
      <c r="C3282" s="1">
        <v>398.32400000000001</v>
      </c>
    </row>
    <row r="3283" spans="1:3">
      <c r="A3283" s="1">
        <v>204</v>
      </c>
      <c r="B3283" s="1">
        <v>285924</v>
      </c>
      <c r="C3283" s="1">
        <v>1615.921</v>
      </c>
    </row>
    <row r="3284" spans="1:3">
      <c r="A3284" s="1">
        <v>204</v>
      </c>
      <c r="B3284" s="1">
        <v>351694</v>
      </c>
      <c r="C3284" s="1">
        <v>1372.653</v>
      </c>
    </row>
    <row r="3285" spans="1:3">
      <c r="A3285" s="1">
        <v>204</v>
      </c>
      <c r="B3285" s="1">
        <v>425300</v>
      </c>
      <c r="C3285" s="1">
        <v>4472.607</v>
      </c>
    </row>
    <row r="3286" spans="1:3">
      <c r="A3286" s="1">
        <v>204</v>
      </c>
      <c r="B3286" s="1">
        <v>329036</v>
      </c>
      <c r="C3286" s="1">
        <v>9625.2630000000008</v>
      </c>
    </row>
    <row r="3287" spans="1:3">
      <c r="A3287" s="1">
        <v>204</v>
      </c>
      <c r="B3287" s="1">
        <v>232750</v>
      </c>
      <c r="C3287" s="1">
        <v>9622.9979999999996</v>
      </c>
    </row>
    <row r="3288" spans="1:3">
      <c r="A3288" s="1">
        <v>204</v>
      </c>
      <c r="B3288" s="1">
        <v>135628</v>
      </c>
      <c r="C3288" s="1">
        <v>9701.634</v>
      </c>
    </row>
    <row r="3289" spans="1:3">
      <c r="A3289" s="1">
        <v>204</v>
      </c>
      <c r="B3289" s="1">
        <v>37346</v>
      </c>
      <c r="C3289" s="1">
        <v>9827.6170000000002</v>
      </c>
    </row>
    <row r="3290" spans="1:3">
      <c r="A3290" s="1">
        <v>204</v>
      </c>
      <c r="B3290" s="1">
        <v>0</v>
      </c>
      <c r="C3290" s="1">
        <v>3751.0129999999999</v>
      </c>
    </row>
    <row r="3291" spans="1:3">
      <c r="A3291" s="1">
        <v>205</v>
      </c>
      <c r="B3291" s="1">
        <v>169545</v>
      </c>
      <c r="C3291" s="1">
        <v>1096.7470000000001</v>
      </c>
    </row>
    <row r="3292" spans="1:3">
      <c r="A3292" s="1">
        <v>205</v>
      </c>
      <c r="B3292" s="1">
        <v>378685</v>
      </c>
      <c r="C3292" s="1">
        <v>2497.3679999999999</v>
      </c>
    </row>
    <row r="3293" spans="1:3">
      <c r="A3293" s="1">
        <v>205</v>
      </c>
      <c r="B3293" s="1">
        <v>421733</v>
      </c>
      <c r="C3293" s="1">
        <v>1727.655</v>
      </c>
    </row>
    <row r="3294" spans="1:3">
      <c r="A3294" s="1">
        <v>205</v>
      </c>
      <c r="B3294" s="1">
        <v>357372</v>
      </c>
      <c r="C3294" s="1">
        <v>8926.3709999999992</v>
      </c>
    </row>
    <row r="3295" spans="1:3">
      <c r="A3295" s="1">
        <v>205</v>
      </c>
      <c r="B3295" s="1">
        <v>264137</v>
      </c>
      <c r="C3295" s="1">
        <v>9312.9249999999993</v>
      </c>
    </row>
    <row r="3296" spans="1:3">
      <c r="A3296" s="1">
        <v>205</v>
      </c>
      <c r="B3296" s="1">
        <v>170894</v>
      </c>
      <c r="C3296" s="1">
        <v>9323.0020000000004</v>
      </c>
    </row>
    <row r="3297" spans="1:3">
      <c r="A3297" s="1">
        <v>205</v>
      </c>
      <c r="B3297" s="1">
        <v>74650</v>
      </c>
      <c r="C3297" s="1">
        <v>9625.9069999999992</v>
      </c>
    </row>
    <row r="3298" spans="1:3">
      <c r="A3298" s="1">
        <v>205</v>
      </c>
      <c r="B3298" s="1">
        <v>0</v>
      </c>
      <c r="C3298" s="1">
        <v>7480.73</v>
      </c>
    </row>
    <row r="3299" spans="1:3">
      <c r="A3299" s="1">
        <v>206</v>
      </c>
      <c r="B3299" s="1">
        <v>70358</v>
      </c>
      <c r="C3299" s="1">
        <v>758.66399999999999</v>
      </c>
    </row>
    <row r="3300" spans="1:3">
      <c r="A3300" s="1">
        <v>206</v>
      </c>
      <c r="B3300" s="1">
        <v>323909</v>
      </c>
      <c r="C3300" s="1">
        <v>1369.182</v>
      </c>
    </row>
    <row r="3301" spans="1:3">
      <c r="A3301" s="1">
        <v>206</v>
      </c>
      <c r="B3301" s="1">
        <v>454016</v>
      </c>
      <c r="C3301" s="1">
        <v>2455.2020000000002</v>
      </c>
    </row>
    <row r="3302" spans="1:3">
      <c r="A3302" s="1">
        <v>206</v>
      </c>
      <c r="B3302" s="1">
        <v>357650</v>
      </c>
      <c r="C3302" s="1">
        <v>9642.2309999999998</v>
      </c>
    </row>
    <row r="3303" spans="1:3">
      <c r="A3303" s="1">
        <v>206</v>
      </c>
      <c r="B3303" s="1">
        <v>262812</v>
      </c>
      <c r="C3303" s="1">
        <v>9469.6470000000008</v>
      </c>
    </row>
    <row r="3304" spans="1:3">
      <c r="A3304" s="1">
        <v>206</v>
      </c>
      <c r="B3304" s="1">
        <v>165150</v>
      </c>
      <c r="C3304" s="1">
        <v>9766.4750000000004</v>
      </c>
    </row>
    <row r="3305" spans="1:3">
      <c r="A3305" s="1">
        <v>206</v>
      </c>
      <c r="B3305" s="1">
        <v>65850</v>
      </c>
      <c r="C3305" s="1">
        <v>9925.8420000000006</v>
      </c>
    </row>
    <row r="3306" spans="1:3">
      <c r="A3306" s="1">
        <v>206</v>
      </c>
      <c r="B3306" s="1">
        <v>0</v>
      </c>
      <c r="C3306" s="1">
        <v>6604.8270000000002</v>
      </c>
    </row>
    <row r="3307" spans="1:3">
      <c r="A3307" s="1">
        <v>207</v>
      </c>
      <c r="B3307" s="1">
        <v>84273</v>
      </c>
      <c r="C3307" s="1">
        <v>737.53300000000002</v>
      </c>
    </row>
    <row r="3308" spans="1:3">
      <c r="A3308" s="1">
        <v>207</v>
      </c>
      <c r="B3308" s="1">
        <v>317183</v>
      </c>
      <c r="C3308" s="1">
        <v>1360.367</v>
      </c>
    </row>
    <row r="3309" spans="1:3">
      <c r="A3309" s="1">
        <v>207</v>
      </c>
      <c r="B3309" s="1">
        <v>443918</v>
      </c>
      <c r="C3309" s="1">
        <v>3493.1869999999999</v>
      </c>
    </row>
    <row r="3310" spans="1:3">
      <c r="A3310" s="1">
        <v>207</v>
      </c>
      <c r="B3310" s="1">
        <v>346834</v>
      </c>
      <c r="C3310" s="1">
        <v>9703.8520000000008</v>
      </c>
    </row>
    <row r="3311" spans="1:3">
      <c r="A3311" s="1">
        <v>207</v>
      </c>
      <c r="B3311" s="1">
        <v>253094</v>
      </c>
      <c r="C3311" s="1">
        <v>9373.3539999999994</v>
      </c>
    </row>
    <row r="3312" spans="1:3">
      <c r="A3312" s="1">
        <v>207</v>
      </c>
      <c r="B3312" s="1">
        <v>157845</v>
      </c>
      <c r="C3312" s="1">
        <v>9524.2829999999994</v>
      </c>
    </row>
    <row r="3313" spans="1:3">
      <c r="A3313" s="1">
        <v>207</v>
      </c>
      <c r="B3313" s="1">
        <v>54139</v>
      </c>
      <c r="C3313" s="1">
        <v>10370.547</v>
      </c>
    </row>
    <row r="3314" spans="1:3">
      <c r="A3314" s="1">
        <v>207</v>
      </c>
      <c r="B3314" s="1">
        <v>0</v>
      </c>
      <c r="C3314" s="1">
        <v>5432.0749999999998</v>
      </c>
    </row>
    <row r="3315" spans="1:3">
      <c r="A3315" s="1">
        <v>208</v>
      </c>
      <c r="B3315" s="1">
        <v>138332</v>
      </c>
      <c r="C3315" s="1">
        <v>931.26700000000005</v>
      </c>
    </row>
    <row r="3316" spans="1:3">
      <c r="A3316" s="1">
        <v>208</v>
      </c>
      <c r="B3316" s="1">
        <v>343107</v>
      </c>
      <c r="C3316" s="1">
        <v>1268.2829999999999</v>
      </c>
    </row>
    <row r="3317" spans="1:3">
      <c r="A3317" s="1">
        <v>208</v>
      </c>
      <c r="B3317" s="1">
        <v>443571</v>
      </c>
      <c r="C3317" s="1">
        <v>2052.288</v>
      </c>
    </row>
    <row r="3318" spans="1:3">
      <c r="A3318" s="1">
        <v>208</v>
      </c>
      <c r="B3318" s="1">
        <v>367250</v>
      </c>
      <c r="C3318" s="1">
        <v>9007.3610000000008</v>
      </c>
    </row>
    <row r="3319" spans="1:3">
      <c r="A3319" s="1">
        <v>208</v>
      </c>
      <c r="B3319" s="1">
        <v>288178</v>
      </c>
      <c r="C3319" s="1">
        <v>7901.51</v>
      </c>
    </row>
    <row r="3320" spans="1:3">
      <c r="A3320" s="1">
        <v>208</v>
      </c>
      <c r="B3320" s="1">
        <v>195000</v>
      </c>
      <c r="C3320" s="1">
        <v>9331.1039999999994</v>
      </c>
    </row>
    <row r="3321" spans="1:3">
      <c r="A3321" s="1">
        <v>208</v>
      </c>
      <c r="B3321" s="1">
        <v>102944</v>
      </c>
      <c r="C3321" s="1">
        <v>9192.1380000000008</v>
      </c>
    </row>
    <row r="3322" spans="1:3">
      <c r="A3322" s="1">
        <v>208</v>
      </c>
      <c r="B3322" s="1">
        <v>0</v>
      </c>
      <c r="C3322" s="1">
        <v>10306.293</v>
      </c>
    </row>
    <row r="3323" spans="1:3">
      <c r="A3323" s="1">
        <v>209</v>
      </c>
      <c r="B3323" s="1">
        <v>4543</v>
      </c>
      <c r="C3323" s="1">
        <v>45.695999999999998</v>
      </c>
    </row>
    <row r="3324" spans="1:3">
      <c r="A3324" s="1">
        <v>209</v>
      </c>
      <c r="B3324" s="1">
        <v>332287</v>
      </c>
      <c r="C3324" s="1">
        <v>1759.83</v>
      </c>
    </row>
    <row r="3325" spans="1:3">
      <c r="A3325" s="1">
        <v>209</v>
      </c>
      <c r="B3325" s="1">
        <v>368557</v>
      </c>
      <c r="C3325" s="1">
        <v>1066.0170000000001</v>
      </c>
    </row>
    <row r="3326" spans="1:3">
      <c r="A3326" s="1">
        <v>209</v>
      </c>
      <c r="B3326" s="1">
        <v>395791</v>
      </c>
      <c r="C3326" s="1">
        <v>7526.1679999999997</v>
      </c>
    </row>
    <row r="3327" spans="1:3">
      <c r="A3327" s="1">
        <v>209</v>
      </c>
      <c r="B3327" s="1">
        <v>301353</v>
      </c>
      <c r="C3327" s="1">
        <v>9443.5339999999997</v>
      </c>
    </row>
    <row r="3328" spans="1:3">
      <c r="A3328" s="1">
        <v>209</v>
      </c>
      <c r="B3328" s="1">
        <v>207790</v>
      </c>
      <c r="C3328" s="1">
        <v>9373.0319999999992</v>
      </c>
    </row>
    <row r="3329" spans="1:3">
      <c r="A3329" s="1">
        <v>209</v>
      </c>
      <c r="B3329" s="1">
        <v>114986</v>
      </c>
      <c r="C3329" s="1">
        <v>9258.1630000000005</v>
      </c>
    </row>
    <row r="3330" spans="1:3">
      <c r="A3330" s="1">
        <v>209</v>
      </c>
      <c r="B3330" s="1">
        <v>10707</v>
      </c>
      <c r="C3330" s="1">
        <v>10427.266</v>
      </c>
    </row>
    <row r="3331" spans="1:3">
      <c r="A3331" s="1">
        <v>209</v>
      </c>
      <c r="B3331" s="1">
        <v>0</v>
      </c>
      <c r="C3331" s="1">
        <v>1090.7080000000001</v>
      </c>
    </row>
    <row r="3332" spans="1:3">
      <c r="A3332" s="1">
        <v>210</v>
      </c>
      <c r="B3332" s="1">
        <v>306171</v>
      </c>
      <c r="C3332" s="1">
        <v>1404.194</v>
      </c>
    </row>
    <row r="3333" spans="1:3">
      <c r="A3333" s="1">
        <v>210</v>
      </c>
      <c r="B3333" s="1">
        <v>353747</v>
      </c>
      <c r="C3333" s="1">
        <v>1398.671</v>
      </c>
    </row>
    <row r="3334" spans="1:3">
      <c r="A3334" s="1">
        <v>210</v>
      </c>
      <c r="B3334" s="1">
        <v>410334</v>
      </c>
      <c r="C3334" s="1">
        <v>6147.0259999999998</v>
      </c>
    </row>
    <row r="3335" spans="1:3">
      <c r="A3335" s="1">
        <v>210</v>
      </c>
      <c r="B3335" s="1">
        <v>317787</v>
      </c>
      <c r="C3335" s="1">
        <v>9249.973</v>
      </c>
    </row>
    <row r="3336" spans="1:3">
      <c r="A3336" s="1">
        <v>210</v>
      </c>
      <c r="B3336" s="1">
        <v>220362</v>
      </c>
      <c r="C3336" s="1">
        <v>9733.982</v>
      </c>
    </row>
    <row r="3337" spans="1:3">
      <c r="A3337" s="1">
        <v>210</v>
      </c>
      <c r="B3337" s="1">
        <v>129700</v>
      </c>
      <c r="C3337" s="1">
        <v>9070.07</v>
      </c>
    </row>
    <row r="3338" spans="1:3">
      <c r="A3338" s="1">
        <v>210</v>
      </c>
      <c r="B3338" s="1">
        <v>29013</v>
      </c>
      <c r="C3338" s="1">
        <v>10062.799000000001</v>
      </c>
    </row>
    <row r="3339" spans="1:3">
      <c r="A3339" s="1">
        <v>210</v>
      </c>
      <c r="B3339" s="1">
        <v>0</v>
      </c>
      <c r="C3339" s="1">
        <v>2918.768</v>
      </c>
    </row>
    <row r="3340" spans="1:3">
      <c r="A3340" s="1">
        <v>211</v>
      </c>
      <c r="B3340" s="1">
        <v>228106</v>
      </c>
      <c r="C3340" s="1">
        <v>1231.0989999999999</v>
      </c>
    </row>
    <row r="3341" spans="1:3">
      <c r="A3341" s="1">
        <v>211</v>
      </c>
      <c r="B3341" s="1">
        <v>324561</v>
      </c>
      <c r="C3341" s="1">
        <v>1436.4639999999999</v>
      </c>
    </row>
    <row r="3342" spans="1:3">
      <c r="A3342" s="1">
        <v>211</v>
      </c>
      <c r="B3342" s="1">
        <v>426985</v>
      </c>
      <c r="C3342" s="1">
        <v>4611.8829999999998</v>
      </c>
    </row>
    <row r="3343" spans="1:3">
      <c r="A3343" s="1">
        <v>211</v>
      </c>
      <c r="B3343" s="1">
        <v>340208</v>
      </c>
      <c r="C3343" s="1">
        <v>8677.48</v>
      </c>
    </row>
    <row r="3344" spans="1:3">
      <c r="A3344" s="1">
        <v>211</v>
      </c>
      <c r="B3344" s="1">
        <v>265142</v>
      </c>
      <c r="C3344" s="1">
        <v>7506.3010000000004</v>
      </c>
    </row>
    <row r="3345" spans="1:3">
      <c r="A3345" s="1">
        <v>211</v>
      </c>
      <c r="B3345" s="1">
        <v>171081</v>
      </c>
      <c r="C3345" s="1">
        <v>9407.9220000000005</v>
      </c>
    </row>
    <row r="3346" spans="1:3">
      <c r="A3346" s="1">
        <v>211</v>
      </c>
      <c r="B3346" s="1">
        <v>76389</v>
      </c>
      <c r="C3346" s="1">
        <v>9485.4490000000005</v>
      </c>
    </row>
    <row r="3347" spans="1:3">
      <c r="A3347" s="1">
        <v>211</v>
      </c>
      <c r="B3347" s="1">
        <v>0</v>
      </c>
      <c r="C3347" s="1">
        <v>7631.15</v>
      </c>
    </row>
    <row r="3348" spans="1:3">
      <c r="A3348" s="1">
        <v>212</v>
      </c>
      <c r="B3348" s="1">
        <v>67083</v>
      </c>
      <c r="C3348" s="1">
        <v>645.57000000000005</v>
      </c>
    </row>
    <row r="3349" spans="1:3">
      <c r="A3349" s="1">
        <v>212</v>
      </c>
      <c r="B3349" s="1">
        <v>318796</v>
      </c>
      <c r="C3349" s="1">
        <v>1268.576</v>
      </c>
    </row>
    <row r="3350" spans="1:3">
      <c r="A3350" s="1">
        <v>212</v>
      </c>
      <c r="B3350" s="1">
        <v>402176</v>
      </c>
      <c r="C3350" s="1">
        <v>1449.721</v>
      </c>
    </row>
    <row r="3351" spans="1:3">
      <c r="A3351" s="1">
        <v>212</v>
      </c>
      <c r="B3351" s="1">
        <v>384305</v>
      </c>
      <c r="C3351" s="1">
        <v>8188.6459999999997</v>
      </c>
    </row>
    <row r="3352" spans="1:3">
      <c r="A3352" s="1">
        <v>212</v>
      </c>
      <c r="B3352" s="1">
        <v>286126</v>
      </c>
      <c r="C3352" s="1">
        <v>9812.3439999999991</v>
      </c>
    </row>
    <row r="3353" spans="1:3">
      <c r="A3353" s="1">
        <v>212</v>
      </c>
      <c r="B3353" s="1">
        <v>187659</v>
      </c>
      <c r="C3353" s="1">
        <v>9846.232</v>
      </c>
    </row>
    <row r="3354" spans="1:3">
      <c r="A3354" s="1">
        <v>212</v>
      </c>
      <c r="B3354" s="1">
        <v>86119</v>
      </c>
      <c r="C3354" s="1">
        <v>10153.674000000001</v>
      </c>
    </row>
    <row r="3355" spans="1:3">
      <c r="A3355" s="1">
        <v>212</v>
      </c>
      <c r="B3355" s="1">
        <v>0</v>
      </c>
      <c r="C3355" s="1">
        <v>8624.4169999999995</v>
      </c>
    </row>
    <row r="3356" spans="1:3">
      <c r="A3356" s="1">
        <v>213</v>
      </c>
      <c r="B3356" s="1">
        <v>46712</v>
      </c>
      <c r="C3356" s="1">
        <v>496.22800000000001</v>
      </c>
    </row>
    <row r="3357" spans="1:3">
      <c r="A3357" s="1">
        <v>213</v>
      </c>
      <c r="B3357" s="1">
        <v>304478</v>
      </c>
      <c r="C3357" s="1">
        <v>1416.731</v>
      </c>
    </row>
    <row r="3358" spans="1:3">
      <c r="A3358" s="1">
        <v>213</v>
      </c>
      <c r="B3358" s="1">
        <v>407699</v>
      </c>
      <c r="C3358" s="1">
        <v>1837.595</v>
      </c>
    </row>
    <row r="3359" spans="1:3">
      <c r="A3359" s="1">
        <v>213</v>
      </c>
      <c r="B3359" s="1">
        <v>393000</v>
      </c>
      <c r="C3359" s="1">
        <v>6932.9589999999998</v>
      </c>
    </row>
    <row r="3360" spans="1:3">
      <c r="A3360" s="1">
        <v>213</v>
      </c>
      <c r="B3360" s="1">
        <v>298171</v>
      </c>
      <c r="C3360" s="1">
        <v>9475.9519999999993</v>
      </c>
    </row>
    <row r="3361" spans="1:3">
      <c r="A3361" s="1">
        <v>213</v>
      </c>
      <c r="B3361" s="1">
        <v>201549</v>
      </c>
      <c r="C3361" s="1">
        <v>9679.1129999999994</v>
      </c>
    </row>
    <row r="3362" spans="1:3">
      <c r="A3362" s="1">
        <v>213</v>
      </c>
      <c r="B3362" s="1">
        <v>105143</v>
      </c>
      <c r="C3362" s="1">
        <v>9623.3369999999995</v>
      </c>
    </row>
    <row r="3363" spans="1:3">
      <c r="A3363" s="1">
        <v>213</v>
      </c>
      <c r="B3363" s="1">
        <v>0</v>
      </c>
      <c r="C3363" s="1">
        <v>10529.316000000001</v>
      </c>
    </row>
    <row r="3364" spans="1:3">
      <c r="A3364" s="1">
        <v>214</v>
      </c>
      <c r="B3364" s="1">
        <v>2586</v>
      </c>
      <c r="C3364" s="1">
        <v>34.393999999999998</v>
      </c>
    </row>
    <row r="3365" spans="1:3">
      <c r="A3365" s="1">
        <v>214</v>
      </c>
      <c r="B3365" s="1">
        <v>334089</v>
      </c>
      <c r="C3365" s="1">
        <v>1661.6179999999999</v>
      </c>
    </row>
    <row r="3366" spans="1:3">
      <c r="A3366" s="1">
        <v>214</v>
      </c>
      <c r="B3366" s="1">
        <v>356654</v>
      </c>
      <c r="C3366" s="1">
        <v>1013.896</v>
      </c>
    </row>
    <row r="3367" spans="1:3">
      <c r="A3367" s="1">
        <v>214</v>
      </c>
      <c r="B3367" s="1">
        <v>389250</v>
      </c>
      <c r="C3367" s="1">
        <v>8362.5030000000006</v>
      </c>
    </row>
    <row r="3368" spans="1:3">
      <c r="A3368" s="1">
        <v>214</v>
      </c>
      <c r="B3368" s="1">
        <v>290621</v>
      </c>
      <c r="C3368" s="1">
        <v>9840.3970000000008</v>
      </c>
    </row>
    <row r="3369" spans="1:3">
      <c r="A3369" s="1">
        <v>214</v>
      </c>
      <c r="B3369" s="1">
        <v>190398</v>
      </c>
      <c r="C3369" s="1">
        <v>10023.166999999999</v>
      </c>
    </row>
    <row r="3370" spans="1:3">
      <c r="A3370" s="1">
        <v>214</v>
      </c>
      <c r="B3370" s="1">
        <v>89579</v>
      </c>
      <c r="C3370" s="1">
        <v>10101.905000000001</v>
      </c>
    </row>
    <row r="3371" spans="1:3">
      <c r="A3371" s="1">
        <v>214</v>
      </c>
      <c r="B3371" s="1">
        <v>0</v>
      </c>
      <c r="C3371" s="1">
        <v>8948.7430000000004</v>
      </c>
    </row>
    <row r="3372" spans="1:3">
      <c r="A3372" s="1">
        <v>215</v>
      </c>
      <c r="B3372" s="1">
        <v>34451</v>
      </c>
      <c r="C3372" s="1">
        <v>425.57499999999999</v>
      </c>
    </row>
    <row r="3373" spans="1:3">
      <c r="A3373" s="1">
        <v>215</v>
      </c>
      <c r="B3373" s="1">
        <v>340685</v>
      </c>
      <c r="C3373" s="1">
        <v>1607.7739999999999</v>
      </c>
    </row>
    <row r="3374" spans="1:3">
      <c r="A3374" s="1">
        <v>215</v>
      </c>
      <c r="B3374" s="1">
        <v>392975</v>
      </c>
      <c r="C3374" s="1">
        <v>1330.578</v>
      </c>
    </row>
    <row r="3375" spans="1:3">
      <c r="A3375" s="1">
        <v>215</v>
      </c>
      <c r="B3375" s="1">
        <v>398651</v>
      </c>
      <c r="C3375" s="1">
        <v>6749.64</v>
      </c>
    </row>
    <row r="3376" spans="1:3">
      <c r="A3376" s="1">
        <v>215</v>
      </c>
      <c r="B3376" s="1">
        <v>307724</v>
      </c>
      <c r="C3376" s="1">
        <v>9091.3680000000004</v>
      </c>
    </row>
    <row r="3377" spans="1:3">
      <c r="A3377" s="1">
        <v>215</v>
      </c>
      <c r="B3377" s="1">
        <v>214200</v>
      </c>
      <c r="C3377" s="1">
        <v>9360.375</v>
      </c>
    </row>
    <row r="3378" spans="1:3">
      <c r="A3378" s="1">
        <v>215</v>
      </c>
      <c r="B3378" s="1">
        <v>122000</v>
      </c>
      <c r="C3378" s="1">
        <v>9210.982</v>
      </c>
    </row>
    <row r="3379" spans="1:3">
      <c r="A3379" s="1">
        <v>215</v>
      </c>
      <c r="B3379" s="1">
        <v>51600</v>
      </c>
      <c r="C3379" s="1">
        <v>7043.8410000000003</v>
      </c>
    </row>
    <row r="3380" spans="1:3">
      <c r="A3380" s="1">
        <v>215</v>
      </c>
      <c r="B3380" s="1">
        <v>0</v>
      </c>
      <c r="C3380" s="1">
        <v>5172.3649999999998</v>
      </c>
    </row>
    <row r="3381" spans="1:3">
      <c r="A3381" s="1">
        <v>216</v>
      </c>
      <c r="B3381" s="1">
        <v>148778</v>
      </c>
      <c r="C3381" s="1">
        <v>1019.3680000000001</v>
      </c>
    </row>
    <row r="3382" spans="1:3">
      <c r="A3382" s="1">
        <v>216</v>
      </c>
      <c r="B3382" s="1">
        <v>339872</v>
      </c>
      <c r="C3382" s="1">
        <v>1323.548</v>
      </c>
    </row>
    <row r="3383" spans="1:3">
      <c r="A3383" s="1">
        <v>216</v>
      </c>
      <c r="B3383" s="1">
        <v>435289</v>
      </c>
      <c r="C3383" s="1">
        <v>4104.1790000000001</v>
      </c>
    </row>
    <row r="3384" spans="1:3">
      <c r="A3384" s="1">
        <v>216</v>
      </c>
      <c r="B3384" s="1">
        <v>338367</v>
      </c>
      <c r="C3384" s="1">
        <v>9713.1859999999997</v>
      </c>
    </row>
    <row r="3385" spans="1:3">
      <c r="A3385" s="1">
        <v>216</v>
      </c>
      <c r="B3385" s="1">
        <v>240250</v>
      </c>
      <c r="C3385" s="1">
        <v>9797.3439999999991</v>
      </c>
    </row>
    <row r="3386" spans="1:3">
      <c r="A3386" s="1">
        <v>216</v>
      </c>
      <c r="B3386" s="1">
        <v>144349</v>
      </c>
      <c r="C3386" s="1">
        <v>9578.8420000000006</v>
      </c>
    </row>
    <row r="3387" spans="1:3">
      <c r="A3387" s="1">
        <v>216</v>
      </c>
      <c r="B3387" s="1">
        <v>40375</v>
      </c>
      <c r="C3387" s="1">
        <v>10397.882</v>
      </c>
    </row>
    <row r="3388" spans="1:3">
      <c r="A3388" s="1">
        <v>216</v>
      </c>
      <c r="B3388" s="1">
        <v>0</v>
      </c>
      <c r="C3388" s="1">
        <v>4054.0239999999999</v>
      </c>
    </row>
    <row r="3389" spans="1:3">
      <c r="A3389" s="1">
        <v>217</v>
      </c>
      <c r="B3389" s="1">
        <v>177449</v>
      </c>
      <c r="C3389" s="1">
        <v>1117.5899999999999</v>
      </c>
    </row>
    <row r="3390" spans="1:3">
      <c r="A3390" s="1">
        <v>217</v>
      </c>
      <c r="B3390" s="1">
        <v>360330</v>
      </c>
      <c r="C3390" s="1">
        <v>1288.5250000000001</v>
      </c>
    </row>
    <row r="3391" spans="1:3">
      <c r="A3391" s="1">
        <v>217</v>
      </c>
      <c r="B3391" s="1">
        <v>441875</v>
      </c>
      <c r="C3391" s="1">
        <v>2042.1120000000001</v>
      </c>
    </row>
    <row r="3392" spans="1:3">
      <c r="A3392" s="1">
        <v>217</v>
      </c>
      <c r="B3392" s="1">
        <v>358240</v>
      </c>
      <c r="C3392" s="1">
        <v>9703.0769999999993</v>
      </c>
    </row>
    <row r="3393" spans="1:3">
      <c r="A3393" s="1">
        <v>217</v>
      </c>
      <c r="B3393" s="1">
        <v>261314</v>
      </c>
      <c r="C3393" s="1">
        <v>9692.24</v>
      </c>
    </row>
    <row r="3394" spans="1:3">
      <c r="A3394" s="1">
        <v>217</v>
      </c>
      <c r="B3394" s="1">
        <v>161932</v>
      </c>
      <c r="C3394" s="1">
        <v>9942.7810000000009</v>
      </c>
    </row>
    <row r="3395" spans="1:3">
      <c r="A3395" s="1">
        <v>217</v>
      </c>
      <c r="B3395" s="1">
        <v>62750</v>
      </c>
      <c r="C3395" s="1">
        <v>9914.9359999999997</v>
      </c>
    </row>
    <row r="3396" spans="1:3">
      <c r="A3396" s="1">
        <v>217</v>
      </c>
      <c r="B3396" s="1">
        <v>0</v>
      </c>
      <c r="C3396" s="1">
        <v>6290.1189999999997</v>
      </c>
    </row>
    <row r="3397" spans="1:3">
      <c r="A3397" s="1">
        <v>218</v>
      </c>
      <c r="B3397" s="1">
        <v>109773</v>
      </c>
      <c r="C3397" s="1">
        <v>860.39499999999998</v>
      </c>
    </row>
    <row r="3398" spans="1:3">
      <c r="A3398" s="1">
        <v>218</v>
      </c>
      <c r="B3398" s="1">
        <v>308976</v>
      </c>
      <c r="C3398" s="1">
        <v>1243.0820000000001</v>
      </c>
    </row>
    <row r="3399" spans="1:3">
      <c r="A3399" s="1">
        <v>218</v>
      </c>
      <c r="B3399" s="1">
        <v>442502</v>
      </c>
      <c r="C3399" s="1">
        <v>3623.567</v>
      </c>
    </row>
    <row r="3400" spans="1:3">
      <c r="A3400" s="1">
        <v>218</v>
      </c>
      <c r="B3400" s="1">
        <v>364895</v>
      </c>
      <c r="C3400" s="1">
        <v>7760.12</v>
      </c>
    </row>
    <row r="3401" spans="1:3">
      <c r="A3401" s="1">
        <v>218</v>
      </c>
      <c r="B3401" s="1">
        <v>269600</v>
      </c>
      <c r="C3401" s="1">
        <v>9538.5040000000008</v>
      </c>
    </row>
    <row r="3402" spans="1:3">
      <c r="A3402" s="1">
        <v>218</v>
      </c>
      <c r="B3402" s="1">
        <v>174054</v>
      </c>
      <c r="C3402" s="1">
        <v>9543.09</v>
      </c>
    </row>
    <row r="3403" spans="1:3">
      <c r="A3403" s="1">
        <v>218</v>
      </c>
      <c r="B3403" s="1">
        <v>74455</v>
      </c>
      <c r="C3403" s="1">
        <v>9952.5789999999997</v>
      </c>
    </row>
    <row r="3404" spans="1:3">
      <c r="A3404" s="1">
        <v>218</v>
      </c>
      <c r="B3404" s="1">
        <v>0</v>
      </c>
      <c r="C3404" s="1">
        <v>7463.0119999999997</v>
      </c>
    </row>
    <row r="3405" spans="1:3">
      <c r="A3405" s="1">
        <v>219</v>
      </c>
      <c r="B3405" s="1">
        <v>16685</v>
      </c>
      <c r="C3405" s="1">
        <v>199.38499999999999</v>
      </c>
    </row>
    <row r="3406" spans="1:3">
      <c r="A3406" s="1">
        <v>219</v>
      </c>
      <c r="B3406" s="1">
        <v>312904</v>
      </c>
      <c r="C3406" s="1">
        <v>1566.2829999999999</v>
      </c>
    </row>
    <row r="3407" spans="1:3">
      <c r="A3407" s="1">
        <v>219</v>
      </c>
      <c r="B3407" s="1">
        <v>367513</v>
      </c>
      <c r="C3407" s="1">
        <v>1377.3979999999999</v>
      </c>
    </row>
    <row r="3408" spans="1:3">
      <c r="A3408" s="1">
        <v>219</v>
      </c>
      <c r="B3408" s="1">
        <v>385410</v>
      </c>
      <c r="C3408" s="1">
        <v>8293.4940000000006</v>
      </c>
    </row>
    <row r="3409" spans="1:3">
      <c r="A3409" s="1">
        <v>219</v>
      </c>
      <c r="B3409" s="1">
        <v>288374</v>
      </c>
      <c r="C3409" s="1">
        <v>9703.857</v>
      </c>
    </row>
    <row r="3410" spans="1:3">
      <c r="A3410" s="1">
        <v>219</v>
      </c>
      <c r="B3410" s="1">
        <v>192050</v>
      </c>
      <c r="C3410" s="1">
        <v>9640.17</v>
      </c>
    </row>
    <row r="3411" spans="1:3">
      <c r="A3411" s="1">
        <v>219</v>
      </c>
      <c r="B3411" s="1">
        <v>88386</v>
      </c>
      <c r="C3411" s="1">
        <v>10349.026</v>
      </c>
    </row>
    <row r="3412" spans="1:3">
      <c r="A3412" s="1">
        <v>219</v>
      </c>
      <c r="B3412" s="1">
        <v>0</v>
      </c>
      <c r="C3412" s="1">
        <v>8854.7199999999993</v>
      </c>
    </row>
    <row r="3413" spans="1:3">
      <c r="A3413" s="1">
        <v>220</v>
      </c>
      <c r="B3413" s="1">
        <v>33570</v>
      </c>
      <c r="C3413" s="1">
        <v>509.78500000000003</v>
      </c>
    </row>
    <row r="3414" spans="1:3">
      <c r="A3414" s="1">
        <v>220</v>
      </c>
      <c r="B3414" s="1">
        <v>315220</v>
      </c>
      <c r="C3414" s="1">
        <v>1590.694</v>
      </c>
    </row>
    <row r="3415" spans="1:3">
      <c r="A3415" s="1">
        <v>220</v>
      </c>
      <c r="B3415" s="1">
        <v>421745</v>
      </c>
      <c r="C3415" s="1">
        <v>2018.3050000000001</v>
      </c>
    </row>
    <row r="3416" spans="1:3">
      <c r="A3416" s="1">
        <v>220</v>
      </c>
      <c r="B3416" s="1">
        <v>381852</v>
      </c>
      <c r="C3416" s="1">
        <v>7681.232</v>
      </c>
    </row>
    <row r="3417" spans="1:3">
      <c r="A3417" s="1">
        <v>220</v>
      </c>
      <c r="B3417" s="1">
        <v>284300</v>
      </c>
      <c r="C3417" s="1">
        <v>9751.8989999999994</v>
      </c>
    </row>
    <row r="3418" spans="1:3">
      <c r="A3418" s="1">
        <v>220</v>
      </c>
      <c r="B3418" s="1">
        <v>186618</v>
      </c>
      <c r="C3418" s="1">
        <v>9761.5480000000007</v>
      </c>
    </row>
    <row r="3419" spans="1:3">
      <c r="A3419" s="1">
        <v>220</v>
      </c>
      <c r="B3419" s="1">
        <v>86368</v>
      </c>
      <c r="C3419" s="1">
        <v>10024.379000000001</v>
      </c>
    </row>
    <row r="3420" spans="1:3">
      <c r="A3420" s="1">
        <v>220</v>
      </c>
      <c r="B3420" s="1">
        <v>0</v>
      </c>
      <c r="C3420" s="1">
        <v>8650.723</v>
      </c>
    </row>
    <row r="3421" spans="1:3">
      <c r="A3421" s="1">
        <v>221</v>
      </c>
      <c r="B3421" s="1">
        <v>45068</v>
      </c>
      <c r="C3421" s="1">
        <v>509.28500000000003</v>
      </c>
    </row>
    <row r="3422" spans="1:3">
      <c r="A3422" s="1">
        <v>221</v>
      </c>
      <c r="B3422" s="1">
        <v>299975</v>
      </c>
      <c r="C3422" s="1">
        <v>1525.2919999999999</v>
      </c>
    </row>
    <row r="3423" spans="1:3">
      <c r="A3423" s="1">
        <v>221</v>
      </c>
      <c r="B3423" s="1">
        <v>411712</v>
      </c>
      <c r="C3423" s="1">
        <v>1663.6210000000001</v>
      </c>
    </row>
    <row r="3424" spans="1:3">
      <c r="A3424" s="1">
        <v>221</v>
      </c>
      <c r="B3424" s="1">
        <v>383860</v>
      </c>
      <c r="C3424" s="1">
        <v>7913.6450000000004</v>
      </c>
    </row>
    <row r="3425" spans="1:3">
      <c r="A3425" s="1">
        <v>221</v>
      </c>
      <c r="B3425" s="1">
        <v>286750</v>
      </c>
      <c r="C3425" s="1">
        <v>9692.3420000000006</v>
      </c>
    </row>
    <row r="3426" spans="1:3">
      <c r="A3426" s="1">
        <v>221</v>
      </c>
      <c r="B3426" s="1">
        <v>189271</v>
      </c>
      <c r="C3426" s="1">
        <v>9744.1190000000006</v>
      </c>
    </row>
    <row r="3427" spans="1:3">
      <c r="A3427" s="1">
        <v>221</v>
      </c>
      <c r="B3427" s="1">
        <v>88103</v>
      </c>
      <c r="C3427" s="1">
        <v>10117.635</v>
      </c>
    </row>
    <row r="3428" spans="1:3">
      <c r="A3428" s="1">
        <v>221</v>
      </c>
      <c r="B3428" s="1">
        <v>0</v>
      </c>
      <c r="C3428" s="1">
        <v>8827.3169999999991</v>
      </c>
    </row>
    <row r="3429" spans="1:3">
      <c r="A3429" s="1">
        <v>222</v>
      </c>
      <c r="B3429" s="1">
        <v>41775</v>
      </c>
      <c r="C3429" s="1">
        <v>558.39400000000001</v>
      </c>
    </row>
    <row r="3430" spans="1:3">
      <c r="A3430" s="1">
        <v>222</v>
      </c>
      <c r="B3430" s="1">
        <v>332951</v>
      </c>
      <c r="C3430" s="1">
        <v>1717.047</v>
      </c>
    </row>
    <row r="3431" spans="1:3">
      <c r="A3431" s="1">
        <v>222</v>
      </c>
      <c r="B3431" s="1">
        <v>366142</v>
      </c>
      <c r="C3431" s="1">
        <v>1187.4110000000001</v>
      </c>
    </row>
    <row r="3432" spans="1:3">
      <c r="A3432" s="1">
        <v>222</v>
      </c>
      <c r="B3432" s="1">
        <v>399333</v>
      </c>
      <c r="C3432" s="1">
        <v>6579.1260000000002</v>
      </c>
    </row>
    <row r="3433" spans="1:3">
      <c r="A3433" s="1">
        <v>222</v>
      </c>
      <c r="B3433" s="1">
        <v>299803</v>
      </c>
      <c r="C3433" s="1">
        <v>9961.9680000000008</v>
      </c>
    </row>
    <row r="3434" spans="1:3">
      <c r="A3434" s="1">
        <v>222</v>
      </c>
      <c r="B3434" s="1">
        <v>222477</v>
      </c>
      <c r="C3434" s="1">
        <v>7725.2979999999998</v>
      </c>
    </row>
    <row r="3435" spans="1:3">
      <c r="A3435" s="1">
        <v>222</v>
      </c>
      <c r="B3435" s="1">
        <v>122421</v>
      </c>
      <c r="C3435" s="1">
        <v>10004.223</v>
      </c>
    </row>
    <row r="3436" spans="1:3">
      <c r="A3436" s="1">
        <v>222</v>
      </c>
      <c r="B3436" s="1">
        <v>17403</v>
      </c>
      <c r="C3436" s="1">
        <v>10508.161</v>
      </c>
    </row>
    <row r="3437" spans="1:3">
      <c r="A3437" s="1">
        <v>222</v>
      </c>
      <c r="B3437" s="1">
        <v>0</v>
      </c>
      <c r="C3437" s="1">
        <v>1753.538</v>
      </c>
    </row>
    <row r="3438" spans="1:3">
      <c r="A3438" s="1">
        <v>223</v>
      </c>
      <c r="B3438" s="1">
        <v>283242</v>
      </c>
      <c r="C3438" s="1">
        <v>1372.6849999999999</v>
      </c>
    </row>
    <row r="3439" spans="1:3">
      <c r="A3439" s="1">
        <v>223</v>
      </c>
      <c r="B3439" s="1">
        <v>333844</v>
      </c>
      <c r="C3439" s="1">
        <v>1275.905</v>
      </c>
    </row>
    <row r="3440" spans="1:3">
      <c r="A3440" s="1">
        <v>223</v>
      </c>
      <c r="B3440" s="1">
        <v>396821</v>
      </c>
      <c r="C3440" s="1">
        <v>7645.9549999999999</v>
      </c>
    </row>
    <row r="3441" spans="1:3">
      <c r="A3441" s="1">
        <v>223</v>
      </c>
      <c r="B3441" s="1">
        <v>320980</v>
      </c>
      <c r="C3441" s="1">
        <v>7583.9350000000004</v>
      </c>
    </row>
    <row r="3442" spans="1:3">
      <c r="A3442" s="1">
        <v>223</v>
      </c>
      <c r="B3442" s="1">
        <v>222624</v>
      </c>
      <c r="C3442" s="1">
        <v>9848.01</v>
      </c>
    </row>
    <row r="3443" spans="1:3">
      <c r="A3443" s="1">
        <v>223</v>
      </c>
      <c r="B3443" s="1">
        <v>123190</v>
      </c>
      <c r="C3443" s="1">
        <v>9920.9390000000003</v>
      </c>
    </row>
    <row r="3444" spans="1:3">
      <c r="A3444" s="1">
        <v>223</v>
      </c>
      <c r="B3444" s="1">
        <v>18800</v>
      </c>
      <c r="C3444" s="1">
        <v>10442.668</v>
      </c>
    </row>
    <row r="3445" spans="1:3">
      <c r="A3445" s="1">
        <v>223</v>
      </c>
      <c r="B3445" s="1">
        <v>0</v>
      </c>
      <c r="C3445" s="1">
        <v>1897.9649999999999</v>
      </c>
    </row>
    <row r="3446" spans="1:3">
      <c r="A3446" s="1">
        <v>224</v>
      </c>
      <c r="B3446" s="1">
        <v>225243</v>
      </c>
      <c r="C3446" s="1">
        <v>1324.1679999999999</v>
      </c>
    </row>
    <row r="3447" spans="1:3">
      <c r="A3447" s="1">
        <v>224</v>
      </c>
      <c r="B3447" s="1">
        <v>351900</v>
      </c>
      <c r="C3447" s="1">
        <v>3452.375</v>
      </c>
    </row>
    <row r="3448" spans="1:3">
      <c r="A3448" s="1">
        <v>224</v>
      </c>
      <c r="B3448" s="1">
        <v>424626</v>
      </c>
      <c r="C3448" s="1">
        <v>1730.1469999999999</v>
      </c>
    </row>
    <row r="3449" spans="1:3">
      <c r="A3449" s="1">
        <v>224</v>
      </c>
      <c r="B3449" s="1">
        <v>339102</v>
      </c>
      <c r="C3449" s="1">
        <v>9557.9259999999995</v>
      </c>
    </row>
    <row r="3450" spans="1:3">
      <c r="A3450" s="1">
        <v>224</v>
      </c>
      <c r="B3450" s="1">
        <v>243900</v>
      </c>
      <c r="C3450" s="1">
        <v>9527.33</v>
      </c>
    </row>
    <row r="3451" spans="1:3">
      <c r="A3451" s="1">
        <v>224</v>
      </c>
      <c r="B3451" s="1">
        <v>146950</v>
      </c>
      <c r="C3451" s="1">
        <v>9704.5329999999994</v>
      </c>
    </row>
    <row r="3452" spans="1:3">
      <c r="A3452" s="1">
        <v>224</v>
      </c>
      <c r="B3452" s="1">
        <v>48411</v>
      </c>
      <c r="C3452" s="1">
        <v>9833.4850000000006</v>
      </c>
    </row>
    <row r="3453" spans="1:3">
      <c r="A3453" s="1">
        <v>224</v>
      </c>
      <c r="B3453" s="1">
        <v>0</v>
      </c>
      <c r="C3453" s="1">
        <v>4860.6210000000001</v>
      </c>
    </row>
    <row r="3454" spans="1:3">
      <c r="A3454" s="1">
        <v>225</v>
      </c>
      <c r="B3454" s="1">
        <v>159071</v>
      </c>
      <c r="C3454" s="1">
        <v>1075.6980000000001</v>
      </c>
    </row>
    <row r="3455" spans="1:3">
      <c r="A3455" s="1">
        <v>225</v>
      </c>
      <c r="B3455" s="1">
        <v>340163</v>
      </c>
      <c r="C3455" s="1">
        <v>1540.991</v>
      </c>
    </row>
    <row r="3456" spans="1:3">
      <c r="A3456" s="1">
        <v>225</v>
      </c>
      <c r="B3456" s="1">
        <v>425100</v>
      </c>
      <c r="C3456" s="1">
        <v>4858.7340000000004</v>
      </c>
    </row>
    <row r="3457" spans="1:3">
      <c r="A3457" s="1">
        <v>225</v>
      </c>
      <c r="B3457" s="1">
        <v>323956</v>
      </c>
      <c r="C3457" s="1">
        <v>10102.406999999999</v>
      </c>
    </row>
    <row r="3458" spans="1:3">
      <c r="A3458" s="1">
        <v>225</v>
      </c>
      <c r="B3458" s="1">
        <v>222236</v>
      </c>
      <c r="C3458" s="1">
        <v>10190.285</v>
      </c>
    </row>
    <row r="3459" spans="1:3">
      <c r="A3459" s="1">
        <v>225</v>
      </c>
      <c r="B3459" s="1">
        <v>120650</v>
      </c>
      <c r="C3459" s="1">
        <v>10146.087</v>
      </c>
    </row>
    <row r="3460" spans="1:3">
      <c r="A3460" s="1">
        <v>225</v>
      </c>
      <c r="B3460" s="1">
        <v>9249</v>
      </c>
      <c r="C3460" s="1">
        <v>11134.871999999999</v>
      </c>
    </row>
    <row r="3461" spans="1:3">
      <c r="A3461" s="1">
        <v>225</v>
      </c>
      <c r="B3461" s="1">
        <v>0</v>
      </c>
      <c r="C3461" s="1">
        <v>941.63900000000001</v>
      </c>
    </row>
    <row r="3462" spans="1:3">
      <c r="A3462" s="1">
        <v>226</v>
      </c>
      <c r="B3462" s="1">
        <v>295153</v>
      </c>
      <c r="C3462" s="1">
        <v>1351.8009999999999</v>
      </c>
    </row>
    <row r="3463" spans="1:3">
      <c r="A3463" s="1">
        <v>226</v>
      </c>
      <c r="B3463" s="1">
        <v>352451</v>
      </c>
      <c r="C3463" s="1">
        <v>1456.6420000000001</v>
      </c>
    </row>
    <row r="3464" spans="1:3">
      <c r="A3464" s="1">
        <v>226</v>
      </c>
      <c r="B3464" s="1">
        <v>400092</v>
      </c>
      <c r="C3464" s="1">
        <v>7157.2719999999999</v>
      </c>
    </row>
    <row r="3465" spans="1:3">
      <c r="A3465" s="1">
        <v>226</v>
      </c>
      <c r="B3465" s="1">
        <v>317884</v>
      </c>
      <c r="C3465" s="1">
        <v>8220.3880000000008</v>
      </c>
    </row>
    <row r="3466" spans="1:3">
      <c r="A3466" s="1">
        <v>226</v>
      </c>
      <c r="B3466" s="1">
        <v>221426</v>
      </c>
      <c r="C3466" s="1">
        <v>9645.7139999999999</v>
      </c>
    </row>
    <row r="3467" spans="1:3">
      <c r="A3467" s="1">
        <v>226</v>
      </c>
      <c r="B3467" s="1">
        <v>124246</v>
      </c>
      <c r="C3467" s="1">
        <v>9717.8549999999996</v>
      </c>
    </row>
    <row r="3468" spans="1:3">
      <c r="A3468" s="1">
        <v>226</v>
      </c>
      <c r="B3468" s="1">
        <v>18750</v>
      </c>
      <c r="C3468" s="1">
        <v>10566.028</v>
      </c>
    </row>
    <row r="3469" spans="1:3">
      <c r="A3469" s="1">
        <v>226</v>
      </c>
      <c r="B3469" s="1">
        <v>0</v>
      </c>
      <c r="C3469" s="1">
        <v>1880.143</v>
      </c>
    </row>
    <row r="3470" spans="1:3">
      <c r="A3470" s="1">
        <v>227</v>
      </c>
      <c r="B3470" s="1">
        <v>275196</v>
      </c>
      <c r="C3470" s="1">
        <v>1339.56</v>
      </c>
    </row>
    <row r="3471" spans="1:3">
      <c r="A3471" s="1">
        <v>227</v>
      </c>
      <c r="B3471" s="1">
        <v>327462</v>
      </c>
      <c r="C3471" s="1">
        <v>1313.6959999999999</v>
      </c>
    </row>
    <row r="3472" spans="1:3">
      <c r="A3472" s="1">
        <v>227</v>
      </c>
      <c r="B3472" s="1">
        <v>398514</v>
      </c>
      <c r="C3472" s="1">
        <v>7470.6509999999998</v>
      </c>
    </row>
    <row r="3473" spans="1:3">
      <c r="A3473" s="1">
        <v>227</v>
      </c>
      <c r="B3473" s="1">
        <v>323857</v>
      </c>
      <c r="C3473" s="1">
        <v>7465.0050000000001</v>
      </c>
    </row>
    <row r="3474" spans="1:3">
      <c r="A3474" s="1">
        <v>227</v>
      </c>
      <c r="B3474" s="1">
        <v>227062</v>
      </c>
      <c r="C3474" s="1">
        <v>9679.2430000000004</v>
      </c>
    </row>
    <row r="3475" spans="1:3">
      <c r="A3475" s="1">
        <v>227</v>
      </c>
      <c r="B3475" s="1">
        <v>127650</v>
      </c>
      <c r="C3475" s="1">
        <v>9936.2919999999995</v>
      </c>
    </row>
    <row r="3476" spans="1:3">
      <c r="A3476" s="1">
        <v>227</v>
      </c>
      <c r="B3476" s="1">
        <v>18709</v>
      </c>
      <c r="C3476" s="1">
        <v>10888.664000000001</v>
      </c>
    </row>
    <row r="3477" spans="1:3">
      <c r="A3477" s="1">
        <v>227</v>
      </c>
      <c r="B3477" s="1">
        <v>0</v>
      </c>
      <c r="C3477" s="1">
        <v>1892.5129999999999</v>
      </c>
    </row>
    <row r="3478" spans="1:3">
      <c r="A3478" s="1">
        <v>228</v>
      </c>
      <c r="B3478" s="1">
        <v>248453</v>
      </c>
      <c r="C3478" s="1">
        <v>1316.2819999999999</v>
      </c>
    </row>
    <row r="3479" spans="1:3">
      <c r="A3479" s="1">
        <v>228</v>
      </c>
      <c r="B3479" s="1">
        <v>322201</v>
      </c>
      <c r="C3479" s="1">
        <v>1412.646</v>
      </c>
    </row>
    <row r="3480" spans="1:3">
      <c r="A3480" s="1">
        <v>228</v>
      </c>
      <c r="B3480" s="1">
        <v>426775</v>
      </c>
      <c r="C3480" s="1">
        <v>4572.0450000000001</v>
      </c>
    </row>
    <row r="3481" spans="1:3">
      <c r="A3481" s="1">
        <v>228</v>
      </c>
      <c r="B3481" s="1">
        <v>344950</v>
      </c>
      <c r="C3481" s="1">
        <v>8186.7340000000004</v>
      </c>
    </row>
    <row r="3482" spans="1:3">
      <c r="A3482" s="1">
        <v>228</v>
      </c>
      <c r="B3482" s="1">
        <v>246568</v>
      </c>
      <c r="C3482" s="1">
        <v>9832.7540000000008</v>
      </c>
    </row>
    <row r="3483" spans="1:3">
      <c r="A3483" s="1">
        <v>228</v>
      </c>
      <c r="B3483" s="1">
        <v>148531</v>
      </c>
      <c r="C3483" s="1">
        <v>9803.5580000000009</v>
      </c>
    </row>
    <row r="3484" spans="1:3">
      <c r="A3484" s="1">
        <v>228</v>
      </c>
      <c r="B3484" s="1">
        <v>49024</v>
      </c>
      <c r="C3484" s="1">
        <v>9948.4110000000001</v>
      </c>
    </row>
    <row r="3485" spans="1:3">
      <c r="A3485" s="1">
        <v>228</v>
      </c>
      <c r="B3485" s="1">
        <v>0</v>
      </c>
      <c r="C3485" s="1">
        <v>4920.0810000000001</v>
      </c>
    </row>
    <row r="3486" spans="1:3">
      <c r="A3486" s="1">
        <v>229</v>
      </c>
      <c r="B3486" s="1">
        <v>149064</v>
      </c>
      <c r="C3486" s="1">
        <v>1151.0170000000001</v>
      </c>
    </row>
    <row r="3487" spans="1:3">
      <c r="A3487" s="1">
        <v>229</v>
      </c>
      <c r="B3487" s="1">
        <v>316524</v>
      </c>
      <c r="C3487" s="1">
        <v>1413.9849999999999</v>
      </c>
    </row>
    <row r="3488" spans="1:3">
      <c r="A3488" s="1">
        <v>229</v>
      </c>
      <c r="B3488" s="1">
        <v>437075</v>
      </c>
      <c r="C3488" s="1">
        <v>2563.3389999999999</v>
      </c>
    </row>
    <row r="3489" spans="1:3">
      <c r="A3489" s="1">
        <v>229</v>
      </c>
      <c r="B3489" s="1">
        <v>350321</v>
      </c>
      <c r="C3489" s="1">
        <v>9812.2420000000002</v>
      </c>
    </row>
    <row r="3490" spans="1:3">
      <c r="A3490" s="1">
        <v>229</v>
      </c>
      <c r="B3490" s="1">
        <v>251439</v>
      </c>
      <c r="C3490" s="1">
        <v>9887.4079999999994</v>
      </c>
    </row>
    <row r="3491" spans="1:3">
      <c r="A3491" s="1">
        <v>229</v>
      </c>
      <c r="B3491" s="1">
        <v>151706</v>
      </c>
      <c r="C3491" s="1">
        <v>9980.3490000000002</v>
      </c>
    </row>
    <row r="3492" spans="1:3">
      <c r="A3492" s="1">
        <v>229</v>
      </c>
      <c r="B3492" s="1">
        <v>51000</v>
      </c>
      <c r="C3492" s="1">
        <v>10069.232</v>
      </c>
    </row>
    <row r="3493" spans="1:3">
      <c r="A3493" s="1">
        <v>229</v>
      </c>
      <c r="B3493" s="1">
        <v>0</v>
      </c>
      <c r="C3493" s="1">
        <v>5111.2979999999998</v>
      </c>
    </row>
    <row r="3494" spans="1:3">
      <c r="A3494" s="1">
        <v>230</v>
      </c>
      <c r="B3494" s="1">
        <v>153818</v>
      </c>
      <c r="C3494" s="1">
        <v>1131.579</v>
      </c>
    </row>
    <row r="3495" spans="1:3">
      <c r="A3495" s="1">
        <v>230</v>
      </c>
      <c r="B3495" s="1">
        <v>330138</v>
      </c>
      <c r="C3495" s="1">
        <v>1403.364</v>
      </c>
    </row>
    <row r="3496" spans="1:3">
      <c r="A3496" s="1">
        <v>230</v>
      </c>
      <c r="B3496" s="1">
        <v>431759</v>
      </c>
      <c r="C3496" s="1">
        <v>4265.1019999999999</v>
      </c>
    </row>
    <row r="3497" spans="1:3">
      <c r="A3497" s="1">
        <v>230</v>
      </c>
      <c r="B3497" s="1">
        <v>336764</v>
      </c>
      <c r="C3497" s="1">
        <v>9501.9459999999999</v>
      </c>
    </row>
    <row r="3498" spans="1:3">
      <c r="A3498" s="1">
        <v>230</v>
      </c>
      <c r="B3498" s="1">
        <v>242600</v>
      </c>
      <c r="C3498" s="1">
        <v>9410.8490000000002</v>
      </c>
    </row>
    <row r="3499" spans="1:3">
      <c r="A3499" s="1">
        <v>230</v>
      </c>
      <c r="B3499" s="1">
        <v>160400</v>
      </c>
      <c r="C3499" s="1">
        <v>8220.3420000000006</v>
      </c>
    </row>
    <row r="3500" spans="1:3">
      <c r="A3500" s="1">
        <v>230</v>
      </c>
      <c r="B3500" s="1">
        <v>56072</v>
      </c>
      <c r="C3500" s="1">
        <v>10429.233</v>
      </c>
    </row>
    <row r="3501" spans="1:3">
      <c r="A3501" s="1">
        <v>230</v>
      </c>
      <c r="B3501" s="1">
        <v>0</v>
      </c>
      <c r="C3501" s="1">
        <v>5624.6409999999996</v>
      </c>
    </row>
    <row r="3502" spans="1:3">
      <c r="A3502" s="1">
        <v>231</v>
      </c>
      <c r="B3502" s="1">
        <v>123417</v>
      </c>
      <c r="C3502" s="1">
        <v>968.18899999999996</v>
      </c>
    </row>
    <row r="3503" spans="1:3">
      <c r="A3503" s="1">
        <v>231</v>
      </c>
      <c r="B3503" s="1">
        <v>311058</v>
      </c>
      <c r="C3503" s="1">
        <v>1445.3330000000001</v>
      </c>
    </row>
    <row r="3504" spans="1:3">
      <c r="A3504" s="1">
        <v>231</v>
      </c>
      <c r="B3504" s="1">
        <v>429754</v>
      </c>
      <c r="C3504" s="1">
        <v>4587.42</v>
      </c>
    </row>
    <row r="3505" spans="1:3">
      <c r="A3505" s="1">
        <v>231</v>
      </c>
      <c r="B3505" s="1">
        <v>330053</v>
      </c>
      <c r="C3505" s="1">
        <v>9970.0380000000005</v>
      </c>
    </row>
    <row r="3506" spans="1:3">
      <c r="A3506" s="1">
        <v>231</v>
      </c>
      <c r="B3506" s="1">
        <v>230555</v>
      </c>
      <c r="C3506" s="1">
        <v>9957.0339999999997</v>
      </c>
    </row>
    <row r="3507" spans="1:3">
      <c r="A3507" s="1">
        <v>231</v>
      </c>
      <c r="B3507" s="1">
        <v>128765</v>
      </c>
      <c r="C3507" s="1">
        <v>10171.433000000001</v>
      </c>
    </row>
    <row r="3508" spans="1:3">
      <c r="A3508" s="1">
        <v>231</v>
      </c>
      <c r="B3508" s="1">
        <v>19562</v>
      </c>
      <c r="C3508" s="1">
        <v>10927.621999999999</v>
      </c>
    </row>
    <row r="3509" spans="1:3">
      <c r="A3509" s="1">
        <v>231</v>
      </c>
      <c r="B3509" s="1">
        <v>0</v>
      </c>
      <c r="C3509" s="1">
        <v>1970.537</v>
      </c>
    </row>
    <row r="3510" spans="1:3">
      <c r="A3510" s="1">
        <v>232</v>
      </c>
      <c r="B3510" s="1">
        <v>271892</v>
      </c>
      <c r="C3510" s="1">
        <v>1452.4280000000001</v>
      </c>
    </row>
    <row r="3511" spans="1:3">
      <c r="A3511" s="1">
        <v>232</v>
      </c>
      <c r="B3511" s="1">
        <v>339900</v>
      </c>
      <c r="C3511" s="1">
        <v>1631.3130000000001</v>
      </c>
    </row>
    <row r="3512" spans="1:3">
      <c r="A3512" s="1">
        <v>232</v>
      </c>
      <c r="B3512" s="1">
        <v>420379</v>
      </c>
      <c r="C3512" s="1">
        <v>4853.3220000000001</v>
      </c>
    </row>
    <row r="3513" spans="1:3">
      <c r="A3513" s="1">
        <v>232</v>
      </c>
      <c r="B3513" s="1">
        <v>318338</v>
      </c>
      <c r="C3513" s="1">
        <v>10204.014999999999</v>
      </c>
    </row>
    <row r="3514" spans="1:3">
      <c r="A3514" s="1">
        <v>232</v>
      </c>
      <c r="B3514" s="1">
        <v>216958</v>
      </c>
      <c r="C3514" s="1">
        <v>10137.868</v>
      </c>
    </row>
    <row r="3515" spans="1:3">
      <c r="A3515" s="1">
        <v>232</v>
      </c>
      <c r="B3515" s="1">
        <v>114767</v>
      </c>
      <c r="C3515" s="1">
        <v>10221.973</v>
      </c>
    </row>
    <row r="3516" spans="1:3">
      <c r="A3516" s="1">
        <v>232</v>
      </c>
      <c r="B3516" s="1">
        <v>6068</v>
      </c>
      <c r="C3516" s="1">
        <v>10866.579</v>
      </c>
    </row>
    <row r="3517" spans="1:3">
      <c r="A3517" s="1">
        <v>232</v>
      </c>
      <c r="B3517" s="1">
        <v>0</v>
      </c>
      <c r="C3517" s="1">
        <v>629.74099999999999</v>
      </c>
    </row>
    <row r="3518" spans="1:3">
      <c r="A3518" s="1">
        <v>233</v>
      </c>
      <c r="B3518" s="1">
        <v>311485</v>
      </c>
      <c r="C3518" s="1">
        <v>1614.2809999999999</v>
      </c>
    </row>
    <row r="3519" spans="1:3">
      <c r="A3519" s="1">
        <v>233</v>
      </c>
      <c r="B3519" s="1">
        <v>398254</v>
      </c>
      <c r="C3519" s="1">
        <v>1611.502</v>
      </c>
    </row>
    <row r="3520" spans="1:3">
      <c r="A3520" s="1">
        <v>233</v>
      </c>
      <c r="B3520" s="1">
        <v>433994</v>
      </c>
      <c r="C3520" s="1">
        <v>3353.473</v>
      </c>
    </row>
    <row r="3521" spans="1:3">
      <c r="A3521" s="1">
        <v>233</v>
      </c>
      <c r="B3521" s="1">
        <v>331250</v>
      </c>
      <c r="C3521" s="1">
        <v>10277.343000000001</v>
      </c>
    </row>
    <row r="3522" spans="1:3">
      <c r="A3522" s="1">
        <v>233</v>
      </c>
      <c r="B3522" s="1">
        <v>230000</v>
      </c>
      <c r="C3522" s="1">
        <v>10136.593000000001</v>
      </c>
    </row>
    <row r="3523" spans="1:3">
      <c r="A3523" s="1">
        <v>233</v>
      </c>
      <c r="B3523" s="1">
        <v>145393</v>
      </c>
      <c r="C3523" s="1">
        <v>8432.2029999999995</v>
      </c>
    </row>
    <row r="3524" spans="1:3">
      <c r="A3524" s="1">
        <v>233</v>
      </c>
      <c r="B3524" s="1">
        <v>48001</v>
      </c>
      <c r="C3524" s="1">
        <v>9739.1689999999999</v>
      </c>
    </row>
    <row r="3525" spans="1:3">
      <c r="A3525" s="1">
        <v>233</v>
      </c>
      <c r="B3525" s="1">
        <v>0</v>
      </c>
      <c r="C3525" s="1">
        <v>4821.4520000000002</v>
      </c>
    </row>
    <row r="3526" spans="1:3">
      <c r="A3526" s="1">
        <v>234</v>
      </c>
      <c r="B3526" s="1">
        <v>175942</v>
      </c>
      <c r="C3526" s="1">
        <v>1077.7460000000001</v>
      </c>
    </row>
    <row r="3527" spans="1:3">
      <c r="A3527" s="1">
        <v>234</v>
      </c>
      <c r="B3527" s="1">
        <v>347342</v>
      </c>
      <c r="C3527" s="1">
        <v>1446.7860000000001</v>
      </c>
    </row>
    <row r="3528" spans="1:3">
      <c r="A3528" s="1">
        <v>234</v>
      </c>
      <c r="B3528" s="1">
        <v>437915</v>
      </c>
      <c r="C3528" s="1">
        <v>2867.5709999999999</v>
      </c>
    </row>
    <row r="3529" spans="1:3">
      <c r="A3529" s="1">
        <v>234</v>
      </c>
      <c r="B3529" s="1">
        <v>346070</v>
      </c>
      <c r="C3529" s="1">
        <v>9978.6579999999994</v>
      </c>
    </row>
    <row r="3530" spans="1:3">
      <c r="A3530" s="1">
        <v>234</v>
      </c>
      <c r="B3530" s="1">
        <v>240985</v>
      </c>
      <c r="C3530" s="1">
        <v>10500.029</v>
      </c>
    </row>
    <row r="3531" spans="1:3">
      <c r="A3531" s="1">
        <v>234</v>
      </c>
      <c r="B3531" s="1">
        <v>136790</v>
      </c>
      <c r="C3531" s="1">
        <v>10438.328</v>
      </c>
    </row>
    <row r="3532" spans="1:3">
      <c r="A3532" s="1">
        <v>234</v>
      </c>
      <c r="B3532" s="1">
        <v>29685</v>
      </c>
      <c r="C3532" s="1">
        <v>10687.058999999999</v>
      </c>
    </row>
    <row r="3533" spans="1:3">
      <c r="A3533" s="1">
        <v>234</v>
      </c>
      <c r="B3533" s="1">
        <v>0</v>
      </c>
      <c r="C3533" s="1">
        <v>2989.8690000000001</v>
      </c>
    </row>
    <row r="3534" spans="1:3">
      <c r="A3534" s="1">
        <v>235</v>
      </c>
      <c r="B3534" s="1">
        <v>214530</v>
      </c>
      <c r="C3534" s="1">
        <v>1264.0139999999999</v>
      </c>
    </row>
    <row r="3535" spans="1:3">
      <c r="A3535" s="1">
        <v>235</v>
      </c>
      <c r="B3535" s="1">
        <v>364499</v>
      </c>
      <c r="C3535" s="1">
        <v>2637.0129999999999</v>
      </c>
    </row>
    <row r="3536" spans="1:3">
      <c r="A3536" s="1">
        <v>235</v>
      </c>
      <c r="B3536" s="1">
        <v>411778</v>
      </c>
      <c r="C3536" s="1">
        <v>4908.0659999999998</v>
      </c>
    </row>
    <row r="3537" spans="1:3">
      <c r="A3537" s="1">
        <v>235</v>
      </c>
      <c r="B3537" s="1">
        <v>312750</v>
      </c>
      <c r="C3537" s="1">
        <v>9890.5580000000009</v>
      </c>
    </row>
    <row r="3538" spans="1:3">
      <c r="A3538" s="1">
        <v>235</v>
      </c>
      <c r="B3538" s="1">
        <v>213922</v>
      </c>
      <c r="C3538" s="1">
        <v>9878.5079999999998</v>
      </c>
    </row>
    <row r="3539" spans="1:3">
      <c r="A3539" s="1">
        <v>235</v>
      </c>
      <c r="B3539" s="1">
        <v>114350</v>
      </c>
      <c r="C3539" s="1">
        <v>9961.27</v>
      </c>
    </row>
    <row r="3540" spans="1:3">
      <c r="A3540" s="1">
        <v>235</v>
      </c>
      <c r="B3540" s="1">
        <v>2931</v>
      </c>
      <c r="C3540" s="1">
        <v>11137.458000000001</v>
      </c>
    </row>
    <row r="3541" spans="1:3">
      <c r="A3541" s="1">
        <v>235</v>
      </c>
      <c r="B3541" s="1">
        <v>0</v>
      </c>
      <c r="C3541" s="1">
        <v>316.48200000000003</v>
      </c>
    </row>
    <row r="3542" spans="1:3">
      <c r="A3542" s="1">
        <v>236</v>
      </c>
      <c r="B3542" s="1">
        <v>318928</v>
      </c>
      <c r="C3542" s="1">
        <v>1791.8910000000001</v>
      </c>
    </row>
    <row r="3543" spans="1:3">
      <c r="A3543" s="1">
        <v>236</v>
      </c>
      <c r="B3543" s="1">
        <v>352838</v>
      </c>
      <c r="C3543" s="1">
        <v>1362.8779999999999</v>
      </c>
    </row>
    <row r="3544" spans="1:3">
      <c r="A3544" s="1">
        <v>236</v>
      </c>
      <c r="B3544" s="1">
        <v>403968</v>
      </c>
      <c r="C3544" s="1">
        <v>6423.1379999999999</v>
      </c>
    </row>
    <row r="3545" spans="1:3">
      <c r="A3545" s="1">
        <v>236</v>
      </c>
      <c r="B3545" s="1">
        <v>304253</v>
      </c>
      <c r="C3545" s="1">
        <v>9971.1710000000003</v>
      </c>
    </row>
    <row r="3546" spans="1:3">
      <c r="A3546" s="1">
        <v>236</v>
      </c>
      <c r="B3546" s="1">
        <v>206581</v>
      </c>
      <c r="C3546" s="1">
        <v>9767.1530000000002</v>
      </c>
    </row>
    <row r="3547" spans="1:3">
      <c r="A3547" s="1">
        <v>236</v>
      </c>
      <c r="B3547" s="1">
        <v>108350</v>
      </c>
      <c r="C3547" s="1">
        <v>9823.8259999999991</v>
      </c>
    </row>
    <row r="3548" spans="1:3">
      <c r="A3548" s="1">
        <v>236</v>
      </c>
      <c r="B3548" s="1">
        <v>0</v>
      </c>
      <c r="C3548" s="1">
        <v>10840.357</v>
      </c>
    </row>
    <row r="3549" spans="1:3">
      <c r="A3549" s="1">
        <v>237</v>
      </c>
      <c r="B3549" s="1">
        <v>1450</v>
      </c>
      <c r="C3549" s="1">
        <v>7.7</v>
      </c>
    </row>
    <row r="3550" spans="1:3">
      <c r="A3550" s="1">
        <v>237</v>
      </c>
      <c r="B3550" s="1">
        <v>330019</v>
      </c>
      <c r="C3550" s="1">
        <v>1963.4749999999999</v>
      </c>
    </row>
    <row r="3551" spans="1:3">
      <c r="A3551" s="1">
        <v>237</v>
      </c>
      <c r="B3551" s="1">
        <v>371598</v>
      </c>
      <c r="C3551" s="1">
        <v>1387.7049999999999</v>
      </c>
    </row>
    <row r="3552" spans="1:3">
      <c r="A3552" s="1">
        <v>237</v>
      </c>
      <c r="B3552" s="1">
        <v>380180</v>
      </c>
      <c r="C3552" s="1">
        <v>8597.6149999999998</v>
      </c>
    </row>
    <row r="3553" spans="1:3">
      <c r="A3553" s="1">
        <v>237</v>
      </c>
      <c r="B3553" s="1">
        <v>299615</v>
      </c>
      <c r="C3553" s="1">
        <v>8056.3370000000004</v>
      </c>
    </row>
    <row r="3554" spans="1:3">
      <c r="A3554" s="1">
        <v>237</v>
      </c>
      <c r="B3554" s="1">
        <v>194518</v>
      </c>
      <c r="C3554" s="1">
        <v>10523.657999999999</v>
      </c>
    </row>
    <row r="3555" spans="1:3">
      <c r="A3555" s="1">
        <v>237</v>
      </c>
      <c r="B3555" s="1">
        <v>86175</v>
      </c>
      <c r="C3555" s="1">
        <v>10820.186</v>
      </c>
    </row>
    <row r="3556" spans="1:3">
      <c r="A3556" s="1">
        <v>237</v>
      </c>
      <c r="B3556" s="1">
        <v>0</v>
      </c>
      <c r="C3556" s="1">
        <v>8632.1509999999998</v>
      </c>
    </row>
    <row r="3557" spans="1:3">
      <c r="A3557" s="1">
        <v>238</v>
      </c>
      <c r="B3557" s="1">
        <v>38710</v>
      </c>
      <c r="C3557" s="1">
        <v>500.99299999999999</v>
      </c>
    </row>
    <row r="3558" spans="1:3">
      <c r="A3558" s="1">
        <v>238</v>
      </c>
      <c r="B3558" s="1">
        <v>337208</v>
      </c>
      <c r="C3558" s="1">
        <v>1711.8309999999999</v>
      </c>
    </row>
    <row r="3559" spans="1:3">
      <c r="A3559" s="1">
        <v>238</v>
      </c>
      <c r="B3559" s="1">
        <v>392851</v>
      </c>
      <c r="C3559" s="1">
        <v>1694.673</v>
      </c>
    </row>
    <row r="3560" spans="1:3">
      <c r="A3560" s="1">
        <v>238</v>
      </c>
      <c r="B3560" s="1">
        <v>387094</v>
      </c>
      <c r="C3560" s="1">
        <v>7362.0569999999998</v>
      </c>
    </row>
    <row r="3561" spans="1:3">
      <c r="A3561" s="1">
        <v>238</v>
      </c>
      <c r="B3561" s="1">
        <v>285850</v>
      </c>
      <c r="C3561" s="1">
        <v>10136.046</v>
      </c>
    </row>
    <row r="3562" spans="1:3">
      <c r="A3562" s="1">
        <v>238</v>
      </c>
      <c r="B3562" s="1">
        <v>185900</v>
      </c>
      <c r="C3562" s="1">
        <v>9979.7039999999997</v>
      </c>
    </row>
    <row r="3563" spans="1:3">
      <c r="A3563" s="1">
        <v>238</v>
      </c>
      <c r="B3563" s="1">
        <v>85403</v>
      </c>
      <c r="C3563" s="1">
        <v>10051.882</v>
      </c>
    </row>
    <row r="3564" spans="1:3">
      <c r="A3564" s="1">
        <v>238</v>
      </c>
      <c r="B3564" s="1">
        <v>0</v>
      </c>
      <c r="C3564" s="1">
        <v>8546.0869999999995</v>
      </c>
    </row>
    <row r="3565" spans="1:3">
      <c r="A3565" s="1">
        <v>239</v>
      </c>
      <c r="B3565" s="1">
        <v>56426</v>
      </c>
      <c r="C3565" s="1">
        <v>616.48400000000004</v>
      </c>
    </row>
    <row r="3566" spans="1:3">
      <c r="A3566" s="1">
        <v>239</v>
      </c>
      <c r="B3566" s="1">
        <v>243531</v>
      </c>
      <c r="C3566" s="1">
        <v>1343.8679999999999</v>
      </c>
    </row>
    <row r="3567" spans="1:3">
      <c r="A3567" s="1">
        <v>239</v>
      </c>
      <c r="B3567" s="1">
        <v>437111</v>
      </c>
      <c r="C3567" s="1">
        <v>3495.116</v>
      </c>
    </row>
    <row r="3568" spans="1:3">
      <c r="A3568" s="1">
        <v>239</v>
      </c>
      <c r="B3568" s="1">
        <v>375850</v>
      </c>
      <c r="C3568" s="1">
        <v>6948.9650000000001</v>
      </c>
    </row>
    <row r="3569" spans="1:3">
      <c r="A3569" s="1">
        <v>239</v>
      </c>
      <c r="B3569" s="1">
        <v>280544</v>
      </c>
      <c r="C3569" s="1">
        <v>9537.9359999999997</v>
      </c>
    </row>
    <row r="3570" spans="1:3">
      <c r="A3570" s="1">
        <v>239</v>
      </c>
      <c r="B3570" s="1">
        <v>180102</v>
      </c>
      <c r="C3570" s="1">
        <v>10022.385</v>
      </c>
    </row>
    <row r="3571" spans="1:3">
      <c r="A3571" s="1">
        <v>239</v>
      </c>
      <c r="B3571" s="1">
        <v>77987</v>
      </c>
      <c r="C3571" s="1">
        <v>10208.91</v>
      </c>
    </row>
    <row r="3572" spans="1:3">
      <c r="A3572" s="1">
        <v>239</v>
      </c>
      <c r="B3572" s="1">
        <v>0</v>
      </c>
      <c r="C3572" s="1">
        <v>7821.0240000000003</v>
      </c>
    </row>
    <row r="3573" spans="1:3">
      <c r="A3573" s="1">
        <v>240</v>
      </c>
      <c r="B3573" s="1">
        <v>76279</v>
      </c>
      <c r="C3573" s="1">
        <v>672.32299999999998</v>
      </c>
    </row>
    <row r="3574" spans="1:3">
      <c r="A3574" s="1">
        <v>240</v>
      </c>
      <c r="B3574" s="1">
        <v>314802</v>
      </c>
      <c r="C3574" s="1">
        <v>1216.1679999999999</v>
      </c>
    </row>
    <row r="3575" spans="1:3">
      <c r="A3575" s="1">
        <v>240</v>
      </c>
      <c r="B3575" s="1">
        <v>455200</v>
      </c>
      <c r="C3575" s="1">
        <v>2571.067</v>
      </c>
    </row>
    <row r="3576" spans="1:3">
      <c r="A3576" s="1">
        <v>240</v>
      </c>
      <c r="B3576" s="1">
        <v>353750</v>
      </c>
      <c r="C3576" s="1">
        <v>10144.477999999999</v>
      </c>
    </row>
    <row r="3577" spans="1:3">
      <c r="A3577" s="1">
        <v>240</v>
      </c>
      <c r="B3577" s="1">
        <v>252243</v>
      </c>
      <c r="C3577" s="1">
        <v>10146.022000000001</v>
      </c>
    </row>
    <row r="3578" spans="1:3">
      <c r="A3578" s="1">
        <v>240</v>
      </c>
      <c r="B3578" s="1">
        <v>149054</v>
      </c>
      <c r="C3578" s="1">
        <v>10317.047</v>
      </c>
    </row>
    <row r="3579" spans="1:3">
      <c r="A3579" s="1">
        <v>240</v>
      </c>
      <c r="B3579" s="1">
        <v>37139</v>
      </c>
      <c r="C3579" s="1">
        <v>11190.855</v>
      </c>
    </row>
    <row r="3580" spans="1:3">
      <c r="A3580" s="1">
        <v>240</v>
      </c>
      <c r="B3580" s="1">
        <v>0</v>
      </c>
      <c r="C3580" s="1">
        <v>3735.1959999999999</v>
      </c>
    </row>
    <row r="3581" spans="1:3">
      <c r="A3581" s="1">
        <v>241</v>
      </c>
      <c r="B3581" s="1">
        <v>229575</v>
      </c>
      <c r="C3581" s="1">
        <v>1263.4380000000001</v>
      </c>
    </row>
    <row r="3582" spans="1:3">
      <c r="A3582" s="1">
        <v>241</v>
      </c>
      <c r="B3582" s="1">
        <v>359675</v>
      </c>
      <c r="C3582" s="1">
        <v>2246.4009999999998</v>
      </c>
    </row>
    <row r="3583" spans="1:3">
      <c r="A3583" s="1">
        <v>241</v>
      </c>
      <c r="B3583" s="1">
        <v>433764</v>
      </c>
      <c r="C3583" s="1">
        <v>1533.1479999999999</v>
      </c>
    </row>
    <row r="3584" spans="1:3">
      <c r="A3584" s="1">
        <v>241</v>
      </c>
      <c r="B3584" s="1">
        <v>348879</v>
      </c>
      <c r="C3584" s="1">
        <v>10042.02</v>
      </c>
    </row>
    <row r="3585" spans="1:3">
      <c r="A3585" s="1">
        <v>241</v>
      </c>
      <c r="B3585" s="1">
        <v>247724</v>
      </c>
      <c r="C3585" s="1">
        <v>10120.941000000001</v>
      </c>
    </row>
    <row r="3586" spans="1:3">
      <c r="A3586" s="1">
        <v>241</v>
      </c>
      <c r="B3586" s="1">
        <v>145705</v>
      </c>
      <c r="C3586" s="1">
        <v>10194.644</v>
      </c>
    </row>
    <row r="3587" spans="1:3">
      <c r="A3587" s="1">
        <v>241</v>
      </c>
      <c r="B3587" s="1">
        <v>43000</v>
      </c>
      <c r="C3587" s="1">
        <v>10269.532999999999</v>
      </c>
    </row>
    <row r="3588" spans="1:3">
      <c r="A3588" s="1">
        <v>241</v>
      </c>
      <c r="B3588" s="1">
        <v>0</v>
      </c>
      <c r="C3588" s="1">
        <v>4321.6390000000001</v>
      </c>
    </row>
    <row r="3589" spans="1:3">
      <c r="A3589" s="1">
        <v>242</v>
      </c>
      <c r="B3589" s="1">
        <v>168773</v>
      </c>
      <c r="C3589" s="1">
        <v>1211.1389999999999</v>
      </c>
    </row>
    <row r="3590" spans="1:3">
      <c r="A3590" s="1">
        <v>242</v>
      </c>
      <c r="B3590" s="1">
        <v>358911</v>
      </c>
      <c r="C3590" s="1">
        <v>2117.2310000000002</v>
      </c>
    </row>
    <row r="3591" spans="1:3">
      <c r="A3591" s="1">
        <v>242</v>
      </c>
      <c r="B3591" s="1">
        <v>413502</v>
      </c>
      <c r="C3591" s="1">
        <v>5317.1260000000002</v>
      </c>
    </row>
    <row r="3592" spans="1:3">
      <c r="A3592" s="1">
        <v>242</v>
      </c>
      <c r="B3592" s="1">
        <v>307200</v>
      </c>
      <c r="C3592" s="1">
        <v>10610.308999999999</v>
      </c>
    </row>
    <row r="3593" spans="1:3">
      <c r="A3593" s="1">
        <v>242</v>
      </c>
      <c r="B3593" s="1">
        <v>204558</v>
      </c>
      <c r="C3593" s="1">
        <v>10259.055</v>
      </c>
    </row>
    <row r="3594" spans="1:3">
      <c r="A3594" s="1">
        <v>242</v>
      </c>
      <c r="B3594" s="1">
        <v>100524</v>
      </c>
      <c r="C3594" s="1">
        <v>10405.732</v>
      </c>
    </row>
    <row r="3595" spans="1:3">
      <c r="A3595" s="1">
        <v>242</v>
      </c>
      <c r="B3595" s="1">
        <v>0</v>
      </c>
      <c r="C3595" s="1">
        <v>10069.43</v>
      </c>
    </row>
    <row r="3596" spans="1:3">
      <c r="A3596" s="1">
        <v>243</v>
      </c>
      <c r="B3596" s="1">
        <v>26520</v>
      </c>
      <c r="C3596" s="1">
        <v>368.19900000000001</v>
      </c>
    </row>
    <row r="3597" spans="1:3">
      <c r="A3597" s="1">
        <v>243</v>
      </c>
      <c r="B3597" s="1">
        <v>340749</v>
      </c>
      <c r="C3597" s="1">
        <v>1686.0730000000001</v>
      </c>
    </row>
    <row r="3598" spans="1:3">
      <c r="A3598" s="1">
        <v>243</v>
      </c>
      <c r="B3598" s="1">
        <v>392849</v>
      </c>
      <c r="C3598" s="1">
        <v>1624.578</v>
      </c>
    </row>
    <row r="3599" spans="1:3">
      <c r="A3599" s="1">
        <v>243</v>
      </c>
      <c r="B3599" s="1">
        <v>391697</v>
      </c>
      <c r="C3599" s="1">
        <v>7125.39</v>
      </c>
    </row>
    <row r="3600" spans="1:3">
      <c r="A3600" s="1">
        <v>243</v>
      </c>
      <c r="B3600" s="1">
        <v>290181</v>
      </c>
      <c r="C3600" s="1">
        <v>10151.352000000001</v>
      </c>
    </row>
    <row r="3601" spans="1:3">
      <c r="A3601" s="1">
        <v>243</v>
      </c>
      <c r="B3601" s="1">
        <v>187804</v>
      </c>
      <c r="C3601" s="1">
        <v>10232.046</v>
      </c>
    </row>
    <row r="3602" spans="1:3">
      <c r="A3602" s="1">
        <v>243</v>
      </c>
      <c r="B3602" s="1">
        <v>86034</v>
      </c>
      <c r="C3602" s="1">
        <v>10172.876</v>
      </c>
    </row>
    <row r="3603" spans="1:3">
      <c r="A3603" s="1">
        <v>243</v>
      </c>
      <c r="B3603" s="1">
        <v>0</v>
      </c>
      <c r="C3603" s="1">
        <v>8623.5110000000004</v>
      </c>
    </row>
    <row r="3604" spans="1:3">
      <c r="A3604" s="1">
        <v>244</v>
      </c>
      <c r="B3604" s="1">
        <v>48393</v>
      </c>
      <c r="C3604" s="1">
        <v>578.23</v>
      </c>
    </row>
    <row r="3605" spans="1:3">
      <c r="A3605" s="1">
        <v>244</v>
      </c>
      <c r="B3605" s="1">
        <v>316218</v>
      </c>
      <c r="C3605" s="1">
        <v>1567.9079999999999</v>
      </c>
    </row>
    <row r="3606" spans="1:3">
      <c r="A3606" s="1">
        <v>244</v>
      </c>
      <c r="B3606" s="1">
        <v>441882</v>
      </c>
      <c r="C3606" s="1">
        <v>2342.933</v>
      </c>
    </row>
    <row r="3607" spans="1:3">
      <c r="A3607" s="1">
        <v>244</v>
      </c>
      <c r="B3607" s="1">
        <v>353017</v>
      </c>
      <c r="C3607" s="1">
        <v>10183.148999999999</v>
      </c>
    </row>
    <row r="3608" spans="1:3">
      <c r="A3608" s="1">
        <v>244</v>
      </c>
      <c r="B3608" s="1">
        <v>252400</v>
      </c>
      <c r="C3608" s="1">
        <v>10075.994000000001</v>
      </c>
    </row>
    <row r="3609" spans="1:3">
      <c r="A3609" s="1">
        <v>244</v>
      </c>
      <c r="B3609" s="1">
        <v>147694</v>
      </c>
      <c r="C3609" s="1">
        <v>10469.133</v>
      </c>
    </row>
    <row r="3610" spans="1:3">
      <c r="A3610" s="1">
        <v>244</v>
      </c>
      <c r="B3610" s="1">
        <v>38213</v>
      </c>
      <c r="C3610" s="1">
        <v>10923.569</v>
      </c>
    </row>
    <row r="3611" spans="1:3">
      <c r="A3611" s="1">
        <v>244</v>
      </c>
      <c r="B3611" s="1">
        <v>0</v>
      </c>
      <c r="C3611" s="1">
        <v>3843.7330000000002</v>
      </c>
    </row>
    <row r="3612" spans="1:3">
      <c r="A3612" s="1">
        <v>245</v>
      </c>
      <c r="B3612" s="1">
        <v>212252</v>
      </c>
      <c r="C3612" s="1">
        <v>1279.153</v>
      </c>
    </row>
    <row r="3613" spans="1:3">
      <c r="A3613" s="1">
        <v>245</v>
      </c>
      <c r="B3613" s="1">
        <v>314854</v>
      </c>
      <c r="C3613" s="1">
        <v>1582.318</v>
      </c>
    </row>
    <row r="3614" spans="1:3">
      <c r="A3614" s="1">
        <v>245</v>
      </c>
      <c r="B3614" s="1">
        <v>427043</v>
      </c>
      <c r="C3614" s="1">
        <v>4415.7669999999998</v>
      </c>
    </row>
    <row r="3615" spans="1:3">
      <c r="A3615" s="1">
        <v>245</v>
      </c>
      <c r="B3615" s="1">
        <v>332550</v>
      </c>
      <c r="C3615" s="1">
        <v>9449.7250000000004</v>
      </c>
    </row>
    <row r="3616" spans="1:3">
      <c r="A3616" s="1">
        <v>245</v>
      </c>
      <c r="B3616" s="1">
        <v>234042</v>
      </c>
      <c r="C3616" s="1">
        <v>9843.4639999999999</v>
      </c>
    </row>
    <row r="3617" spans="1:3">
      <c r="A3617" s="1">
        <v>245</v>
      </c>
      <c r="B3617" s="1">
        <v>136824</v>
      </c>
      <c r="C3617" s="1">
        <v>9719.9670000000006</v>
      </c>
    </row>
    <row r="3618" spans="1:3">
      <c r="A3618" s="1">
        <v>245</v>
      </c>
      <c r="B3618" s="1">
        <v>32686</v>
      </c>
      <c r="C3618" s="1">
        <v>10410.966</v>
      </c>
    </row>
    <row r="3619" spans="1:3">
      <c r="A3619" s="1">
        <v>245</v>
      </c>
      <c r="B3619" s="1">
        <v>0</v>
      </c>
      <c r="C3619" s="1">
        <v>3290.7310000000002</v>
      </c>
    </row>
    <row r="3620" spans="1:3">
      <c r="A3620" s="1">
        <v>246</v>
      </c>
      <c r="B3620" s="1">
        <v>195881</v>
      </c>
      <c r="C3620" s="1">
        <v>1306.692</v>
      </c>
    </row>
    <row r="3621" spans="1:3">
      <c r="A3621" s="1">
        <v>246</v>
      </c>
      <c r="B3621" s="1">
        <v>383309</v>
      </c>
      <c r="C3621" s="1">
        <v>2639.5309999999999</v>
      </c>
    </row>
    <row r="3622" spans="1:3">
      <c r="A3622" s="1">
        <v>246</v>
      </c>
      <c r="B3622" s="1">
        <v>424581</v>
      </c>
      <c r="C3622" s="1">
        <v>3568.07</v>
      </c>
    </row>
    <row r="3623" spans="1:3">
      <c r="A3623" s="1">
        <v>246</v>
      </c>
      <c r="B3623" s="1">
        <v>324871</v>
      </c>
      <c r="C3623" s="1">
        <v>9970.4619999999995</v>
      </c>
    </row>
    <row r="3624" spans="1:3">
      <c r="A3624" s="1">
        <v>246</v>
      </c>
      <c r="B3624" s="1">
        <v>226800</v>
      </c>
      <c r="C3624" s="1">
        <v>9811.5</v>
      </c>
    </row>
    <row r="3625" spans="1:3">
      <c r="A3625" s="1">
        <v>246</v>
      </c>
      <c r="B3625" s="1">
        <v>127326</v>
      </c>
      <c r="C3625" s="1">
        <v>9947.1110000000008</v>
      </c>
    </row>
    <row r="3626" spans="1:3">
      <c r="A3626" s="1">
        <v>246</v>
      </c>
      <c r="B3626" s="1">
        <v>22745</v>
      </c>
      <c r="C3626" s="1">
        <v>10466.263999999999</v>
      </c>
    </row>
    <row r="3627" spans="1:3">
      <c r="A3627" s="1">
        <v>246</v>
      </c>
      <c r="B3627" s="1">
        <v>0</v>
      </c>
      <c r="C3627" s="1">
        <v>2282.8380000000002</v>
      </c>
    </row>
    <row r="3628" spans="1:3">
      <c r="A3628" s="1">
        <v>247</v>
      </c>
      <c r="B3628" s="1">
        <v>241248</v>
      </c>
      <c r="C3628" s="1">
        <v>1476.82</v>
      </c>
    </row>
    <row r="3629" spans="1:3">
      <c r="A3629" s="1">
        <v>247</v>
      </c>
      <c r="B3629" s="1">
        <v>396254</v>
      </c>
      <c r="C3629" s="1">
        <v>2733.5219999999999</v>
      </c>
    </row>
    <row r="3630" spans="1:3">
      <c r="A3630" s="1">
        <v>247</v>
      </c>
      <c r="B3630" s="1">
        <v>422154</v>
      </c>
      <c r="C3630" s="1">
        <v>3559.6370000000002</v>
      </c>
    </row>
    <row r="3631" spans="1:3">
      <c r="A3631" s="1">
        <v>247</v>
      </c>
      <c r="B3631" s="1">
        <v>321573</v>
      </c>
      <c r="C3631" s="1">
        <v>10054.726000000001</v>
      </c>
    </row>
    <row r="3632" spans="1:3">
      <c r="A3632" s="1">
        <v>247</v>
      </c>
      <c r="B3632" s="1">
        <v>219976</v>
      </c>
      <c r="C3632" s="1">
        <v>10168.486000000001</v>
      </c>
    </row>
    <row r="3633" spans="1:3">
      <c r="A3633" s="1">
        <v>247</v>
      </c>
      <c r="B3633" s="1">
        <v>116817</v>
      </c>
      <c r="C3633" s="1">
        <v>10290.512000000001</v>
      </c>
    </row>
    <row r="3634" spans="1:3">
      <c r="A3634" s="1">
        <v>247</v>
      </c>
      <c r="B3634" s="1">
        <v>8500</v>
      </c>
      <c r="C3634" s="1">
        <v>10838.749</v>
      </c>
    </row>
    <row r="3635" spans="1:3">
      <c r="A3635" s="1">
        <v>247</v>
      </c>
      <c r="B3635" s="1">
        <v>0</v>
      </c>
      <c r="C3635" s="1">
        <v>867.08299999999997</v>
      </c>
    </row>
    <row r="3636" spans="1:3">
      <c r="A3636" s="1">
        <v>248</v>
      </c>
      <c r="B3636" s="1">
        <v>285961</v>
      </c>
      <c r="C3636" s="1">
        <v>1740.231</v>
      </c>
    </row>
    <row r="3637" spans="1:3">
      <c r="A3637" s="1">
        <v>248</v>
      </c>
      <c r="B3637" s="1">
        <v>348741</v>
      </c>
      <c r="C3637" s="1">
        <v>1607.7750000000001</v>
      </c>
    </row>
    <row r="3638" spans="1:3">
      <c r="A3638" s="1">
        <v>248</v>
      </c>
      <c r="B3638" s="1">
        <v>412308</v>
      </c>
      <c r="C3638" s="1">
        <v>5417.2820000000002</v>
      </c>
    </row>
    <row r="3639" spans="1:3">
      <c r="A3639" s="1">
        <v>248</v>
      </c>
      <c r="B3639" s="1">
        <v>317871</v>
      </c>
      <c r="C3639" s="1">
        <v>9421.0259999999998</v>
      </c>
    </row>
    <row r="3640" spans="1:3">
      <c r="A3640" s="1">
        <v>248</v>
      </c>
      <c r="B3640" s="1">
        <v>220750</v>
      </c>
      <c r="C3640" s="1">
        <v>9714.5390000000007</v>
      </c>
    </row>
    <row r="3641" spans="1:3">
      <c r="A3641" s="1">
        <v>248</v>
      </c>
      <c r="B3641" s="1">
        <v>124905</v>
      </c>
      <c r="C3641" s="1">
        <v>9577.32</v>
      </c>
    </row>
    <row r="3642" spans="1:3">
      <c r="A3642" s="1">
        <v>248</v>
      </c>
      <c r="B3642" s="1">
        <v>16950</v>
      </c>
      <c r="C3642" s="1">
        <v>10800.97</v>
      </c>
    </row>
    <row r="3643" spans="1:3">
      <c r="A3643" s="1">
        <v>248</v>
      </c>
      <c r="B3643" s="1">
        <v>0</v>
      </c>
      <c r="C3643" s="1">
        <v>1712.8910000000001</v>
      </c>
    </row>
    <row r="3644" spans="1:3">
      <c r="A3644" s="1">
        <v>249</v>
      </c>
      <c r="B3644" s="1">
        <v>282170</v>
      </c>
      <c r="C3644" s="1">
        <v>1484.5060000000001</v>
      </c>
    </row>
    <row r="3645" spans="1:3">
      <c r="A3645" s="1">
        <v>249</v>
      </c>
      <c r="B3645" s="1">
        <v>341908</v>
      </c>
      <c r="C3645" s="1">
        <v>1647.8119999999999</v>
      </c>
    </row>
    <row r="3646" spans="1:3">
      <c r="A3646" s="1">
        <v>249</v>
      </c>
      <c r="B3646" s="1">
        <v>413500</v>
      </c>
      <c r="C3646" s="1">
        <v>5513.7430000000004</v>
      </c>
    </row>
    <row r="3647" spans="1:3">
      <c r="A3647" s="1">
        <v>249</v>
      </c>
      <c r="B3647" s="1">
        <v>311200</v>
      </c>
      <c r="C3647" s="1">
        <v>10211.026</v>
      </c>
    </row>
    <row r="3648" spans="1:3">
      <c r="A3648" s="1">
        <v>249</v>
      </c>
      <c r="B3648" s="1">
        <v>204851</v>
      </c>
      <c r="C3648" s="1">
        <v>10613.773999999999</v>
      </c>
    </row>
    <row r="3649" spans="1:3">
      <c r="A3649" s="1">
        <v>249</v>
      </c>
      <c r="B3649" s="1">
        <v>99323</v>
      </c>
      <c r="C3649" s="1">
        <v>10556.620999999999</v>
      </c>
    </row>
    <row r="3650" spans="1:3">
      <c r="A3650" s="1">
        <v>249</v>
      </c>
      <c r="B3650" s="1">
        <v>0</v>
      </c>
      <c r="C3650" s="1">
        <v>9943.1710000000003</v>
      </c>
    </row>
    <row r="3651" spans="1:3">
      <c r="A3651" s="1">
        <v>250</v>
      </c>
      <c r="B3651" s="1">
        <v>28819</v>
      </c>
      <c r="C3651" s="1">
        <v>369.83199999999999</v>
      </c>
    </row>
    <row r="3652" spans="1:3">
      <c r="A3652" s="1">
        <v>250</v>
      </c>
      <c r="B3652" s="1">
        <v>324714</v>
      </c>
      <c r="C3652" s="1">
        <v>1725.1010000000001</v>
      </c>
    </row>
    <row r="3653" spans="1:3">
      <c r="A3653" s="1">
        <v>250</v>
      </c>
      <c r="B3653" s="1">
        <v>372504</v>
      </c>
      <c r="C3653" s="1">
        <v>1748.6120000000001</v>
      </c>
    </row>
    <row r="3654" spans="1:3">
      <c r="A3654" s="1">
        <v>250</v>
      </c>
      <c r="B3654" s="1">
        <v>394599</v>
      </c>
      <c r="C3654" s="1">
        <v>6673.4750000000004</v>
      </c>
    </row>
    <row r="3655" spans="1:3">
      <c r="A3655" s="1">
        <v>250</v>
      </c>
      <c r="B3655" s="1">
        <v>297000</v>
      </c>
      <c r="C3655" s="1">
        <v>9775.8140000000003</v>
      </c>
    </row>
    <row r="3656" spans="1:3">
      <c r="A3656" s="1">
        <v>250</v>
      </c>
      <c r="B3656" s="1">
        <v>198085</v>
      </c>
      <c r="C3656" s="1">
        <v>9867.7369999999992</v>
      </c>
    </row>
    <row r="3657" spans="1:3">
      <c r="A3657" s="1">
        <v>250</v>
      </c>
      <c r="B3657" s="1">
        <v>100342</v>
      </c>
      <c r="C3657" s="1">
        <v>9774.0779999999995</v>
      </c>
    </row>
    <row r="3658" spans="1:3">
      <c r="A3658" s="1">
        <v>250</v>
      </c>
      <c r="B3658" s="1">
        <v>0</v>
      </c>
      <c r="C3658" s="1">
        <v>10056.415000000001</v>
      </c>
    </row>
    <row r="3659" spans="1:3">
      <c r="A3659" s="1">
        <v>251</v>
      </c>
      <c r="B3659" s="1">
        <v>28184</v>
      </c>
      <c r="C3659" s="1">
        <v>384.714</v>
      </c>
    </row>
    <row r="3660" spans="1:3">
      <c r="A3660" s="1">
        <v>251</v>
      </c>
      <c r="B3660" s="1">
        <v>321093</v>
      </c>
      <c r="C3660" s="1">
        <v>1740.663</v>
      </c>
    </row>
    <row r="3661" spans="1:3">
      <c r="A3661" s="1">
        <v>251</v>
      </c>
      <c r="B3661" s="1">
        <v>396054</v>
      </c>
      <c r="C3661" s="1">
        <v>1998.672</v>
      </c>
    </row>
    <row r="3662" spans="1:3">
      <c r="A3662" s="1">
        <v>251</v>
      </c>
      <c r="B3662" s="1">
        <v>382088</v>
      </c>
      <c r="C3662" s="1">
        <v>7642.76</v>
      </c>
    </row>
    <row r="3663" spans="1:3">
      <c r="A3663" s="1">
        <v>251</v>
      </c>
      <c r="B3663" s="1">
        <v>283515</v>
      </c>
      <c r="C3663" s="1">
        <v>9876.8829999999998</v>
      </c>
    </row>
    <row r="3664" spans="1:3">
      <c r="A3664" s="1">
        <v>251</v>
      </c>
      <c r="B3664" s="1">
        <v>184250</v>
      </c>
      <c r="C3664" s="1">
        <v>9902.6280000000006</v>
      </c>
    </row>
    <row r="3665" spans="1:3">
      <c r="A3665" s="1">
        <v>251</v>
      </c>
      <c r="B3665" s="1">
        <v>82235</v>
      </c>
      <c r="C3665" s="1">
        <v>10199.991</v>
      </c>
    </row>
    <row r="3666" spans="1:3">
      <c r="A3666" s="1">
        <v>251</v>
      </c>
      <c r="B3666" s="1">
        <v>0</v>
      </c>
      <c r="C3666" s="1">
        <v>8241.16</v>
      </c>
    </row>
    <row r="3667" spans="1:3">
      <c r="A3667" s="1">
        <v>252</v>
      </c>
      <c r="B3667" s="1">
        <v>60904</v>
      </c>
      <c r="C3667" s="1">
        <v>664.48099999999999</v>
      </c>
    </row>
    <row r="3668" spans="1:3">
      <c r="A3668" s="1">
        <v>252</v>
      </c>
      <c r="B3668" s="1">
        <v>318038</v>
      </c>
      <c r="C3668" s="1">
        <v>1659.1679999999999</v>
      </c>
    </row>
    <row r="3669" spans="1:3">
      <c r="A3669" s="1">
        <v>252</v>
      </c>
      <c r="B3669" s="1">
        <v>388612</v>
      </c>
      <c r="C3669" s="1">
        <v>1792.557</v>
      </c>
    </row>
    <row r="3670" spans="1:3">
      <c r="A3670" s="1">
        <v>252</v>
      </c>
      <c r="B3670" s="1">
        <v>380000</v>
      </c>
      <c r="C3670" s="1">
        <v>7880.5690000000004</v>
      </c>
    </row>
    <row r="3671" spans="1:3">
      <c r="A3671" s="1">
        <v>252</v>
      </c>
      <c r="B3671" s="1">
        <v>277350</v>
      </c>
      <c r="C3671" s="1">
        <v>10250.623</v>
      </c>
    </row>
    <row r="3672" spans="1:3">
      <c r="A3672" s="1">
        <v>252</v>
      </c>
      <c r="B3672" s="1">
        <v>177250</v>
      </c>
      <c r="C3672" s="1">
        <v>10010.252</v>
      </c>
    </row>
    <row r="3673" spans="1:3">
      <c r="A3673" s="1">
        <v>252</v>
      </c>
      <c r="B3673" s="1">
        <v>97964</v>
      </c>
      <c r="C3673" s="1">
        <v>7916.6189999999997</v>
      </c>
    </row>
    <row r="3674" spans="1:3">
      <c r="A3674" s="1">
        <v>252</v>
      </c>
      <c r="B3674" s="1">
        <v>0</v>
      </c>
      <c r="C3674" s="1">
        <v>9816.6180000000004</v>
      </c>
    </row>
    <row r="3675" spans="1:3">
      <c r="A3675" s="1">
        <v>253</v>
      </c>
      <c r="B3675" s="1">
        <v>24834</v>
      </c>
      <c r="C3675" s="1">
        <v>405.89400000000001</v>
      </c>
    </row>
    <row r="3676" spans="1:3">
      <c r="A3676" s="1">
        <v>253</v>
      </c>
      <c r="B3676" s="1">
        <v>323418</v>
      </c>
      <c r="C3676" s="1">
        <v>1701.4749999999999</v>
      </c>
    </row>
    <row r="3677" spans="1:3">
      <c r="A3677" s="1">
        <v>253</v>
      </c>
      <c r="B3677" s="1">
        <v>402156</v>
      </c>
      <c r="C3677" s="1">
        <v>2015.7650000000001</v>
      </c>
    </row>
    <row r="3678" spans="1:3">
      <c r="A3678" s="1">
        <v>253</v>
      </c>
      <c r="B3678" s="1">
        <v>363750</v>
      </c>
      <c r="C3678" s="1">
        <v>9479.59</v>
      </c>
    </row>
    <row r="3679" spans="1:3">
      <c r="A3679" s="1">
        <v>253</v>
      </c>
      <c r="B3679" s="1">
        <v>283800</v>
      </c>
      <c r="C3679" s="1">
        <v>7998.4709999999995</v>
      </c>
    </row>
    <row r="3680" spans="1:3">
      <c r="A3680" s="1">
        <v>253</v>
      </c>
      <c r="B3680" s="1">
        <v>181991</v>
      </c>
      <c r="C3680" s="1">
        <v>10171.86</v>
      </c>
    </row>
    <row r="3681" spans="1:3">
      <c r="A3681" s="1">
        <v>253</v>
      </c>
      <c r="B3681" s="1">
        <v>72050</v>
      </c>
      <c r="C3681" s="1">
        <v>10994.629000000001</v>
      </c>
    </row>
    <row r="3682" spans="1:3">
      <c r="A3682" s="1">
        <v>253</v>
      </c>
      <c r="B3682" s="1">
        <v>0</v>
      </c>
      <c r="C3682" s="1">
        <v>7215.3419999999996</v>
      </c>
    </row>
    <row r="3683" spans="1:3">
      <c r="A3683" s="1">
        <v>254</v>
      </c>
      <c r="B3683" s="1">
        <v>84322</v>
      </c>
      <c r="C3683" s="1">
        <v>878.38699999999994</v>
      </c>
    </row>
    <row r="3684" spans="1:3">
      <c r="A3684" s="1">
        <v>254</v>
      </c>
      <c r="B3684" s="1">
        <v>285089</v>
      </c>
      <c r="C3684" s="1">
        <v>1661.2059999999999</v>
      </c>
    </row>
    <row r="3685" spans="1:3">
      <c r="A3685" s="1">
        <v>254</v>
      </c>
      <c r="B3685" s="1">
        <v>434794</v>
      </c>
      <c r="C3685" s="1">
        <v>3954.2460000000001</v>
      </c>
    </row>
    <row r="3686" spans="1:3">
      <c r="A3686" s="1">
        <v>254</v>
      </c>
      <c r="B3686" s="1">
        <v>342605</v>
      </c>
      <c r="C3686" s="1">
        <v>9222.5480000000007</v>
      </c>
    </row>
    <row r="3687" spans="1:3">
      <c r="A3687" s="1">
        <v>254</v>
      </c>
      <c r="B3687" s="1">
        <v>245700</v>
      </c>
      <c r="C3687" s="1">
        <v>9702.0059999999994</v>
      </c>
    </row>
    <row r="3688" spans="1:3">
      <c r="A3688" s="1">
        <v>254</v>
      </c>
      <c r="B3688" s="1">
        <v>146050</v>
      </c>
      <c r="C3688" s="1">
        <v>9952.4740000000002</v>
      </c>
    </row>
    <row r="3689" spans="1:3">
      <c r="A3689" s="1">
        <v>254</v>
      </c>
      <c r="B3689" s="1">
        <v>36379</v>
      </c>
      <c r="C3689" s="1">
        <v>10947.415000000001</v>
      </c>
    </row>
    <row r="3690" spans="1:3">
      <c r="A3690" s="1">
        <v>254</v>
      </c>
      <c r="B3690" s="1">
        <v>0</v>
      </c>
      <c r="C3690" s="1">
        <v>3659.2660000000001</v>
      </c>
    </row>
    <row r="3691" spans="1:3">
      <c r="A3691" s="1">
        <v>255</v>
      </c>
      <c r="B3691" s="1">
        <v>185036</v>
      </c>
      <c r="C3691" s="1">
        <v>1295.3440000000001</v>
      </c>
    </row>
    <row r="3692" spans="1:3">
      <c r="A3692" s="1">
        <v>255</v>
      </c>
      <c r="B3692" s="1">
        <v>368438</v>
      </c>
      <c r="C3692" s="1">
        <v>2824.6979999999999</v>
      </c>
    </row>
    <row r="3693" spans="1:3">
      <c r="A3693" s="1">
        <v>255</v>
      </c>
      <c r="B3693" s="1">
        <v>414841</v>
      </c>
      <c r="C3693" s="1">
        <v>2330.6680000000001</v>
      </c>
    </row>
    <row r="3694" spans="1:3">
      <c r="A3694" s="1">
        <v>255</v>
      </c>
      <c r="B3694" s="1">
        <v>340400</v>
      </c>
      <c r="C3694" s="1">
        <v>9496.3580000000002</v>
      </c>
    </row>
    <row r="3695" spans="1:3">
      <c r="A3695" s="1">
        <v>255</v>
      </c>
      <c r="B3695" s="1">
        <v>241437</v>
      </c>
      <c r="C3695" s="1">
        <v>9888.9619999999995</v>
      </c>
    </row>
    <row r="3696" spans="1:3">
      <c r="A3696" s="1">
        <v>255</v>
      </c>
      <c r="B3696" s="1">
        <v>143200</v>
      </c>
      <c r="C3696" s="1">
        <v>9823.223</v>
      </c>
    </row>
    <row r="3697" spans="1:3">
      <c r="A3697" s="1">
        <v>255</v>
      </c>
      <c r="B3697" s="1">
        <v>36250</v>
      </c>
      <c r="C3697" s="1">
        <v>10696.73</v>
      </c>
    </row>
    <row r="3698" spans="1:3">
      <c r="A3698" s="1">
        <v>255</v>
      </c>
      <c r="B3698" s="1">
        <v>0</v>
      </c>
      <c r="C3698" s="1">
        <v>3639.2260000000001</v>
      </c>
    </row>
    <row r="3699" spans="1:3">
      <c r="A3699" s="1">
        <v>256</v>
      </c>
      <c r="B3699" s="1">
        <v>176652</v>
      </c>
      <c r="C3699" s="1">
        <v>1334.6189999999999</v>
      </c>
    </row>
    <row r="3700" spans="1:3">
      <c r="A3700" s="1">
        <v>256</v>
      </c>
      <c r="B3700" s="1">
        <v>360873</v>
      </c>
      <c r="C3700" s="1">
        <v>2020.085</v>
      </c>
    </row>
    <row r="3701" spans="1:3">
      <c r="A3701" s="1">
        <v>256</v>
      </c>
      <c r="B3701" s="1">
        <v>433268</v>
      </c>
      <c r="C3701" s="1">
        <v>3291.6529999999998</v>
      </c>
    </row>
    <row r="3702" spans="1:3">
      <c r="A3702" s="1">
        <v>256</v>
      </c>
      <c r="B3702" s="1">
        <v>337577</v>
      </c>
      <c r="C3702" s="1">
        <v>9568.7459999999992</v>
      </c>
    </row>
    <row r="3703" spans="1:3">
      <c r="A3703" s="1">
        <v>256</v>
      </c>
      <c r="B3703" s="1">
        <v>257742</v>
      </c>
      <c r="C3703" s="1">
        <v>7996.7120000000004</v>
      </c>
    </row>
    <row r="3704" spans="1:3">
      <c r="A3704" s="1">
        <v>256</v>
      </c>
      <c r="B3704" s="1">
        <v>158250</v>
      </c>
      <c r="C3704" s="1">
        <v>9941.1740000000009</v>
      </c>
    </row>
    <row r="3705" spans="1:3">
      <c r="A3705" s="1">
        <v>256</v>
      </c>
      <c r="B3705" s="1">
        <v>54750</v>
      </c>
      <c r="C3705" s="1">
        <v>10349.157999999999</v>
      </c>
    </row>
    <row r="3706" spans="1:3">
      <c r="A3706" s="1">
        <v>256</v>
      </c>
      <c r="B3706" s="1">
        <v>0</v>
      </c>
      <c r="C3706" s="1">
        <v>5483.9120000000003</v>
      </c>
    </row>
    <row r="3707" spans="1:3">
      <c r="A3707" s="1">
        <v>257</v>
      </c>
      <c r="B3707" s="1">
        <v>136939</v>
      </c>
      <c r="C3707" s="1">
        <v>1053.693</v>
      </c>
    </row>
    <row r="3708" spans="1:3">
      <c r="A3708" s="1">
        <v>257</v>
      </c>
      <c r="B3708" s="1">
        <v>315626</v>
      </c>
      <c r="C3708" s="1">
        <v>1836.6949999999999</v>
      </c>
    </row>
    <row r="3709" spans="1:3">
      <c r="A3709" s="1">
        <v>257</v>
      </c>
      <c r="B3709" s="1">
        <v>418450</v>
      </c>
      <c r="C3709" s="1">
        <v>5247.3950000000004</v>
      </c>
    </row>
    <row r="3710" spans="1:3">
      <c r="A3710" s="1">
        <v>257</v>
      </c>
      <c r="B3710" s="1">
        <v>313223</v>
      </c>
      <c r="C3710" s="1">
        <v>10513.15</v>
      </c>
    </row>
    <row r="3711" spans="1:3">
      <c r="A3711" s="1">
        <v>257</v>
      </c>
      <c r="B3711" s="1">
        <v>208929</v>
      </c>
      <c r="C3711" s="1">
        <v>10428.790999999999</v>
      </c>
    </row>
    <row r="3712" spans="1:3">
      <c r="A3712" s="1">
        <v>257</v>
      </c>
      <c r="B3712" s="1">
        <v>100603</v>
      </c>
      <c r="C3712" s="1">
        <v>10832.437</v>
      </c>
    </row>
    <row r="3713" spans="1:3">
      <c r="A3713" s="1">
        <v>257</v>
      </c>
      <c r="B3713" s="1">
        <v>0</v>
      </c>
      <c r="C3713" s="1">
        <v>10078.367</v>
      </c>
    </row>
    <row r="3714" spans="1:3">
      <c r="A3714" s="1">
        <v>258</v>
      </c>
      <c r="B3714" s="1">
        <v>23584</v>
      </c>
      <c r="C3714" s="1">
        <v>304.41300000000001</v>
      </c>
    </row>
    <row r="3715" spans="1:3">
      <c r="A3715" s="1">
        <v>258</v>
      </c>
      <c r="B3715" s="1">
        <v>320351</v>
      </c>
      <c r="C3715" s="1">
        <v>1674.231</v>
      </c>
    </row>
    <row r="3716" spans="1:3">
      <c r="A3716" s="1">
        <v>258</v>
      </c>
      <c r="B3716" s="1">
        <v>366733</v>
      </c>
      <c r="C3716" s="1">
        <v>1705.2760000000001</v>
      </c>
    </row>
    <row r="3717" spans="1:3">
      <c r="A3717" s="1">
        <v>258</v>
      </c>
      <c r="B3717" s="1">
        <v>387434</v>
      </c>
      <c r="C3717" s="1">
        <v>7550.1850000000004</v>
      </c>
    </row>
    <row r="3718" spans="1:3">
      <c r="A3718" s="1">
        <v>258</v>
      </c>
      <c r="B3718" s="1">
        <v>284337</v>
      </c>
      <c r="C3718" s="1">
        <v>10305.156000000001</v>
      </c>
    </row>
    <row r="3719" spans="1:3">
      <c r="A3719" s="1">
        <v>258</v>
      </c>
      <c r="B3719" s="1">
        <v>185865</v>
      </c>
      <c r="C3719" s="1">
        <v>9871.4249999999993</v>
      </c>
    </row>
    <row r="3720" spans="1:3">
      <c r="A3720" s="1">
        <v>258</v>
      </c>
      <c r="B3720" s="1">
        <v>82416</v>
      </c>
      <c r="C3720" s="1">
        <v>10318.867</v>
      </c>
    </row>
    <row r="3721" spans="1:3">
      <c r="A3721" s="1">
        <v>258</v>
      </c>
      <c r="B3721" s="1">
        <v>0</v>
      </c>
      <c r="C3721" s="1">
        <v>8262.9330000000009</v>
      </c>
    </row>
    <row r="3722" spans="1:3">
      <c r="A3722" s="1">
        <v>259</v>
      </c>
      <c r="B3722" s="1">
        <v>62201</v>
      </c>
      <c r="C3722" s="1">
        <v>701.38800000000003</v>
      </c>
    </row>
    <row r="3723" spans="1:3">
      <c r="A3723" s="1">
        <v>259</v>
      </c>
      <c r="B3723" s="1">
        <v>301221</v>
      </c>
      <c r="C3723" s="1">
        <v>1531.3040000000001</v>
      </c>
    </row>
    <row r="3724" spans="1:3">
      <c r="A3724" s="1">
        <v>259</v>
      </c>
      <c r="B3724" s="1">
        <v>417848</v>
      </c>
      <c r="C3724" s="1">
        <v>2314.558</v>
      </c>
    </row>
    <row r="3725" spans="1:3">
      <c r="A3725" s="1">
        <v>259</v>
      </c>
      <c r="B3725" s="1">
        <v>358718</v>
      </c>
      <c r="C3725" s="1">
        <v>9553.8379999999997</v>
      </c>
    </row>
    <row r="3726" spans="1:3">
      <c r="A3726" s="1">
        <v>259</v>
      </c>
      <c r="B3726" s="1">
        <v>256347</v>
      </c>
      <c r="C3726" s="1">
        <v>10241.625</v>
      </c>
    </row>
    <row r="3727" spans="1:3">
      <c r="A3727" s="1">
        <v>259</v>
      </c>
      <c r="B3727" s="1">
        <v>156366</v>
      </c>
      <c r="C3727" s="1">
        <v>9998.125</v>
      </c>
    </row>
    <row r="3728" spans="1:3">
      <c r="A3728" s="1">
        <v>259</v>
      </c>
      <c r="B3728" s="1">
        <v>46350</v>
      </c>
      <c r="C3728" s="1">
        <v>11006.838</v>
      </c>
    </row>
    <row r="3729" spans="1:3">
      <c r="A3729" s="1">
        <v>259</v>
      </c>
      <c r="B3729" s="1">
        <v>0</v>
      </c>
      <c r="C3729" s="1">
        <v>4641.2439999999997</v>
      </c>
    </row>
    <row r="3730" spans="1:3">
      <c r="A3730" s="1">
        <v>260</v>
      </c>
      <c r="B3730" s="1">
        <v>159954</v>
      </c>
      <c r="C3730" s="1">
        <v>1316.3030000000001</v>
      </c>
    </row>
    <row r="3731" spans="1:3">
      <c r="A3731" s="1">
        <v>260</v>
      </c>
      <c r="B3731" s="1">
        <v>341002</v>
      </c>
      <c r="C3731" s="1">
        <v>1982.3879999999999</v>
      </c>
    </row>
    <row r="3732" spans="1:3">
      <c r="A3732" s="1">
        <v>260</v>
      </c>
      <c r="B3732" s="1">
        <v>431756</v>
      </c>
      <c r="C3732" s="1">
        <v>3498.7460000000001</v>
      </c>
    </row>
    <row r="3733" spans="1:3">
      <c r="A3733" s="1">
        <v>260</v>
      </c>
      <c r="B3733" s="1">
        <v>334900</v>
      </c>
      <c r="C3733" s="1">
        <v>9691.3590000000004</v>
      </c>
    </row>
    <row r="3734" spans="1:3">
      <c r="A3734" s="1">
        <v>260</v>
      </c>
      <c r="B3734" s="1">
        <v>230240</v>
      </c>
      <c r="C3734" s="1">
        <v>10454.276</v>
      </c>
    </row>
    <row r="3735" spans="1:3">
      <c r="A3735" s="1">
        <v>260</v>
      </c>
      <c r="B3735" s="1">
        <v>124481</v>
      </c>
      <c r="C3735" s="1">
        <v>10579.120999999999</v>
      </c>
    </row>
    <row r="3736" spans="1:3">
      <c r="A3736" s="1">
        <v>260</v>
      </c>
      <c r="B3736" s="1">
        <v>12956</v>
      </c>
      <c r="C3736" s="1">
        <v>11153.772999999999</v>
      </c>
    </row>
    <row r="3737" spans="1:3">
      <c r="A3737" s="1">
        <v>260</v>
      </c>
      <c r="B3737" s="1">
        <v>0</v>
      </c>
      <c r="C3737" s="1">
        <v>1315.88</v>
      </c>
    </row>
    <row r="3738" spans="1:3">
      <c r="A3738" s="1">
        <v>261</v>
      </c>
      <c r="B3738" s="1">
        <v>265729</v>
      </c>
      <c r="C3738" s="1">
        <v>1663.3140000000001</v>
      </c>
    </row>
    <row r="3739" spans="1:3">
      <c r="A3739" s="1">
        <v>261</v>
      </c>
      <c r="B3739" s="1">
        <v>330886</v>
      </c>
      <c r="C3739" s="1">
        <v>1870.076</v>
      </c>
    </row>
    <row r="3740" spans="1:3">
      <c r="A3740" s="1">
        <v>261</v>
      </c>
      <c r="B3740" s="1">
        <v>385850</v>
      </c>
      <c r="C3740" s="1">
        <v>7856.2749999999996</v>
      </c>
    </row>
    <row r="3741" spans="1:3">
      <c r="A3741" s="1">
        <v>261</v>
      </c>
      <c r="B3741" s="1">
        <v>304236</v>
      </c>
      <c r="C3741" s="1">
        <v>8162.674</v>
      </c>
    </row>
    <row r="3742" spans="1:3">
      <c r="A3742" s="1">
        <v>261</v>
      </c>
      <c r="B3742" s="1">
        <v>202000</v>
      </c>
      <c r="C3742" s="1">
        <v>10238.716</v>
      </c>
    </row>
    <row r="3743" spans="1:3">
      <c r="A3743" s="1">
        <v>261</v>
      </c>
      <c r="B3743" s="1">
        <v>97722</v>
      </c>
      <c r="C3743" s="1">
        <v>10404.984</v>
      </c>
    </row>
    <row r="3744" spans="1:3">
      <c r="A3744" s="1">
        <v>261</v>
      </c>
      <c r="B3744" s="1">
        <v>0</v>
      </c>
      <c r="C3744" s="1">
        <v>9788.83</v>
      </c>
    </row>
    <row r="3745" spans="1:3">
      <c r="A3745" s="1">
        <v>262</v>
      </c>
      <c r="B3745" s="1">
        <v>28125</v>
      </c>
      <c r="C3745" s="1">
        <v>458.89</v>
      </c>
    </row>
    <row r="3746" spans="1:3">
      <c r="A3746" s="1">
        <v>262</v>
      </c>
      <c r="B3746" s="1">
        <v>318882</v>
      </c>
      <c r="C3746" s="1">
        <v>1646.3209999999999</v>
      </c>
    </row>
    <row r="3747" spans="1:3">
      <c r="A3747" s="1">
        <v>262</v>
      </c>
      <c r="B3747" s="1">
        <v>367668</v>
      </c>
      <c r="C3747" s="1">
        <v>1975.077</v>
      </c>
    </row>
    <row r="3748" spans="1:3">
      <c r="A3748" s="1">
        <v>262</v>
      </c>
      <c r="B3748" s="1">
        <v>392450</v>
      </c>
      <c r="C3748" s="1">
        <v>6663.9380000000001</v>
      </c>
    </row>
    <row r="3749" spans="1:3">
      <c r="A3749" s="1">
        <v>262</v>
      </c>
      <c r="B3749" s="1">
        <v>291994</v>
      </c>
      <c r="C3749" s="1">
        <v>10027.603999999999</v>
      </c>
    </row>
    <row r="3750" spans="1:3">
      <c r="A3750" s="1">
        <v>262</v>
      </c>
      <c r="B3750" s="1">
        <v>192050</v>
      </c>
      <c r="C3750" s="1">
        <v>10005.804</v>
      </c>
    </row>
    <row r="3751" spans="1:3">
      <c r="A3751" s="1">
        <v>262</v>
      </c>
      <c r="B3751" s="1">
        <v>92670</v>
      </c>
      <c r="C3751" s="1">
        <v>9926.15</v>
      </c>
    </row>
    <row r="3752" spans="1:3">
      <c r="A3752" s="1">
        <v>262</v>
      </c>
      <c r="B3752" s="1">
        <v>0</v>
      </c>
      <c r="C3752" s="1">
        <v>9291.4290000000001</v>
      </c>
    </row>
    <row r="3753" spans="1:3">
      <c r="A3753" s="1">
        <v>263</v>
      </c>
      <c r="B3753" s="1">
        <v>34506</v>
      </c>
      <c r="C3753" s="1">
        <v>524.04399999999998</v>
      </c>
    </row>
    <row r="3754" spans="1:3">
      <c r="A3754" s="1">
        <v>263</v>
      </c>
      <c r="B3754" s="1">
        <v>290254</v>
      </c>
      <c r="C3754" s="1">
        <v>1890.482</v>
      </c>
    </row>
    <row r="3755" spans="1:3">
      <c r="A3755" s="1">
        <v>263</v>
      </c>
      <c r="B3755" s="1">
        <v>392991</v>
      </c>
      <c r="C3755" s="1">
        <v>2180.7910000000002</v>
      </c>
    </row>
    <row r="3756" spans="1:3">
      <c r="A3756" s="1">
        <v>263</v>
      </c>
      <c r="B3756" s="1">
        <v>385740</v>
      </c>
      <c r="C3756" s="1">
        <v>6818.8220000000001</v>
      </c>
    </row>
    <row r="3757" spans="1:3">
      <c r="A3757" s="1">
        <v>263</v>
      </c>
      <c r="B3757" s="1">
        <v>278350</v>
      </c>
      <c r="C3757" s="1">
        <v>10742.248</v>
      </c>
    </row>
    <row r="3758" spans="1:3">
      <c r="A3758" s="1">
        <v>263</v>
      </c>
      <c r="B3758" s="1">
        <v>170600</v>
      </c>
      <c r="C3758" s="1">
        <v>10762.287</v>
      </c>
    </row>
    <row r="3759" spans="1:3">
      <c r="A3759" s="1">
        <v>263</v>
      </c>
      <c r="B3759" s="1">
        <v>62924</v>
      </c>
      <c r="C3759" s="1">
        <v>10760.044</v>
      </c>
    </row>
    <row r="3760" spans="1:3">
      <c r="A3760" s="1">
        <v>263</v>
      </c>
      <c r="B3760" s="1">
        <v>0</v>
      </c>
      <c r="C3760" s="1">
        <v>6312.7129999999997</v>
      </c>
    </row>
    <row r="3761" spans="1:3">
      <c r="A3761" s="1">
        <v>264</v>
      </c>
      <c r="B3761" s="1">
        <v>109433</v>
      </c>
      <c r="C3761" s="1">
        <v>1091.0999999999999</v>
      </c>
    </row>
    <row r="3762" spans="1:3">
      <c r="A3762" s="1">
        <v>264</v>
      </c>
      <c r="B3762" s="1">
        <v>298941</v>
      </c>
      <c r="C3762" s="1">
        <v>1653.241</v>
      </c>
    </row>
    <row r="3763" spans="1:3">
      <c r="A3763" s="1">
        <v>264</v>
      </c>
      <c r="B3763" s="1">
        <v>433105</v>
      </c>
      <c r="C3763" s="1">
        <v>3924.1669999999999</v>
      </c>
    </row>
    <row r="3764" spans="1:3">
      <c r="A3764" s="1">
        <v>264</v>
      </c>
      <c r="B3764" s="1">
        <v>341090</v>
      </c>
      <c r="C3764" s="1">
        <v>9195.3410000000003</v>
      </c>
    </row>
    <row r="3765" spans="1:3">
      <c r="A3765" s="1">
        <v>264</v>
      </c>
      <c r="B3765" s="1">
        <v>237000</v>
      </c>
      <c r="C3765" s="1">
        <v>10419.804</v>
      </c>
    </row>
    <row r="3766" spans="1:3">
      <c r="A3766" s="1">
        <v>264</v>
      </c>
      <c r="B3766" s="1">
        <v>141350</v>
      </c>
      <c r="C3766" s="1">
        <v>9554.0210000000006</v>
      </c>
    </row>
    <row r="3767" spans="1:3">
      <c r="A3767" s="1">
        <v>264</v>
      </c>
      <c r="B3767" s="1">
        <v>28050</v>
      </c>
      <c r="C3767" s="1">
        <v>11339.322</v>
      </c>
    </row>
    <row r="3768" spans="1:3">
      <c r="A3768" s="1">
        <v>264</v>
      </c>
      <c r="B3768" s="1">
        <v>0</v>
      </c>
      <c r="C3768" s="1">
        <v>2819.386</v>
      </c>
    </row>
    <row r="3769" spans="1:3">
      <c r="A3769" s="1">
        <v>265</v>
      </c>
      <c r="B3769" s="1">
        <v>216944</v>
      </c>
      <c r="C3769" s="1">
        <v>1487.5409999999999</v>
      </c>
    </row>
    <row r="3770" spans="1:3">
      <c r="A3770" s="1">
        <v>265</v>
      </c>
      <c r="B3770" s="1">
        <v>311873</v>
      </c>
      <c r="C3770" s="1">
        <v>1876.8219999999999</v>
      </c>
    </row>
    <row r="3771" spans="1:3">
      <c r="A3771" s="1">
        <v>265</v>
      </c>
      <c r="B3771" s="1">
        <v>429865</v>
      </c>
      <c r="C3771" s="1">
        <v>3644.212</v>
      </c>
    </row>
    <row r="3772" spans="1:3">
      <c r="A3772" s="1">
        <v>265</v>
      </c>
      <c r="B3772" s="1">
        <v>331640</v>
      </c>
      <c r="C3772" s="1">
        <v>9821.2309999999998</v>
      </c>
    </row>
    <row r="3773" spans="1:3">
      <c r="A3773" s="1">
        <v>265</v>
      </c>
      <c r="B3773" s="1">
        <v>228250</v>
      </c>
      <c r="C3773" s="1">
        <v>10319.166999999999</v>
      </c>
    </row>
    <row r="3774" spans="1:3">
      <c r="A3774" s="1">
        <v>265</v>
      </c>
      <c r="B3774" s="1">
        <v>121850</v>
      </c>
      <c r="C3774" s="1">
        <v>10659.133</v>
      </c>
    </row>
    <row r="3775" spans="1:3">
      <c r="A3775" s="1">
        <v>265</v>
      </c>
      <c r="B3775" s="1">
        <v>12594</v>
      </c>
      <c r="C3775" s="1">
        <v>10901.254999999999</v>
      </c>
    </row>
    <row r="3776" spans="1:3">
      <c r="A3776" s="1">
        <v>265</v>
      </c>
      <c r="B3776" s="1">
        <v>0</v>
      </c>
      <c r="C3776" s="1">
        <v>1283.0219999999999</v>
      </c>
    </row>
    <row r="3777" spans="1:3">
      <c r="A3777" s="1">
        <v>266</v>
      </c>
      <c r="B3777" s="1">
        <v>305895</v>
      </c>
      <c r="C3777" s="1">
        <v>1605.0889999999999</v>
      </c>
    </row>
    <row r="3778" spans="1:3">
      <c r="A3778" s="1">
        <v>266</v>
      </c>
      <c r="B3778" s="1">
        <v>332610</v>
      </c>
      <c r="C3778" s="1">
        <v>1305.588</v>
      </c>
    </row>
    <row r="3779" spans="1:3">
      <c r="A3779" s="1">
        <v>266</v>
      </c>
      <c r="B3779" s="1">
        <v>387850</v>
      </c>
      <c r="C3779" s="1">
        <v>8300.5550000000003</v>
      </c>
    </row>
    <row r="3780" spans="1:3">
      <c r="A3780" s="1">
        <v>266</v>
      </c>
      <c r="B3780" s="1">
        <v>299509</v>
      </c>
      <c r="C3780" s="1">
        <v>8828.5249999999996</v>
      </c>
    </row>
    <row r="3781" spans="1:3">
      <c r="A3781" s="1">
        <v>266</v>
      </c>
      <c r="B3781" s="1">
        <v>199450</v>
      </c>
      <c r="C3781" s="1">
        <v>10004.234</v>
      </c>
    </row>
    <row r="3782" spans="1:3">
      <c r="A3782" s="1">
        <v>266</v>
      </c>
      <c r="B3782" s="1">
        <v>93550</v>
      </c>
      <c r="C3782" s="1">
        <v>10585.764999999999</v>
      </c>
    </row>
    <row r="3783" spans="1:3">
      <c r="A3783" s="1">
        <v>266</v>
      </c>
      <c r="B3783" s="1">
        <v>0</v>
      </c>
      <c r="C3783" s="1">
        <v>9356.6059999999998</v>
      </c>
    </row>
    <row r="3784" spans="1:3">
      <c r="A3784" s="1">
        <v>267</v>
      </c>
      <c r="B3784" s="1">
        <v>45350</v>
      </c>
      <c r="C3784" s="1">
        <v>580.06100000000004</v>
      </c>
    </row>
    <row r="3785" spans="1:3">
      <c r="A3785" s="1">
        <v>267</v>
      </c>
      <c r="B3785" s="1">
        <v>281334</v>
      </c>
      <c r="C3785" s="1">
        <v>1977.403</v>
      </c>
    </row>
    <row r="3786" spans="1:3">
      <c r="A3786" s="1">
        <v>267</v>
      </c>
      <c r="B3786" s="1">
        <v>398098</v>
      </c>
      <c r="C3786" s="1">
        <v>2157.4490000000001</v>
      </c>
    </row>
    <row r="3787" spans="1:3">
      <c r="A3787" s="1">
        <v>267</v>
      </c>
      <c r="B3787" s="1">
        <v>375639</v>
      </c>
      <c r="C3787" s="1">
        <v>7710.7759999999998</v>
      </c>
    </row>
    <row r="3788" spans="1:3">
      <c r="A3788" s="1">
        <v>267</v>
      </c>
      <c r="B3788" s="1">
        <v>271350</v>
      </c>
      <c r="C3788" s="1">
        <v>10417.328</v>
      </c>
    </row>
    <row r="3789" spans="1:3">
      <c r="A3789" s="1">
        <v>267</v>
      </c>
      <c r="B3789" s="1">
        <v>165916</v>
      </c>
      <c r="C3789" s="1">
        <v>10536.213</v>
      </c>
    </row>
    <row r="3790" spans="1:3">
      <c r="A3790" s="1">
        <v>267</v>
      </c>
      <c r="B3790" s="1">
        <v>59029</v>
      </c>
      <c r="C3790" s="1">
        <v>10679.462</v>
      </c>
    </row>
    <row r="3791" spans="1:3">
      <c r="A3791" s="1">
        <v>267</v>
      </c>
      <c r="B3791" s="1">
        <v>0</v>
      </c>
      <c r="C3791" s="1">
        <v>5923.6180000000004</v>
      </c>
    </row>
    <row r="3792" spans="1:3">
      <c r="A3792" s="1">
        <v>268</v>
      </c>
      <c r="B3792" s="1">
        <v>133579</v>
      </c>
      <c r="C3792" s="1">
        <v>821.99800000000005</v>
      </c>
    </row>
    <row r="3793" spans="1:3">
      <c r="A3793" s="1">
        <v>268</v>
      </c>
      <c r="B3793" s="1">
        <v>329194</v>
      </c>
      <c r="C3793" s="1">
        <v>1836.5540000000001</v>
      </c>
    </row>
    <row r="3794" spans="1:3">
      <c r="A3794" s="1">
        <v>268</v>
      </c>
      <c r="B3794" s="1">
        <v>421921</v>
      </c>
      <c r="C3794" s="1">
        <v>5140.3620000000001</v>
      </c>
    </row>
    <row r="3795" spans="1:3">
      <c r="A3795" s="1">
        <v>268</v>
      </c>
      <c r="B3795" s="1">
        <v>320181</v>
      </c>
      <c r="C3795" s="1">
        <v>10159.157999999999</v>
      </c>
    </row>
    <row r="3796" spans="1:3">
      <c r="A3796" s="1">
        <v>268</v>
      </c>
      <c r="B3796" s="1">
        <v>220186</v>
      </c>
      <c r="C3796" s="1">
        <v>9994.2870000000003</v>
      </c>
    </row>
    <row r="3797" spans="1:3">
      <c r="A3797" s="1">
        <v>268</v>
      </c>
      <c r="B3797" s="1">
        <v>118456</v>
      </c>
      <c r="C3797" s="1">
        <v>10192.314</v>
      </c>
    </row>
    <row r="3798" spans="1:3">
      <c r="A3798" s="1">
        <v>268</v>
      </c>
      <c r="B3798" s="1">
        <v>2724</v>
      </c>
      <c r="C3798" s="1">
        <v>11546.334000000001</v>
      </c>
    </row>
    <row r="3799" spans="1:3">
      <c r="A3799" s="1">
        <v>268</v>
      </c>
      <c r="B3799" s="1">
        <v>0</v>
      </c>
      <c r="C3799" s="1">
        <v>299.07900000000001</v>
      </c>
    </row>
    <row r="3800" spans="1:3">
      <c r="A3800" s="1">
        <v>269</v>
      </c>
      <c r="B3800" s="1">
        <v>307633</v>
      </c>
      <c r="C3800" s="1">
        <v>1927.701</v>
      </c>
    </row>
    <row r="3801" spans="1:3">
      <c r="A3801" s="1">
        <v>269</v>
      </c>
      <c r="B3801" s="1">
        <v>336831</v>
      </c>
      <c r="C3801" s="1">
        <v>1711.0119999999999</v>
      </c>
    </row>
    <row r="3802" spans="1:3">
      <c r="A3802" s="1">
        <v>269</v>
      </c>
      <c r="B3802" s="1">
        <v>380853</v>
      </c>
      <c r="C3802" s="1">
        <v>8248.0789999999997</v>
      </c>
    </row>
    <row r="3803" spans="1:3">
      <c r="A3803" s="1">
        <v>269</v>
      </c>
      <c r="B3803" s="1">
        <v>291450</v>
      </c>
      <c r="C3803" s="1">
        <v>8954.7440000000006</v>
      </c>
    </row>
    <row r="3804" spans="1:3">
      <c r="A3804" s="1">
        <v>269</v>
      </c>
      <c r="B3804" s="1">
        <v>189487</v>
      </c>
      <c r="C3804" s="1">
        <v>10179.960999999999</v>
      </c>
    </row>
    <row r="3805" spans="1:3">
      <c r="A3805" s="1">
        <v>269</v>
      </c>
      <c r="B3805" s="1">
        <v>84968</v>
      </c>
      <c r="C3805" s="1">
        <v>10449.072</v>
      </c>
    </row>
    <row r="3806" spans="1:3">
      <c r="A3806" s="1">
        <v>269</v>
      </c>
      <c r="B3806" s="1">
        <v>0</v>
      </c>
      <c r="C3806" s="1">
        <v>8515.0650000000005</v>
      </c>
    </row>
    <row r="3807" spans="1:3">
      <c r="A3807" s="1">
        <v>270</v>
      </c>
      <c r="B3807" s="1">
        <v>59544</v>
      </c>
      <c r="C3807" s="1">
        <v>775.49900000000002</v>
      </c>
    </row>
    <row r="3808" spans="1:3">
      <c r="A3808" s="1">
        <v>270</v>
      </c>
      <c r="B3808" s="1">
        <v>303181</v>
      </c>
      <c r="C3808" s="1">
        <v>1826.221</v>
      </c>
    </row>
    <row r="3809" spans="1:3">
      <c r="A3809" s="1">
        <v>270</v>
      </c>
      <c r="B3809" s="1">
        <v>432597</v>
      </c>
      <c r="C3809" s="1">
        <v>2987.5949999999998</v>
      </c>
    </row>
    <row r="3810" spans="1:3">
      <c r="A3810" s="1">
        <v>270</v>
      </c>
      <c r="B3810" s="1">
        <v>353631</v>
      </c>
      <c r="C3810" s="1">
        <v>9027.8119999999999</v>
      </c>
    </row>
    <row r="3811" spans="1:3">
      <c r="A3811" s="1">
        <v>270</v>
      </c>
      <c r="B3811" s="1">
        <v>253881</v>
      </c>
      <c r="C3811" s="1">
        <v>9967.1190000000006</v>
      </c>
    </row>
    <row r="3812" spans="1:3">
      <c r="A3812" s="1">
        <v>270</v>
      </c>
      <c r="B3812" s="1">
        <v>154027</v>
      </c>
      <c r="C3812" s="1">
        <v>10005.876</v>
      </c>
    </row>
    <row r="3813" spans="1:3">
      <c r="A3813" s="1">
        <v>270</v>
      </c>
      <c r="B3813" s="1">
        <v>44303</v>
      </c>
      <c r="C3813" s="1">
        <v>10945.373</v>
      </c>
    </row>
    <row r="3814" spans="1:3">
      <c r="A3814" s="1">
        <v>270</v>
      </c>
      <c r="B3814" s="1">
        <v>0</v>
      </c>
      <c r="C3814" s="1">
        <v>4456.84</v>
      </c>
    </row>
    <row r="3815" spans="1:3">
      <c r="A3815" s="1">
        <v>271</v>
      </c>
      <c r="B3815" s="1">
        <v>170520</v>
      </c>
      <c r="C3815" s="1">
        <v>1284.4590000000001</v>
      </c>
    </row>
    <row r="3816" spans="1:3">
      <c r="A3816" s="1">
        <v>271</v>
      </c>
      <c r="B3816" s="1">
        <v>360346</v>
      </c>
      <c r="C3816" s="1">
        <v>1809.2819999999999</v>
      </c>
    </row>
    <row r="3817" spans="1:3">
      <c r="A3817" s="1">
        <v>271</v>
      </c>
      <c r="B3817" s="1">
        <v>415974</v>
      </c>
      <c r="C3817" s="1">
        <v>5279.4669999999996</v>
      </c>
    </row>
    <row r="3818" spans="1:3">
      <c r="A3818" s="1">
        <v>271</v>
      </c>
      <c r="B3818" s="1">
        <v>309509</v>
      </c>
      <c r="C3818" s="1">
        <v>10646.388999999999</v>
      </c>
    </row>
    <row r="3819" spans="1:3">
      <c r="A3819" s="1">
        <v>271</v>
      </c>
      <c r="B3819" s="1">
        <v>204080</v>
      </c>
      <c r="C3819" s="1">
        <v>10547</v>
      </c>
    </row>
    <row r="3820" spans="1:3">
      <c r="A3820" s="1">
        <v>271</v>
      </c>
      <c r="B3820" s="1">
        <v>99958</v>
      </c>
      <c r="C3820" s="1">
        <v>10413.23</v>
      </c>
    </row>
    <row r="3821" spans="1:3">
      <c r="A3821" s="1">
        <v>271</v>
      </c>
      <c r="B3821" s="1">
        <v>0</v>
      </c>
      <c r="C3821" s="1">
        <v>10012.939</v>
      </c>
    </row>
    <row r="3822" spans="1:3">
      <c r="A3822" s="1">
        <v>272</v>
      </c>
      <c r="B3822" s="1">
        <v>30321</v>
      </c>
      <c r="C3822" s="1">
        <v>428.34100000000001</v>
      </c>
    </row>
    <row r="3823" spans="1:3">
      <c r="A3823" s="1">
        <v>272</v>
      </c>
      <c r="B3823" s="1">
        <v>319449</v>
      </c>
      <c r="C3823" s="1">
        <v>1678.001</v>
      </c>
    </row>
    <row r="3824" spans="1:3">
      <c r="A3824" s="1">
        <v>272</v>
      </c>
      <c r="B3824" s="1">
        <v>378046</v>
      </c>
      <c r="C3824" s="1">
        <v>1875.2</v>
      </c>
    </row>
    <row r="3825" spans="1:3">
      <c r="A3825" s="1">
        <v>272</v>
      </c>
      <c r="B3825" s="1">
        <v>364900</v>
      </c>
      <c r="C3825" s="1">
        <v>9526.0349999999999</v>
      </c>
    </row>
    <row r="3826" spans="1:3">
      <c r="A3826" s="1">
        <v>272</v>
      </c>
      <c r="B3826" s="1">
        <v>260790</v>
      </c>
      <c r="C3826" s="1">
        <v>10383.361999999999</v>
      </c>
    </row>
    <row r="3827" spans="1:3">
      <c r="A3827" s="1">
        <v>272</v>
      </c>
      <c r="B3827" s="1">
        <v>155300</v>
      </c>
      <c r="C3827" s="1">
        <v>10554.412</v>
      </c>
    </row>
    <row r="3828" spans="1:3">
      <c r="A3828" s="1">
        <v>272</v>
      </c>
      <c r="B3828" s="1">
        <v>40564</v>
      </c>
      <c r="C3828" s="1">
        <v>11467.817999999999</v>
      </c>
    </row>
    <row r="3829" spans="1:3">
      <c r="A3829" s="1">
        <v>272</v>
      </c>
      <c r="B3829" s="1">
        <v>0</v>
      </c>
      <c r="C3829" s="1">
        <v>4081.2809999999999</v>
      </c>
    </row>
    <row r="3830" spans="1:3">
      <c r="A3830" s="1">
        <v>273</v>
      </c>
      <c r="B3830" s="1">
        <v>210862</v>
      </c>
      <c r="C3830" s="1">
        <v>1301.9870000000001</v>
      </c>
    </row>
    <row r="3831" spans="1:3">
      <c r="A3831" s="1">
        <v>273</v>
      </c>
      <c r="B3831" s="1">
        <v>303115</v>
      </c>
      <c r="C3831" s="1">
        <v>1904.0840000000001</v>
      </c>
    </row>
    <row r="3832" spans="1:3">
      <c r="A3832" s="1">
        <v>273</v>
      </c>
      <c r="B3832" s="1">
        <v>424550</v>
      </c>
      <c r="C3832" s="1">
        <v>4317.2969999999996</v>
      </c>
    </row>
    <row r="3833" spans="1:3">
      <c r="A3833" s="1">
        <v>273</v>
      </c>
      <c r="B3833" s="1">
        <v>330615</v>
      </c>
      <c r="C3833" s="1">
        <v>9411.6299999999992</v>
      </c>
    </row>
    <row r="3834" spans="1:3">
      <c r="A3834" s="1">
        <v>273</v>
      </c>
      <c r="B3834" s="1">
        <v>227661</v>
      </c>
      <c r="C3834" s="1">
        <v>10268.07</v>
      </c>
    </row>
    <row r="3835" spans="1:3">
      <c r="A3835" s="1">
        <v>273</v>
      </c>
      <c r="B3835" s="1">
        <v>125097</v>
      </c>
      <c r="C3835" s="1">
        <v>10256.915999999999</v>
      </c>
    </row>
    <row r="3836" spans="1:3">
      <c r="A3836" s="1">
        <v>273</v>
      </c>
      <c r="B3836" s="1">
        <v>14520</v>
      </c>
      <c r="C3836" s="1">
        <v>11068.129000000001</v>
      </c>
    </row>
    <row r="3837" spans="1:3">
      <c r="A3837" s="1">
        <v>273</v>
      </c>
      <c r="B3837" s="1">
        <v>0</v>
      </c>
      <c r="C3837" s="1">
        <v>1467.279</v>
      </c>
    </row>
    <row r="3838" spans="1:3">
      <c r="A3838" s="1">
        <v>274</v>
      </c>
      <c r="B3838" s="1">
        <v>269379</v>
      </c>
      <c r="C3838" s="1">
        <v>1723.7670000000001</v>
      </c>
    </row>
    <row r="3839" spans="1:3">
      <c r="A3839" s="1">
        <v>274</v>
      </c>
      <c r="B3839" s="1">
        <v>338748</v>
      </c>
      <c r="C3839" s="1">
        <v>1762.498</v>
      </c>
    </row>
    <row r="3840" spans="1:3">
      <c r="A3840" s="1">
        <v>274</v>
      </c>
      <c r="B3840" s="1">
        <v>407250</v>
      </c>
      <c r="C3840" s="1">
        <v>5772.1149999999998</v>
      </c>
    </row>
    <row r="3841" spans="1:3">
      <c r="A3841" s="1">
        <v>274</v>
      </c>
      <c r="B3841" s="1">
        <v>303226</v>
      </c>
      <c r="C3841" s="1">
        <v>10380.681</v>
      </c>
    </row>
    <row r="3842" spans="1:3">
      <c r="A3842" s="1">
        <v>274</v>
      </c>
      <c r="B3842" s="1">
        <v>199335</v>
      </c>
      <c r="C3842" s="1">
        <v>10416.396000000001</v>
      </c>
    </row>
    <row r="3843" spans="1:3">
      <c r="A3843" s="1">
        <v>274</v>
      </c>
      <c r="B3843" s="1">
        <v>95559</v>
      </c>
      <c r="C3843" s="1">
        <v>10349.817999999999</v>
      </c>
    </row>
    <row r="3844" spans="1:3">
      <c r="A3844" s="1">
        <v>274</v>
      </c>
      <c r="B3844" s="1">
        <v>0</v>
      </c>
      <c r="C3844" s="1">
        <v>9577.86</v>
      </c>
    </row>
    <row r="3845" spans="1:3">
      <c r="A3845" s="1">
        <v>275</v>
      </c>
      <c r="B3845" s="1">
        <v>38168</v>
      </c>
      <c r="C3845" s="1">
        <v>536.19600000000003</v>
      </c>
    </row>
    <row r="3846" spans="1:3">
      <c r="A3846" s="1">
        <v>275</v>
      </c>
      <c r="B3846" s="1">
        <v>307206</v>
      </c>
      <c r="C3846" s="1">
        <v>1869.269</v>
      </c>
    </row>
    <row r="3847" spans="1:3">
      <c r="A3847" s="1">
        <v>275</v>
      </c>
      <c r="B3847" s="1">
        <v>367808</v>
      </c>
      <c r="C3847" s="1">
        <v>1814.366</v>
      </c>
    </row>
    <row r="3848" spans="1:3">
      <c r="A3848" s="1">
        <v>275</v>
      </c>
      <c r="B3848" s="1">
        <v>382025</v>
      </c>
      <c r="C3848" s="1">
        <v>7547.5330000000004</v>
      </c>
    </row>
    <row r="3849" spans="1:3">
      <c r="A3849" s="1">
        <v>275</v>
      </c>
      <c r="B3849" s="1">
        <v>275363</v>
      </c>
      <c r="C3849" s="1">
        <v>10675.391</v>
      </c>
    </row>
    <row r="3850" spans="1:3">
      <c r="A3850" s="1">
        <v>275</v>
      </c>
      <c r="B3850" s="1">
        <v>170485</v>
      </c>
      <c r="C3850" s="1">
        <v>10497.549000000001</v>
      </c>
    </row>
    <row r="3851" spans="1:3">
      <c r="A3851" s="1">
        <v>275</v>
      </c>
      <c r="B3851" s="1">
        <v>56975</v>
      </c>
      <c r="C3851" s="1">
        <v>11323.476000000001</v>
      </c>
    </row>
    <row r="3852" spans="1:3">
      <c r="A3852" s="1">
        <v>275</v>
      </c>
      <c r="B3852" s="1">
        <v>0</v>
      </c>
      <c r="C3852" s="1">
        <v>5721.0649999999996</v>
      </c>
    </row>
    <row r="3853" spans="1:3">
      <c r="A3853" s="1">
        <v>276</v>
      </c>
      <c r="B3853" s="1">
        <v>64162</v>
      </c>
      <c r="C3853" s="1">
        <v>679.39499999999998</v>
      </c>
    </row>
    <row r="3854" spans="1:3">
      <c r="A3854" s="1">
        <v>276</v>
      </c>
      <c r="B3854" s="1">
        <v>329822</v>
      </c>
      <c r="C3854" s="1">
        <v>1523.1030000000001</v>
      </c>
    </row>
    <row r="3855" spans="1:3">
      <c r="A3855" s="1">
        <v>276</v>
      </c>
      <c r="B3855" s="1">
        <v>421045</v>
      </c>
      <c r="C3855" s="1">
        <v>2172.9969999999998</v>
      </c>
    </row>
    <row r="3856" spans="1:3">
      <c r="A3856" s="1">
        <v>276</v>
      </c>
      <c r="B3856" s="1">
        <v>366200</v>
      </c>
      <c r="C3856" s="1">
        <v>8983.875</v>
      </c>
    </row>
    <row r="3857" spans="1:3">
      <c r="A3857" s="1">
        <v>276</v>
      </c>
      <c r="B3857" s="1">
        <v>259050</v>
      </c>
      <c r="C3857" s="1">
        <v>10711.705</v>
      </c>
    </row>
    <row r="3858" spans="1:3">
      <c r="A3858" s="1">
        <v>276</v>
      </c>
      <c r="B3858" s="1">
        <v>152763</v>
      </c>
      <c r="C3858" s="1">
        <v>10611.446</v>
      </c>
    </row>
    <row r="3859" spans="1:3">
      <c r="A3859" s="1">
        <v>276</v>
      </c>
      <c r="B3859" s="1">
        <v>57373</v>
      </c>
      <c r="C3859" s="1">
        <v>9538.9380000000001</v>
      </c>
    </row>
    <row r="3860" spans="1:3">
      <c r="A3860" s="1">
        <v>276</v>
      </c>
      <c r="B3860" s="1">
        <v>0</v>
      </c>
      <c r="C3860" s="1">
        <v>5758.567</v>
      </c>
    </row>
    <row r="3861" spans="1:3">
      <c r="A3861" s="1">
        <v>277</v>
      </c>
      <c r="B3861" s="1">
        <v>127494</v>
      </c>
      <c r="C3861" s="1">
        <v>1166.7729999999999</v>
      </c>
    </row>
    <row r="3862" spans="1:3">
      <c r="A3862" s="1">
        <v>277</v>
      </c>
      <c r="B3862" s="1">
        <v>316790</v>
      </c>
      <c r="C3862" s="1">
        <v>1718.6369999999999</v>
      </c>
    </row>
    <row r="3863" spans="1:3">
      <c r="A3863" s="1">
        <v>277</v>
      </c>
      <c r="B3863" s="1">
        <v>421543</v>
      </c>
      <c r="C3863" s="1">
        <v>3091.694</v>
      </c>
    </row>
    <row r="3864" spans="1:3">
      <c r="A3864" s="1">
        <v>277</v>
      </c>
      <c r="B3864" s="1">
        <v>340058</v>
      </c>
      <c r="C3864" s="1">
        <v>9991.8420000000006</v>
      </c>
    </row>
    <row r="3865" spans="1:3">
      <c r="A3865" s="1">
        <v>277</v>
      </c>
      <c r="B3865" s="1">
        <v>241300</v>
      </c>
      <c r="C3865" s="1">
        <v>9873.2790000000005</v>
      </c>
    </row>
    <row r="3866" spans="1:3">
      <c r="A3866" s="1">
        <v>277</v>
      </c>
      <c r="B3866" s="1">
        <v>144750</v>
      </c>
      <c r="C3866" s="1">
        <v>9672.5650000000005</v>
      </c>
    </row>
    <row r="3867" spans="1:3">
      <c r="A3867" s="1">
        <v>277</v>
      </c>
      <c r="B3867" s="1">
        <v>35828</v>
      </c>
      <c r="C3867" s="1">
        <v>10879.383</v>
      </c>
    </row>
    <row r="3868" spans="1:3">
      <c r="A3868" s="1">
        <v>277</v>
      </c>
      <c r="B3868" s="1">
        <v>0</v>
      </c>
      <c r="C3868" s="1">
        <v>3601</v>
      </c>
    </row>
    <row r="3869" spans="1:3">
      <c r="A3869" s="1">
        <v>278</v>
      </c>
      <c r="B3869" s="1">
        <v>192959</v>
      </c>
      <c r="C3869" s="1">
        <v>1503.797</v>
      </c>
    </row>
    <row r="3870" spans="1:3">
      <c r="A3870" s="1">
        <v>278</v>
      </c>
      <c r="B3870" s="1">
        <v>378961</v>
      </c>
      <c r="C3870" s="1">
        <v>3121.3040000000001</v>
      </c>
    </row>
    <row r="3871" spans="1:3">
      <c r="A3871" s="1">
        <v>278</v>
      </c>
      <c r="B3871" s="1">
        <v>419700</v>
      </c>
      <c r="C3871" s="1">
        <v>2274.5329999999999</v>
      </c>
    </row>
    <row r="3872" spans="1:3">
      <c r="A3872" s="1">
        <v>278</v>
      </c>
      <c r="B3872" s="1">
        <v>331209</v>
      </c>
      <c r="C3872" s="1">
        <v>9950.2000000000007</v>
      </c>
    </row>
    <row r="3873" spans="1:3">
      <c r="A3873" s="1">
        <v>278</v>
      </c>
      <c r="B3873" s="1">
        <v>221300</v>
      </c>
      <c r="C3873" s="1">
        <v>11000.691999999999</v>
      </c>
    </row>
    <row r="3874" spans="1:3">
      <c r="A3874" s="1">
        <v>278</v>
      </c>
      <c r="B3874" s="1">
        <v>117249</v>
      </c>
      <c r="C3874" s="1">
        <v>10395.806</v>
      </c>
    </row>
    <row r="3875" spans="1:3">
      <c r="A3875" s="1">
        <v>278</v>
      </c>
      <c r="B3875" s="1">
        <v>3550</v>
      </c>
      <c r="C3875" s="1">
        <v>11373.76</v>
      </c>
    </row>
    <row r="3876" spans="1:3">
      <c r="A3876" s="1">
        <v>278</v>
      </c>
      <c r="B3876" s="1">
        <v>0</v>
      </c>
      <c r="C3876" s="1">
        <v>377.60300000000001</v>
      </c>
    </row>
    <row r="3877" spans="1:3">
      <c r="A3877" s="1">
        <v>279</v>
      </c>
      <c r="B3877" s="1">
        <v>291136</v>
      </c>
      <c r="C3877" s="1">
        <v>1881.683</v>
      </c>
    </row>
    <row r="3878" spans="1:3">
      <c r="A3878" s="1">
        <v>279</v>
      </c>
      <c r="B3878" s="1">
        <v>340857</v>
      </c>
      <c r="C3878" s="1">
        <v>1653.3240000000001</v>
      </c>
    </row>
    <row r="3879" spans="1:3">
      <c r="A3879" s="1">
        <v>279</v>
      </c>
      <c r="B3879" s="1">
        <v>407950</v>
      </c>
      <c r="C3879" s="1">
        <v>5656.3770000000004</v>
      </c>
    </row>
    <row r="3880" spans="1:3">
      <c r="A3880" s="1">
        <v>279</v>
      </c>
      <c r="B3880" s="1">
        <v>309600</v>
      </c>
      <c r="C3880" s="1">
        <v>9827.9930000000004</v>
      </c>
    </row>
    <row r="3881" spans="1:3">
      <c r="A3881" s="1">
        <v>279</v>
      </c>
      <c r="B3881" s="1">
        <v>209742</v>
      </c>
      <c r="C3881" s="1">
        <v>9980.1659999999993</v>
      </c>
    </row>
    <row r="3882" spans="1:3">
      <c r="A3882" s="1">
        <v>279</v>
      </c>
      <c r="B3882" s="1">
        <v>131550</v>
      </c>
      <c r="C3882" s="1">
        <v>7830.7089999999998</v>
      </c>
    </row>
    <row r="3883" spans="1:3">
      <c r="A3883" s="1">
        <v>279</v>
      </c>
      <c r="B3883" s="1">
        <v>18078</v>
      </c>
      <c r="C3883" s="1">
        <v>11319.707</v>
      </c>
    </row>
    <row r="3884" spans="1:3">
      <c r="A3884" s="1">
        <v>279</v>
      </c>
      <c r="B3884" s="1">
        <v>0</v>
      </c>
      <c r="C3884" s="1">
        <v>1833.241</v>
      </c>
    </row>
    <row r="3885" spans="1:3">
      <c r="A3885" s="1">
        <v>280</v>
      </c>
      <c r="B3885" s="1">
        <v>257015</v>
      </c>
      <c r="C3885" s="1">
        <v>1759.2280000000001</v>
      </c>
    </row>
    <row r="3886" spans="1:3">
      <c r="A3886" s="1">
        <v>280</v>
      </c>
      <c r="B3886" s="1">
        <v>337628</v>
      </c>
      <c r="C3886" s="1">
        <v>2049.0059999999999</v>
      </c>
    </row>
    <row r="3887" spans="1:3">
      <c r="A3887" s="1">
        <v>280</v>
      </c>
      <c r="B3887" s="1">
        <v>408600</v>
      </c>
      <c r="C3887" s="1">
        <v>5311.6450000000004</v>
      </c>
    </row>
    <row r="3888" spans="1:3">
      <c r="A3888" s="1">
        <v>280</v>
      </c>
      <c r="B3888" s="1">
        <v>304289</v>
      </c>
      <c r="C3888" s="1">
        <v>10418.281999999999</v>
      </c>
    </row>
    <row r="3889" spans="1:3">
      <c r="A3889" s="1">
        <v>280</v>
      </c>
      <c r="B3889" s="1">
        <v>200052</v>
      </c>
      <c r="C3889" s="1">
        <v>10419.32</v>
      </c>
    </row>
    <row r="3890" spans="1:3">
      <c r="A3890" s="1">
        <v>280</v>
      </c>
      <c r="B3890" s="1">
        <v>94227</v>
      </c>
      <c r="C3890" s="1">
        <v>10581.831</v>
      </c>
    </row>
    <row r="3891" spans="1:3">
      <c r="A3891" s="1">
        <v>280</v>
      </c>
      <c r="B3891" s="1">
        <v>0</v>
      </c>
      <c r="C3891" s="1">
        <v>9443.6589999999997</v>
      </c>
    </row>
    <row r="3892" spans="1:3">
      <c r="A3892" s="1">
        <v>281</v>
      </c>
      <c r="B3892" s="1">
        <v>40310</v>
      </c>
      <c r="C3892" s="1">
        <v>485.822</v>
      </c>
    </row>
    <row r="3893" spans="1:3">
      <c r="A3893" s="1">
        <v>281</v>
      </c>
      <c r="B3893" s="1">
        <v>292414</v>
      </c>
      <c r="C3893" s="1">
        <v>1892.758</v>
      </c>
    </row>
    <row r="3894" spans="1:3">
      <c r="A3894" s="1">
        <v>281</v>
      </c>
      <c r="B3894" s="1">
        <v>408771</v>
      </c>
      <c r="C3894" s="1">
        <v>2519.8539999999998</v>
      </c>
    </row>
    <row r="3895" spans="1:3">
      <c r="A3895" s="1">
        <v>281</v>
      </c>
      <c r="B3895" s="1">
        <v>372367</v>
      </c>
      <c r="C3895" s="1">
        <v>7834.0240000000003</v>
      </c>
    </row>
    <row r="3896" spans="1:3">
      <c r="A3896" s="1">
        <v>281</v>
      </c>
      <c r="B3896" s="1">
        <v>274572</v>
      </c>
      <c r="C3896" s="1">
        <v>9778.6110000000008</v>
      </c>
    </row>
    <row r="3897" spans="1:3">
      <c r="A3897" s="1">
        <v>281</v>
      </c>
      <c r="B3897" s="1">
        <v>174550</v>
      </c>
      <c r="C3897" s="1">
        <v>10006.375</v>
      </c>
    </row>
    <row r="3898" spans="1:3">
      <c r="A3898" s="1">
        <v>281</v>
      </c>
      <c r="B3898" s="1">
        <v>67344</v>
      </c>
      <c r="C3898" s="1">
        <v>10716.188</v>
      </c>
    </row>
    <row r="3899" spans="1:3">
      <c r="A3899" s="1">
        <v>281</v>
      </c>
      <c r="B3899" s="1">
        <v>0</v>
      </c>
      <c r="C3899" s="1">
        <v>6755.2830000000004</v>
      </c>
    </row>
    <row r="3900" spans="1:3">
      <c r="A3900" s="1">
        <v>282</v>
      </c>
      <c r="B3900" s="1">
        <v>98534</v>
      </c>
      <c r="C3900" s="1">
        <v>1043.76</v>
      </c>
    </row>
    <row r="3901" spans="1:3">
      <c r="A3901" s="1">
        <v>282</v>
      </c>
      <c r="B3901" s="1">
        <v>297764</v>
      </c>
      <c r="C3901" s="1">
        <v>1606.9680000000001</v>
      </c>
    </row>
    <row r="3902" spans="1:3">
      <c r="A3902" s="1">
        <v>282</v>
      </c>
      <c r="B3902" s="1">
        <v>435926</v>
      </c>
      <c r="C3902" s="1">
        <v>3730.875</v>
      </c>
    </row>
    <row r="3903" spans="1:3">
      <c r="A3903" s="1">
        <v>282</v>
      </c>
      <c r="B3903" s="1">
        <v>332476</v>
      </c>
      <c r="C3903" s="1">
        <v>10340.11</v>
      </c>
    </row>
    <row r="3904" spans="1:3">
      <c r="A3904" s="1">
        <v>282</v>
      </c>
      <c r="B3904" s="1">
        <v>231386</v>
      </c>
      <c r="C3904" s="1">
        <v>10131.779</v>
      </c>
    </row>
    <row r="3905" spans="1:3">
      <c r="A3905" s="1">
        <v>282</v>
      </c>
      <c r="B3905" s="1">
        <v>124752</v>
      </c>
      <c r="C3905" s="1">
        <v>10652.332</v>
      </c>
    </row>
    <row r="3906" spans="1:3">
      <c r="A3906" s="1">
        <v>282</v>
      </c>
      <c r="B3906" s="1">
        <v>10250</v>
      </c>
      <c r="C3906" s="1">
        <v>11437.548000000001</v>
      </c>
    </row>
    <row r="3907" spans="1:3">
      <c r="A3907" s="1">
        <v>282</v>
      </c>
      <c r="B3907" s="1">
        <v>0</v>
      </c>
      <c r="C3907" s="1">
        <v>1052.04</v>
      </c>
    </row>
    <row r="3908" spans="1:3">
      <c r="A3908" s="1">
        <v>283</v>
      </c>
      <c r="B3908" s="1">
        <v>254767</v>
      </c>
      <c r="C3908" s="1">
        <v>1778.6289999999999</v>
      </c>
    </row>
    <row r="3909" spans="1:3">
      <c r="A3909" s="1">
        <v>283</v>
      </c>
      <c r="B3909" s="1">
        <v>326123</v>
      </c>
      <c r="C3909" s="1">
        <v>2006.9649999999999</v>
      </c>
    </row>
    <row r="3910" spans="1:3">
      <c r="A3910" s="1">
        <v>283</v>
      </c>
      <c r="B3910" s="1">
        <v>378384</v>
      </c>
      <c r="C3910" s="1">
        <v>8344.5290000000005</v>
      </c>
    </row>
    <row r="3911" spans="1:3">
      <c r="A3911" s="1">
        <v>283</v>
      </c>
      <c r="B3911" s="1">
        <v>303992</v>
      </c>
      <c r="C3911" s="1">
        <v>7445.02</v>
      </c>
    </row>
    <row r="3912" spans="1:3">
      <c r="A3912" s="1">
        <v>283</v>
      </c>
      <c r="B3912" s="1">
        <v>223372</v>
      </c>
      <c r="C3912" s="1">
        <v>8058.3819999999996</v>
      </c>
    </row>
    <row r="3913" spans="1:3">
      <c r="A3913" s="1">
        <v>283</v>
      </c>
      <c r="B3913" s="1">
        <v>120842</v>
      </c>
      <c r="C3913" s="1">
        <v>10250.456</v>
      </c>
    </row>
    <row r="3914" spans="1:3">
      <c r="A3914" s="1">
        <v>283</v>
      </c>
      <c r="B3914" s="1">
        <v>11250</v>
      </c>
      <c r="C3914" s="1">
        <v>10972.554</v>
      </c>
    </row>
    <row r="3915" spans="1:3">
      <c r="A3915" s="1">
        <v>283</v>
      </c>
      <c r="B3915" s="1">
        <v>0</v>
      </c>
      <c r="C3915" s="1">
        <v>1138.223</v>
      </c>
    </row>
    <row r="3916" spans="1:3">
      <c r="A3916" s="1">
        <v>284</v>
      </c>
      <c r="B3916" s="1">
        <v>284382</v>
      </c>
      <c r="C3916" s="1">
        <v>1785.473</v>
      </c>
    </row>
    <row r="3917" spans="1:3">
      <c r="A3917" s="1">
        <v>284</v>
      </c>
      <c r="B3917" s="1">
        <v>325449</v>
      </c>
      <c r="C3917" s="1">
        <v>1839.8119999999999</v>
      </c>
    </row>
    <row r="3918" spans="1:3">
      <c r="A3918" s="1">
        <v>284</v>
      </c>
      <c r="B3918" s="1">
        <v>419059</v>
      </c>
      <c r="C3918" s="1">
        <v>4441.38</v>
      </c>
    </row>
    <row r="3919" spans="1:3">
      <c r="A3919" s="1">
        <v>284</v>
      </c>
      <c r="B3919" s="1">
        <v>327622</v>
      </c>
      <c r="C3919" s="1">
        <v>9164.1110000000008</v>
      </c>
    </row>
    <row r="3920" spans="1:3">
      <c r="A3920" s="1">
        <v>284</v>
      </c>
      <c r="B3920" s="1">
        <v>226641</v>
      </c>
      <c r="C3920" s="1">
        <v>10074.449000000001</v>
      </c>
    </row>
    <row r="3921" spans="1:3">
      <c r="A3921" s="1">
        <v>284</v>
      </c>
      <c r="B3921" s="1">
        <v>125500</v>
      </c>
      <c r="C3921" s="1">
        <v>10123.218999999999</v>
      </c>
    </row>
    <row r="3922" spans="1:3">
      <c r="A3922" s="1">
        <v>284</v>
      </c>
      <c r="B3922" s="1">
        <v>14250</v>
      </c>
      <c r="C3922" s="1">
        <v>11122.673000000001</v>
      </c>
    </row>
    <row r="3923" spans="1:3">
      <c r="A3923" s="1">
        <v>284</v>
      </c>
      <c r="B3923" s="1">
        <v>0</v>
      </c>
      <c r="C3923" s="1">
        <v>1445.607</v>
      </c>
    </row>
    <row r="3924" spans="1:3">
      <c r="A3924" s="1">
        <v>285</v>
      </c>
      <c r="B3924" s="1">
        <v>283064</v>
      </c>
      <c r="C3924" s="1">
        <v>1706.644</v>
      </c>
    </row>
    <row r="3925" spans="1:3">
      <c r="A3925" s="1">
        <v>285</v>
      </c>
      <c r="B3925" s="1">
        <v>357668</v>
      </c>
      <c r="C3925" s="1">
        <v>1507.69</v>
      </c>
    </row>
    <row r="3926" spans="1:3">
      <c r="A3926" s="1">
        <v>285</v>
      </c>
      <c r="B3926" s="1">
        <v>419500</v>
      </c>
      <c r="C3926" s="1">
        <v>4832.6809999999996</v>
      </c>
    </row>
    <row r="3927" spans="1:3">
      <c r="A3927" s="1">
        <v>285</v>
      </c>
      <c r="B3927" s="1">
        <v>313060</v>
      </c>
      <c r="C3927" s="1">
        <v>10615.471</v>
      </c>
    </row>
    <row r="3928" spans="1:3">
      <c r="A3928" s="1">
        <v>285</v>
      </c>
      <c r="B3928" s="1">
        <v>202800</v>
      </c>
      <c r="C3928" s="1">
        <v>11048.191999999999</v>
      </c>
    </row>
    <row r="3929" spans="1:3">
      <c r="A3929" s="1">
        <v>285</v>
      </c>
      <c r="B3929" s="1">
        <v>95000</v>
      </c>
      <c r="C3929" s="1">
        <v>10761.328</v>
      </c>
    </row>
    <row r="3930" spans="1:3">
      <c r="A3930" s="1">
        <v>285</v>
      </c>
      <c r="B3930" s="1">
        <v>0</v>
      </c>
      <c r="C3930" s="1">
        <v>9518.8889999999992</v>
      </c>
    </row>
    <row r="3931" spans="1:3">
      <c r="A3931" s="1">
        <v>286</v>
      </c>
      <c r="B3931" s="1">
        <v>43062</v>
      </c>
      <c r="C3931" s="1">
        <v>632.89300000000003</v>
      </c>
    </row>
    <row r="3932" spans="1:3">
      <c r="A3932" s="1">
        <v>286</v>
      </c>
      <c r="B3932" s="1">
        <v>302557</v>
      </c>
      <c r="C3932" s="1">
        <v>1850.6980000000001</v>
      </c>
    </row>
    <row r="3933" spans="1:3">
      <c r="A3933" s="1">
        <v>286</v>
      </c>
      <c r="B3933" s="1">
        <v>429017</v>
      </c>
      <c r="C3933" s="1">
        <v>2349.636</v>
      </c>
    </row>
    <row r="3934" spans="1:3">
      <c r="A3934" s="1">
        <v>286</v>
      </c>
      <c r="B3934" s="1">
        <v>351141</v>
      </c>
      <c r="C3934" s="1">
        <v>10022.541999999999</v>
      </c>
    </row>
    <row r="3935" spans="1:3">
      <c r="A3935" s="1">
        <v>286</v>
      </c>
      <c r="B3935" s="1">
        <v>246407</v>
      </c>
      <c r="C3935" s="1">
        <v>10479.293</v>
      </c>
    </row>
    <row r="3936" spans="1:3">
      <c r="A3936" s="1">
        <v>286</v>
      </c>
      <c r="B3936" s="1">
        <v>143570</v>
      </c>
      <c r="C3936" s="1">
        <v>10304.079</v>
      </c>
    </row>
    <row r="3937" spans="1:3">
      <c r="A3937" s="1">
        <v>286</v>
      </c>
      <c r="B3937" s="1">
        <v>28499</v>
      </c>
      <c r="C3937" s="1">
        <v>11477.932000000001</v>
      </c>
    </row>
    <row r="3938" spans="1:3">
      <c r="A3938" s="1">
        <v>286</v>
      </c>
      <c r="B3938" s="1">
        <v>0</v>
      </c>
      <c r="C3938" s="1">
        <v>2875.5070000000001</v>
      </c>
    </row>
    <row r="3939" spans="1:3">
      <c r="A3939" s="1">
        <v>287</v>
      </c>
      <c r="B3939" s="1">
        <v>237092</v>
      </c>
      <c r="C3939" s="1">
        <v>1521.335</v>
      </c>
    </row>
    <row r="3940" spans="1:3">
      <c r="A3940" s="1">
        <v>287</v>
      </c>
      <c r="B3940" s="1">
        <v>317209</v>
      </c>
      <c r="C3940" s="1">
        <v>1953.635</v>
      </c>
    </row>
    <row r="3941" spans="1:3">
      <c r="A3941" s="1">
        <v>287</v>
      </c>
      <c r="B3941" s="1">
        <v>391291</v>
      </c>
      <c r="C3941" s="1">
        <v>7365.799</v>
      </c>
    </row>
    <row r="3942" spans="1:3">
      <c r="A3942" s="1">
        <v>287</v>
      </c>
      <c r="B3942" s="1">
        <v>330828</v>
      </c>
      <c r="C3942" s="1">
        <v>6057.884</v>
      </c>
    </row>
    <row r="3943" spans="1:3">
      <c r="A3943" s="1">
        <v>287</v>
      </c>
      <c r="B3943" s="1">
        <v>224540</v>
      </c>
      <c r="C3943" s="1">
        <v>10610.679</v>
      </c>
    </row>
    <row r="3944" spans="1:3">
      <c r="A3944" s="1">
        <v>287</v>
      </c>
      <c r="B3944" s="1">
        <v>119235</v>
      </c>
      <c r="C3944" s="1">
        <v>10530.053</v>
      </c>
    </row>
    <row r="3945" spans="1:3">
      <c r="A3945" s="1">
        <v>287</v>
      </c>
      <c r="B3945" s="1">
        <v>1900</v>
      </c>
      <c r="C3945" s="1">
        <v>11737.659</v>
      </c>
    </row>
    <row r="3946" spans="1:3">
      <c r="A3946" s="1">
        <v>287</v>
      </c>
      <c r="B3946" s="1">
        <v>0</v>
      </c>
      <c r="C3946" s="1">
        <v>213.965</v>
      </c>
    </row>
    <row r="3947" spans="1:3">
      <c r="A3947" s="1">
        <v>288</v>
      </c>
      <c r="B3947" s="1">
        <v>276877</v>
      </c>
      <c r="C3947" s="1">
        <v>2131.498</v>
      </c>
    </row>
    <row r="3948" spans="1:3">
      <c r="A3948" s="1">
        <v>288</v>
      </c>
      <c r="B3948" s="1">
        <v>339275</v>
      </c>
      <c r="C3948" s="1">
        <v>2010.385</v>
      </c>
    </row>
    <row r="3949" spans="1:3">
      <c r="A3949" s="1">
        <v>288</v>
      </c>
      <c r="B3949" s="1">
        <v>375174</v>
      </c>
      <c r="C3949" s="1">
        <v>8338.6059999999998</v>
      </c>
    </row>
    <row r="3950" spans="1:3">
      <c r="A3950" s="1">
        <v>288</v>
      </c>
      <c r="B3950" s="1">
        <v>289650</v>
      </c>
      <c r="C3950" s="1">
        <v>8532.7009999999991</v>
      </c>
    </row>
    <row r="3951" spans="1:3">
      <c r="A3951" s="1">
        <v>288</v>
      </c>
      <c r="B3951" s="1">
        <v>186877</v>
      </c>
      <c r="C3951" s="1">
        <v>10261.782999999999</v>
      </c>
    </row>
    <row r="3952" spans="1:3">
      <c r="A3952" s="1">
        <v>288</v>
      </c>
      <c r="B3952" s="1">
        <v>79708</v>
      </c>
      <c r="C3952" s="1">
        <v>10737.554</v>
      </c>
    </row>
    <row r="3953" spans="1:3">
      <c r="A3953" s="1">
        <v>288</v>
      </c>
      <c r="B3953" s="1">
        <v>0</v>
      </c>
      <c r="C3953" s="1">
        <v>7963.2209999999995</v>
      </c>
    </row>
    <row r="3954" spans="1:3">
      <c r="A3954" s="1">
        <v>289</v>
      </c>
      <c r="B3954" s="1">
        <v>79182</v>
      </c>
      <c r="C3954" s="1">
        <v>785.197</v>
      </c>
    </row>
    <row r="3955" spans="1:3">
      <c r="A3955" s="1">
        <v>289</v>
      </c>
      <c r="B3955" s="1">
        <v>298725</v>
      </c>
      <c r="C3955" s="1">
        <v>1612.009</v>
      </c>
    </row>
    <row r="3956" spans="1:3">
      <c r="A3956" s="1">
        <v>289</v>
      </c>
      <c r="B3956" s="1">
        <v>441196</v>
      </c>
      <c r="C3956" s="1">
        <v>2704.105</v>
      </c>
    </row>
    <row r="3957" spans="1:3">
      <c r="A3957" s="1">
        <v>289</v>
      </c>
      <c r="B3957" s="1">
        <v>345117</v>
      </c>
      <c r="C3957" s="1">
        <v>10359.739</v>
      </c>
    </row>
    <row r="3958" spans="1:3">
      <c r="A3958" s="1">
        <v>289</v>
      </c>
      <c r="B3958" s="1">
        <v>245575</v>
      </c>
      <c r="C3958" s="1">
        <v>9975.7639999999992</v>
      </c>
    </row>
    <row r="3959" spans="1:3">
      <c r="A3959" s="1">
        <v>289</v>
      </c>
      <c r="B3959" s="1">
        <v>135533</v>
      </c>
      <c r="C3959" s="1">
        <v>10980.61</v>
      </c>
    </row>
    <row r="3960" spans="1:3">
      <c r="A3960" s="1">
        <v>289</v>
      </c>
      <c r="B3960" s="1">
        <v>20112</v>
      </c>
      <c r="C3960" s="1">
        <v>11537.125</v>
      </c>
    </row>
    <row r="3961" spans="1:3">
      <c r="A3961" s="1">
        <v>289</v>
      </c>
      <c r="B3961" s="1">
        <v>0</v>
      </c>
      <c r="C3961" s="1">
        <v>2037.55</v>
      </c>
    </row>
    <row r="3962" spans="1:3">
      <c r="A3962" s="1">
        <v>290</v>
      </c>
      <c r="B3962" s="1">
        <v>252356</v>
      </c>
      <c r="C3962" s="1">
        <v>1650.2239999999999</v>
      </c>
    </row>
    <row r="3963" spans="1:3">
      <c r="A3963" s="1">
        <v>290</v>
      </c>
      <c r="B3963" s="1">
        <v>340217</v>
      </c>
      <c r="C3963" s="1">
        <v>4183.46</v>
      </c>
    </row>
    <row r="3964" spans="1:3">
      <c r="A3964" s="1">
        <v>290</v>
      </c>
      <c r="B3964" s="1">
        <v>399259</v>
      </c>
      <c r="C3964" s="1">
        <v>4206.7359999999999</v>
      </c>
    </row>
    <row r="3965" spans="1:3">
      <c r="A3965" s="1">
        <v>290</v>
      </c>
      <c r="B3965" s="1">
        <v>298188</v>
      </c>
      <c r="C3965" s="1">
        <v>10106.924000000001</v>
      </c>
    </row>
    <row r="3966" spans="1:3">
      <c r="A3966" s="1">
        <v>290</v>
      </c>
      <c r="B3966" s="1">
        <v>198309</v>
      </c>
      <c r="C3966" s="1">
        <v>9996.6200000000008</v>
      </c>
    </row>
    <row r="3967" spans="1:3">
      <c r="A3967" s="1">
        <v>290</v>
      </c>
      <c r="B3967" s="1">
        <v>96750</v>
      </c>
      <c r="C3967" s="1">
        <v>10158.364</v>
      </c>
    </row>
    <row r="3968" spans="1:3">
      <c r="A3968" s="1">
        <v>290</v>
      </c>
      <c r="B3968" s="1">
        <v>0</v>
      </c>
      <c r="C3968" s="1">
        <v>9682.1869999999999</v>
      </c>
    </row>
    <row r="3969" spans="1:3">
      <c r="A3969" s="1">
        <v>291</v>
      </c>
      <c r="B3969" s="1">
        <v>30823</v>
      </c>
      <c r="C3969" s="1">
        <v>395.18</v>
      </c>
    </row>
    <row r="3970" spans="1:3">
      <c r="A3970" s="1">
        <v>291</v>
      </c>
      <c r="B3970" s="1">
        <v>308604</v>
      </c>
      <c r="C3970" s="1">
        <v>1991.2</v>
      </c>
    </row>
    <row r="3971" spans="1:3">
      <c r="A3971" s="1">
        <v>291</v>
      </c>
      <c r="B3971" s="1">
        <v>384832</v>
      </c>
      <c r="C3971" s="1">
        <v>1626.0260000000001</v>
      </c>
    </row>
    <row r="3972" spans="1:3">
      <c r="A3972" s="1">
        <v>291</v>
      </c>
      <c r="B3972" s="1">
        <v>364250</v>
      </c>
      <c r="C3972" s="1">
        <v>9547.3790000000008</v>
      </c>
    </row>
    <row r="3973" spans="1:3">
      <c r="A3973" s="1">
        <v>291</v>
      </c>
      <c r="B3973" s="1">
        <v>258710</v>
      </c>
      <c r="C3973" s="1">
        <v>10538.460999999999</v>
      </c>
    </row>
    <row r="3974" spans="1:3">
      <c r="A3974" s="1">
        <v>291</v>
      </c>
      <c r="B3974" s="1">
        <v>153792</v>
      </c>
      <c r="C3974" s="1">
        <v>10490.986999999999</v>
      </c>
    </row>
    <row r="3975" spans="1:3">
      <c r="A3975" s="1">
        <v>291</v>
      </c>
      <c r="B3975" s="1">
        <v>39933</v>
      </c>
      <c r="C3975" s="1">
        <v>11385.109</v>
      </c>
    </row>
    <row r="3976" spans="1:3">
      <c r="A3976" s="1">
        <v>291</v>
      </c>
      <c r="B3976" s="1">
        <v>0</v>
      </c>
      <c r="C3976" s="1">
        <v>4020.692</v>
      </c>
    </row>
    <row r="3977" spans="1:3">
      <c r="A3977" s="1">
        <v>292</v>
      </c>
      <c r="B3977" s="1">
        <v>185512</v>
      </c>
      <c r="C3977" s="1">
        <v>1430.56</v>
      </c>
    </row>
    <row r="3978" spans="1:3">
      <c r="A3978" s="1">
        <v>292</v>
      </c>
      <c r="B3978" s="1">
        <v>413285</v>
      </c>
      <c r="C3978" s="1">
        <v>2776.7570000000001</v>
      </c>
    </row>
    <row r="3979" spans="1:3">
      <c r="A3979" s="1">
        <v>292</v>
      </c>
      <c r="B3979" s="1">
        <v>440000</v>
      </c>
      <c r="C3979" s="1">
        <v>1764.192</v>
      </c>
    </row>
    <row r="3980" spans="1:3">
      <c r="A3980" s="1">
        <v>292</v>
      </c>
      <c r="B3980" s="1">
        <v>328496</v>
      </c>
      <c r="C3980" s="1">
        <v>11148.482</v>
      </c>
    </row>
    <row r="3981" spans="1:3">
      <c r="A3981" s="1">
        <v>292</v>
      </c>
      <c r="B3981" s="1">
        <v>217622</v>
      </c>
      <c r="C3981" s="1">
        <v>11088.644</v>
      </c>
    </row>
    <row r="3982" spans="1:3">
      <c r="A3982" s="1">
        <v>292</v>
      </c>
      <c r="B3982" s="1">
        <v>106950</v>
      </c>
      <c r="C3982" s="1">
        <v>11073.335999999999</v>
      </c>
    </row>
    <row r="3983" spans="1:3">
      <c r="A3983" s="1">
        <v>292</v>
      </c>
      <c r="B3983" s="1">
        <v>0</v>
      </c>
      <c r="C3983" s="1">
        <v>10705.668</v>
      </c>
    </row>
    <row r="3984" spans="1:3">
      <c r="A3984" s="1">
        <v>293</v>
      </c>
      <c r="B3984" s="1">
        <v>20745</v>
      </c>
      <c r="C3984" s="1">
        <v>294.58999999999997</v>
      </c>
    </row>
    <row r="3985" spans="1:3">
      <c r="A3985" s="1">
        <v>293</v>
      </c>
      <c r="B3985" s="1">
        <v>314087</v>
      </c>
      <c r="C3985" s="1">
        <v>2150.192</v>
      </c>
    </row>
    <row r="3986" spans="1:3">
      <c r="A3986" s="1">
        <v>293</v>
      </c>
      <c r="B3986" s="1">
        <v>402534</v>
      </c>
      <c r="C3986" s="1">
        <v>2195.7669999999998</v>
      </c>
    </row>
    <row r="3987" spans="1:3">
      <c r="A3987" s="1">
        <v>293</v>
      </c>
      <c r="B3987" s="1">
        <v>353887</v>
      </c>
      <c r="C3987" s="1">
        <v>9953.4629999999997</v>
      </c>
    </row>
    <row r="3988" spans="1:3">
      <c r="A3988" s="1">
        <v>293</v>
      </c>
      <c r="B3988" s="1">
        <v>247091</v>
      </c>
      <c r="C3988" s="1">
        <v>10666.814</v>
      </c>
    </row>
    <row r="3989" spans="1:3">
      <c r="A3989" s="1">
        <v>293</v>
      </c>
      <c r="B3989" s="1">
        <v>137900</v>
      </c>
      <c r="C3989" s="1">
        <v>10940.231</v>
      </c>
    </row>
    <row r="3990" spans="1:3">
      <c r="A3990" s="1">
        <v>293</v>
      </c>
      <c r="B3990" s="1">
        <v>19225</v>
      </c>
      <c r="C3990" s="1">
        <v>11841.991</v>
      </c>
    </row>
    <row r="3991" spans="1:3">
      <c r="A3991" s="1">
        <v>293</v>
      </c>
      <c r="B3991" s="1">
        <v>0</v>
      </c>
      <c r="C3991" s="1">
        <v>1949.8150000000001</v>
      </c>
    </row>
    <row r="3992" spans="1:3">
      <c r="A3992" s="1">
        <v>294</v>
      </c>
      <c r="B3992" s="1">
        <v>244998</v>
      </c>
      <c r="C3992" s="1">
        <v>1596.3030000000001</v>
      </c>
    </row>
    <row r="3993" spans="1:3">
      <c r="A3993" s="1">
        <v>294</v>
      </c>
      <c r="B3993" s="1">
        <v>321972</v>
      </c>
      <c r="C3993" s="1">
        <v>2077.0030000000002</v>
      </c>
    </row>
    <row r="3994" spans="1:3">
      <c r="A3994" s="1">
        <v>294</v>
      </c>
      <c r="B3994" s="1">
        <v>407455</v>
      </c>
      <c r="C3994" s="1">
        <v>5555.82</v>
      </c>
    </row>
    <row r="3995" spans="1:3">
      <c r="A3995" s="1">
        <v>294</v>
      </c>
      <c r="B3995" s="1">
        <v>314435</v>
      </c>
      <c r="C3995" s="1">
        <v>9296.8430000000008</v>
      </c>
    </row>
    <row r="3996" spans="1:3">
      <c r="A3996" s="1">
        <v>294</v>
      </c>
      <c r="B3996" s="1">
        <v>207198</v>
      </c>
      <c r="C3996" s="1">
        <v>10727.491</v>
      </c>
    </row>
    <row r="3997" spans="1:3">
      <c r="A3997" s="1">
        <v>294</v>
      </c>
      <c r="B3997" s="1">
        <v>98100</v>
      </c>
      <c r="C3997" s="1">
        <v>10915.508</v>
      </c>
    </row>
    <row r="3998" spans="1:3">
      <c r="A3998" s="1">
        <v>294</v>
      </c>
      <c r="B3998" s="1">
        <v>0</v>
      </c>
      <c r="C3998" s="1">
        <v>9815.4779999999992</v>
      </c>
    </row>
    <row r="3999" spans="1:3">
      <c r="A3999" s="1">
        <v>295</v>
      </c>
      <c r="B3999" s="1">
        <v>38699</v>
      </c>
      <c r="C3999" s="1">
        <v>476.56900000000002</v>
      </c>
    </row>
    <row r="4000" spans="1:3">
      <c r="A4000" s="1">
        <v>295</v>
      </c>
      <c r="B4000" s="1">
        <v>296946</v>
      </c>
      <c r="C4000" s="1">
        <v>1896.925</v>
      </c>
    </row>
    <row r="4001" spans="1:3">
      <c r="A4001" s="1">
        <v>295</v>
      </c>
      <c r="B4001" s="1">
        <v>385829</v>
      </c>
      <c r="C4001" s="1">
        <v>1755.403</v>
      </c>
    </row>
    <row r="4002" spans="1:3">
      <c r="A4002" s="1">
        <v>295</v>
      </c>
      <c r="B4002" s="1">
        <v>369880</v>
      </c>
      <c r="C4002" s="1">
        <v>8841.5859999999993</v>
      </c>
    </row>
    <row r="4003" spans="1:3">
      <c r="A4003" s="1">
        <v>295</v>
      </c>
      <c r="B4003" s="1">
        <v>269650</v>
      </c>
      <c r="C4003" s="1">
        <v>10052.106</v>
      </c>
    </row>
    <row r="4004" spans="1:3">
      <c r="A4004" s="1">
        <v>295</v>
      </c>
      <c r="B4004" s="1">
        <v>164200</v>
      </c>
      <c r="C4004" s="1">
        <v>10516.364</v>
      </c>
    </row>
    <row r="4005" spans="1:3">
      <c r="A4005" s="1">
        <v>295</v>
      </c>
      <c r="B4005" s="1">
        <v>56222</v>
      </c>
      <c r="C4005" s="1">
        <v>10822.485000000001</v>
      </c>
    </row>
    <row r="4006" spans="1:3">
      <c r="A4006" s="1">
        <v>295</v>
      </c>
      <c r="B4006" s="1">
        <v>0</v>
      </c>
      <c r="C4006" s="1">
        <v>5616.6570000000002</v>
      </c>
    </row>
    <row r="4007" spans="1:3">
      <c r="A4007" s="1">
        <v>296</v>
      </c>
      <c r="B4007" s="1">
        <v>140512</v>
      </c>
      <c r="C4007" s="1">
        <v>1278.4100000000001</v>
      </c>
    </row>
    <row r="4008" spans="1:3">
      <c r="A4008" s="1">
        <v>296</v>
      </c>
      <c r="B4008" s="1">
        <v>312559</v>
      </c>
      <c r="C4008" s="1">
        <v>1804.06</v>
      </c>
    </row>
    <row r="4009" spans="1:3">
      <c r="A4009" s="1">
        <v>296</v>
      </c>
      <c r="B4009" s="1">
        <v>418304</v>
      </c>
      <c r="C4009" s="1">
        <v>5061.1840000000002</v>
      </c>
    </row>
    <row r="4010" spans="1:3">
      <c r="A4010" s="1">
        <v>296</v>
      </c>
      <c r="B4010" s="1">
        <v>327406</v>
      </c>
      <c r="C4010" s="1">
        <v>9114.5650000000005</v>
      </c>
    </row>
    <row r="4011" spans="1:3">
      <c r="A4011" s="1">
        <v>296</v>
      </c>
      <c r="B4011" s="1">
        <v>224500</v>
      </c>
      <c r="C4011" s="1">
        <v>10270.271000000001</v>
      </c>
    </row>
    <row r="4012" spans="1:3">
      <c r="A4012" s="1">
        <v>296</v>
      </c>
      <c r="B4012" s="1">
        <v>122000</v>
      </c>
      <c r="C4012" s="1">
        <v>10256.817999999999</v>
      </c>
    </row>
    <row r="4013" spans="1:3">
      <c r="A4013" s="1">
        <v>296</v>
      </c>
      <c r="B4013" s="1">
        <v>957</v>
      </c>
      <c r="C4013" s="1">
        <v>12089.201999999999</v>
      </c>
    </row>
    <row r="4014" spans="1:3">
      <c r="A4014" s="1">
        <v>296</v>
      </c>
      <c r="B4014" s="1">
        <v>0</v>
      </c>
      <c r="C4014" s="1">
        <v>121.298</v>
      </c>
    </row>
    <row r="4015" spans="1:3">
      <c r="A4015" s="1">
        <v>297</v>
      </c>
      <c r="B4015" s="1">
        <v>292786</v>
      </c>
      <c r="C4015" s="1">
        <v>2128.4679999999998</v>
      </c>
    </row>
    <row r="4016" spans="1:3">
      <c r="A4016" s="1">
        <v>297</v>
      </c>
      <c r="B4016" s="1">
        <v>345131</v>
      </c>
      <c r="C4016" s="1">
        <v>1880.097</v>
      </c>
    </row>
    <row r="4017" spans="1:3">
      <c r="A4017" s="1">
        <v>297</v>
      </c>
      <c r="B4017" s="1">
        <v>372750</v>
      </c>
      <c r="C4017" s="1">
        <v>8695.9339999999993</v>
      </c>
    </row>
    <row r="4018" spans="1:3">
      <c r="A4018" s="1">
        <v>297</v>
      </c>
      <c r="B4018" s="1">
        <v>278470</v>
      </c>
      <c r="C4018" s="1">
        <v>9416.2350000000006</v>
      </c>
    </row>
    <row r="4019" spans="1:3">
      <c r="A4019" s="1">
        <v>297</v>
      </c>
      <c r="B4019" s="1">
        <v>165657</v>
      </c>
      <c r="C4019" s="1">
        <v>11282.294</v>
      </c>
    </row>
    <row r="4020" spans="1:3">
      <c r="A4020" s="1">
        <v>297</v>
      </c>
      <c r="B4020" s="1">
        <v>52057</v>
      </c>
      <c r="C4020" s="1">
        <v>11360.35</v>
      </c>
    </row>
    <row r="4021" spans="1:3">
      <c r="A4021" s="1">
        <v>297</v>
      </c>
      <c r="B4021" s="1">
        <v>0</v>
      </c>
      <c r="C4021" s="1">
        <v>5233.3379999999997</v>
      </c>
    </row>
    <row r="4022" spans="1:3">
      <c r="A4022" s="1">
        <v>298</v>
      </c>
      <c r="B4022" s="1">
        <v>142299</v>
      </c>
      <c r="C4022" s="1">
        <v>1219.586</v>
      </c>
    </row>
    <row r="4023" spans="1:3">
      <c r="A4023" s="1">
        <v>298</v>
      </c>
      <c r="B4023" s="1">
        <v>295945</v>
      </c>
      <c r="C4023" s="1">
        <v>2097.5610000000001</v>
      </c>
    </row>
    <row r="4024" spans="1:3">
      <c r="A4024" s="1">
        <v>298</v>
      </c>
      <c r="B4024" s="1">
        <v>417550</v>
      </c>
      <c r="C4024" s="1">
        <v>4924.2209999999995</v>
      </c>
    </row>
    <row r="4025" spans="1:3">
      <c r="A4025" s="1">
        <v>298</v>
      </c>
      <c r="B4025" s="1">
        <v>311409</v>
      </c>
      <c r="C4025" s="1">
        <v>10586.852999999999</v>
      </c>
    </row>
    <row r="4026" spans="1:3">
      <c r="A4026" s="1">
        <v>298</v>
      </c>
      <c r="B4026" s="1">
        <v>207649</v>
      </c>
      <c r="C4026" s="1">
        <v>10378.466</v>
      </c>
    </row>
    <row r="4027" spans="1:3">
      <c r="A4027" s="1">
        <v>298</v>
      </c>
      <c r="B4027" s="1">
        <v>94784</v>
      </c>
      <c r="C4027" s="1">
        <v>11280.696</v>
      </c>
    </row>
    <row r="4028" spans="1:3">
      <c r="A4028" s="1">
        <v>298</v>
      </c>
      <c r="B4028" s="1">
        <v>0</v>
      </c>
      <c r="C4028" s="1">
        <v>9498.7330000000002</v>
      </c>
    </row>
    <row r="4029" spans="1:3">
      <c r="A4029" s="1">
        <v>299</v>
      </c>
      <c r="B4029" s="1">
        <v>39805</v>
      </c>
      <c r="C4029" s="1">
        <v>713.36500000000001</v>
      </c>
    </row>
    <row r="4030" spans="1:3">
      <c r="A4030" s="1">
        <v>299</v>
      </c>
      <c r="B4030" s="1">
        <v>297665</v>
      </c>
      <c r="C4030" s="1">
        <v>1827.8320000000001</v>
      </c>
    </row>
    <row r="4031" spans="1:3">
      <c r="A4031" s="1">
        <v>299</v>
      </c>
      <c r="B4031" s="1">
        <v>407566</v>
      </c>
      <c r="C4031" s="1">
        <v>2472.5500000000002</v>
      </c>
    </row>
    <row r="4032" spans="1:3">
      <c r="A4032" s="1">
        <v>299</v>
      </c>
      <c r="B4032" s="1">
        <v>363253</v>
      </c>
      <c r="C4032" s="1">
        <v>8657.0360000000001</v>
      </c>
    </row>
    <row r="4033" spans="1:3">
      <c r="A4033" s="1">
        <v>299</v>
      </c>
      <c r="B4033" s="1">
        <v>256050</v>
      </c>
      <c r="C4033" s="1">
        <v>10704.173000000001</v>
      </c>
    </row>
    <row r="4034" spans="1:3">
      <c r="A4034" s="1">
        <v>299</v>
      </c>
      <c r="B4034" s="1">
        <v>147718</v>
      </c>
      <c r="C4034" s="1">
        <v>10819.321</v>
      </c>
    </row>
    <row r="4035" spans="1:3">
      <c r="A4035" s="1">
        <v>299</v>
      </c>
      <c r="B4035" s="1">
        <v>29827</v>
      </c>
      <c r="C4035" s="1">
        <v>11787.800999999999</v>
      </c>
    </row>
    <row r="4036" spans="1:3">
      <c r="A4036" s="1">
        <v>299</v>
      </c>
      <c r="B4036" s="1">
        <v>0</v>
      </c>
      <c r="C4036" s="1">
        <v>3009.5329999999999</v>
      </c>
    </row>
    <row r="4037" spans="1:3">
      <c r="A4037" s="1">
        <v>300</v>
      </c>
      <c r="B4037" s="1">
        <v>209356</v>
      </c>
      <c r="C4037" s="1">
        <v>1684.1569999999999</v>
      </c>
    </row>
    <row r="4038" spans="1:3">
      <c r="A4038" s="1">
        <v>300</v>
      </c>
      <c r="B4038" s="1">
        <v>390939</v>
      </c>
      <c r="C4038" s="1">
        <v>2960.5010000000002</v>
      </c>
    </row>
    <row r="4039" spans="1:3">
      <c r="A4039" s="1">
        <v>300</v>
      </c>
      <c r="B4039" s="1">
        <v>413950</v>
      </c>
      <c r="C4039" s="1">
        <v>3933.9639999999999</v>
      </c>
    </row>
    <row r="4040" spans="1:3">
      <c r="A4040" s="1">
        <v>300</v>
      </c>
      <c r="B4040" s="1">
        <v>305400</v>
      </c>
      <c r="C4040" s="1">
        <v>10862.385</v>
      </c>
    </row>
    <row r="4041" spans="1:3">
      <c r="A4041" s="1">
        <v>300</v>
      </c>
      <c r="B4041" s="1">
        <v>197767</v>
      </c>
      <c r="C4041" s="1">
        <v>10750.763000000001</v>
      </c>
    </row>
    <row r="4042" spans="1:3">
      <c r="A4042" s="1">
        <v>300</v>
      </c>
      <c r="B4042" s="1">
        <v>87603</v>
      </c>
      <c r="C4042" s="1">
        <v>11015.69</v>
      </c>
    </row>
    <row r="4043" spans="1:3">
      <c r="A4043" s="1">
        <v>300</v>
      </c>
      <c r="B4043" s="1">
        <v>0</v>
      </c>
      <c r="C4043" s="1">
        <v>8785.0380000000005</v>
      </c>
    </row>
    <row r="4044" spans="1:3">
      <c r="A4044" s="1">
        <v>301</v>
      </c>
      <c r="B4044" s="1">
        <v>53698</v>
      </c>
      <c r="C4044" s="1">
        <v>765.13199999999995</v>
      </c>
    </row>
    <row r="4045" spans="1:3">
      <c r="A4045" s="1">
        <v>301</v>
      </c>
      <c r="B4045" s="1">
        <v>290738</v>
      </c>
      <c r="C4045" s="1">
        <v>2099.2379999999998</v>
      </c>
    </row>
    <row r="4046" spans="1:3">
      <c r="A4046" s="1">
        <v>301</v>
      </c>
      <c r="B4046" s="1">
        <v>423192</v>
      </c>
      <c r="C4046" s="1">
        <v>2701.8919999999998</v>
      </c>
    </row>
    <row r="4047" spans="1:3">
      <c r="A4047" s="1">
        <v>301</v>
      </c>
      <c r="B4047" s="1">
        <v>361662</v>
      </c>
      <c r="C4047" s="1">
        <v>8239.0519999999997</v>
      </c>
    </row>
    <row r="4048" spans="1:3">
      <c r="A4048" s="1">
        <v>301</v>
      </c>
      <c r="B4048" s="1">
        <v>258384</v>
      </c>
      <c r="C4048" s="1">
        <v>10325.14</v>
      </c>
    </row>
    <row r="4049" spans="1:3">
      <c r="A4049" s="1">
        <v>301</v>
      </c>
      <c r="B4049" s="1">
        <v>154250</v>
      </c>
      <c r="C4049" s="1">
        <v>10430.847</v>
      </c>
    </row>
    <row r="4050" spans="1:3">
      <c r="A4050" s="1">
        <v>301</v>
      </c>
      <c r="B4050" s="1">
        <v>44550</v>
      </c>
      <c r="C4050" s="1">
        <v>10962.142</v>
      </c>
    </row>
    <row r="4051" spans="1:3">
      <c r="A4051" s="1">
        <v>301</v>
      </c>
      <c r="B4051" s="1">
        <v>0</v>
      </c>
      <c r="C4051" s="1">
        <v>4469.6660000000002</v>
      </c>
    </row>
    <row r="4052" spans="1:3">
      <c r="A4052" s="1">
        <v>302</v>
      </c>
      <c r="B4052" s="1">
        <v>172199</v>
      </c>
      <c r="C4052" s="1">
        <v>1380.518</v>
      </c>
    </row>
    <row r="4053" spans="1:3">
      <c r="A4053" s="1">
        <v>302</v>
      </c>
      <c r="B4053" s="1">
        <v>307925</v>
      </c>
      <c r="C4053" s="1">
        <v>2214.86</v>
      </c>
    </row>
    <row r="4054" spans="1:3">
      <c r="A4054" s="1">
        <v>302</v>
      </c>
      <c r="B4054" s="1">
        <v>411480</v>
      </c>
      <c r="C4054" s="1">
        <v>5223.2110000000002</v>
      </c>
    </row>
    <row r="4055" spans="1:3">
      <c r="A4055" s="1">
        <v>302</v>
      </c>
      <c r="B4055" s="1">
        <v>301630</v>
      </c>
      <c r="C4055" s="1">
        <v>10987.954</v>
      </c>
    </row>
    <row r="4056" spans="1:3">
      <c r="A4056" s="1">
        <v>302</v>
      </c>
      <c r="B4056" s="1">
        <v>192600</v>
      </c>
      <c r="C4056" s="1">
        <v>10913.005999999999</v>
      </c>
    </row>
    <row r="4057" spans="1:3">
      <c r="A4057" s="1">
        <v>302</v>
      </c>
      <c r="B4057" s="1">
        <v>78100</v>
      </c>
      <c r="C4057" s="1">
        <v>11441.334999999999</v>
      </c>
    </row>
    <row r="4058" spans="1:3">
      <c r="A4058" s="1">
        <v>302</v>
      </c>
      <c r="B4058" s="1">
        <v>0</v>
      </c>
      <c r="C4058" s="1">
        <v>7834.5169999999998</v>
      </c>
    </row>
    <row r="4059" spans="1:3">
      <c r="A4059" s="1">
        <v>303</v>
      </c>
      <c r="B4059" s="1">
        <v>80484</v>
      </c>
      <c r="C4059" s="1">
        <v>962.67100000000005</v>
      </c>
    </row>
    <row r="4060" spans="1:3">
      <c r="A4060" s="1">
        <v>303</v>
      </c>
      <c r="B4060" s="1">
        <v>304767</v>
      </c>
      <c r="C4060" s="1">
        <v>1765.558</v>
      </c>
    </row>
    <row r="4061" spans="1:3">
      <c r="A4061" s="1">
        <v>303</v>
      </c>
      <c r="B4061" s="1">
        <v>440311</v>
      </c>
      <c r="C4061" s="1">
        <v>3216.7739999999999</v>
      </c>
    </row>
    <row r="4062" spans="1:3">
      <c r="A4062" s="1">
        <v>303</v>
      </c>
      <c r="B4062" s="1">
        <v>344300</v>
      </c>
      <c r="C4062" s="1">
        <v>9599.7530000000006</v>
      </c>
    </row>
    <row r="4063" spans="1:3">
      <c r="A4063" s="1">
        <v>303</v>
      </c>
      <c r="B4063" s="1">
        <v>240750</v>
      </c>
      <c r="C4063" s="1">
        <v>10361.587</v>
      </c>
    </row>
    <row r="4064" spans="1:3">
      <c r="A4064" s="1">
        <v>303</v>
      </c>
      <c r="B4064" s="1">
        <v>136000</v>
      </c>
      <c r="C4064" s="1">
        <v>10455.227999999999</v>
      </c>
    </row>
    <row r="4065" spans="1:3">
      <c r="A4065" s="1">
        <v>303</v>
      </c>
      <c r="B4065" s="1">
        <v>19661</v>
      </c>
      <c r="C4065" s="1">
        <v>11633.856</v>
      </c>
    </row>
    <row r="4066" spans="1:3">
      <c r="A4066" s="1">
        <v>303</v>
      </c>
      <c r="B4066" s="1">
        <v>0</v>
      </c>
      <c r="C4066" s="1">
        <v>1995.4459999999999</v>
      </c>
    </row>
    <row r="4067" spans="1:3">
      <c r="A4067" s="1">
        <v>304</v>
      </c>
      <c r="B4067" s="1">
        <v>212447</v>
      </c>
      <c r="C4067" s="1">
        <v>1760.384</v>
      </c>
    </row>
    <row r="4068" spans="1:3">
      <c r="A4068" s="1">
        <v>304</v>
      </c>
      <c r="B4068" s="1">
        <v>399299</v>
      </c>
      <c r="C4068" s="1">
        <v>3482.2860000000001</v>
      </c>
    </row>
    <row r="4069" spans="1:3">
      <c r="A4069" s="1">
        <v>304</v>
      </c>
      <c r="B4069" s="1">
        <v>409850</v>
      </c>
      <c r="C4069" s="1">
        <v>3757.2109999999998</v>
      </c>
    </row>
    <row r="4070" spans="1:3">
      <c r="A4070" s="1">
        <v>304</v>
      </c>
      <c r="B4070" s="1">
        <v>306550</v>
      </c>
      <c r="C4070" s="1">
        <v>10341.254999999999</v>
      </c>
    </row>
    <row r="4071" spans="1:3">
      <c r="A4071" s="1">
        <v>304</v>
      </c>
      <c r="B4071" s="1">
        <v>203600</v>
      </c>
      <c r="C4071" s="1">
        <v>10280.311</v>
      </c>
    </row>
    <row r="4072" spans="1:3">
      <c r="A4072" s="1">
        <v>304</v>
      </c>
      <c r="B4072" s="1">
        <v>99800</v>
      </c>
      <c r="C4072" s="1">
        <v>10390.629999999999</v>
      </c>
    </row>
    <row r="4073" spans="1:3">
      <c r="A4073" s="1">
        <v>304</v>
      </c>
      <c r="B4073" s="1">
        <v>0</v>
      </c>
      <c r="C4073" s="1">
        <v>9974.1859999999997</v>
      </c>
    </row>
    <row r="4074" spans="1:3">
      <c r="A4074" s="1">
        <v>305</v>
      </c>
      <c r="B4074" s="1">
        <v>32940</v>
      </c>
      <c r="C4074" s="1">
        <v>544.495</v>
      </c>
    </row>
    <row r="4075" spans="1:3">
      <c r="A4075" s="1">
        <v>305</v>
      </c>
      <c r="B4075" s="1">
        <v>275817</v>
      </c>
      <c r="C4075" s="1">
        <v>2046.857</v>
      </c>
    </row>
    <row r="4076" spans="1:3">
      <c r="A4076" s="1">
        <v>305</v>
      </c>
      <c r="B4076" s="1">
        <v>377387</v>
      </c>
      <c r="C4076" s="1">
        <v>2603.482</v>
      </c>
    </row>
    <row r="4077" spans="1:3">
      <c r="A4077" s="1">
        <v>305</v>
      </c>
      <c r="B4077" s="1">
        <v>387135</v>
      </c>
      <c r="C4077" s="1">
        <v>6058.6719999999996</v>
      </c>
    </row>
    <row r="4078" spans="1:3">
      <c r="A4078" s="1">
        <v>305</v>
      </c>
      <c r="B4078" s="1">
        <v>278603</v>
      </c>
      <c r="C4078" s="1">
        <v>10868.522999999999</v>
      </c>
    </row>
    <row r="4079" spans="1:3">
      <c r="A4079" s="1">
        <v>305</v>
      </c>
      <c r="B4079" s="1">
        <v>168900</v>
      </c>
      <c r="C4079" s="1">
        <v>10956.161</v>
      </c>
    </row>
    <row r="4080" spans="1:3">
      <c r="A4080" s="1">
        <v>305</v>
      </c>
      <c r="B4080" s="1">
        <v>56311</v>
      </c>
      <c r="C4080" s="1">
        <v>11255.777</v>
      </c>
    </row>
    <row r="4081" spans="1:3">
      <c r="A4081" s="1">
        <v>305</v>
      </c>
      <c r="B4081" s="1">
        <v>0</v>
      </c>
      <c r="C4081" s="1">
        <v>5660.299</v>
      </c>
    </row>
    <row r="4082" spans="1:3">
      <c r="A4082" s="1">
        <v>306</v>
      </c>
      <c r="B4082" s="1">
        <v>139028</v>
      </c>
      <c r="C4082" s="1">
        <v>1209.5999999999999</v>
      </c>
    </row>
    <row r="4083" spans="1:3">
      <c r="A4083" s="1">
        <v>306</v>
      </c>
      <c r="B4083" s="1">
        <v>315976</v>
      </c>
      <c r="C4083" s="1">
        <v>1984.288</v>
      </c>
    </row>
    <row r="4084" spans="1:3">
      <c r="A4084" s="1">
        <v>306</v>
      </c>
      <c r="B4084" s="1">
        <v>413756</v>
      </c>
      <c r="C4084" s="1">
        <v>3173.9769999999999</v>
      </c>
    </row>
    <row r="4085" spans="1:3">
      <c r="A4085" s="1">
        <v>306</v>
      </c>
      <c r="B4085" s="1">
        <v>332450</v>
      </c>
      <c r="C4085" s="1">
        <v>10362.674999999999</v>
      </c>
    </row>
    <row r="4086" spans="1:3">
      <c r="A4086" s="1">
        <v>306</v>
      </c>
      <c r="B4086" s="1">
        <v>220944</v>
      </c>
      <c r="C4086" s="1">
        <v>11136.602000000001</v>
      </c>
    </row>
    <row r="4087" spans="1:3">
      <c r="A4087" s="1">
        <v>306</v>
      </c>
      <c r="B4087" s="1">
        <v>110550</v>
      </c>
      <c r="C4087" s="1">
        <v>11044.156000000001</v>
      </c>
    </row>
    <row r="4088" spans="1:3">
      <c r="A4088" s="1">
        <v>306</v>
      </c>
      <c r="B4088" s="1">
        <v>0</v>
      </c>
      <c r="C4088" s="1">
        <v>11079.33</v>
      </c>
    </row>
    <row r="4089" spans="1:3">
      <c r="A4089" s="1">
        <v>307</v>
      </c>
      <c r="B4089" s="1">
        <v>21415</v>
      </c>
      <c r="C4089" s="1">
        <v>363.798</v>
      </c>
    </row>
    <row r="4090" spans="1:3">
      <c r="A4090" s="1">
        <v>307</v>
      </c>
      <c r="B4090" s="1">
        <v>298223</v>
      </c>
      <c r="C4090" s="1">
        <v>2036.194</v>
      </c>
    </row>
    <row r="4091" spans="1:3">
      <c r="A4091" s="1">
        <v>307</v>
      </c>
      <c r="B4091" s="1">
        <v>367521</v>
      </c>
      <c r="C4091" s="1">
        <v>1975.5170000000001</v>
      </c>
    </row>
    <row r="4092" spans="1:3">
      <c r="A4092" s="1">
        <v>307</v>
      </c>
      <c r="B4092" s="1">
        <v>371856</v>
      </c>
      <c r="C4092" s="1">
        <v>8432.1409999999996</v>
      </c>
    </row>
    <row r="4093" spans="1:3">
      <c r="A4093" s="1">
        <v>307</v>
      </c>
      <c r="B4093" s="1">
        <v>267202</v>
      </c>
      <c r="C4093" s="1">
        <v>10435.648999999999</v>
      </c>
    </row>
    <row r="4094" spans="1:3">
      <c r="A4094" s="1">
        <v>307</v>
      </c>
      <c r="B4094" s="1">
        <v>157550</v>
      </c>
      <c r="C4094" s="1">
        <v>10986.299000000001</v>
      </c>
    </row>
    <row r="4095" spans="1:3">
      <c r="A4095" s="1">
        <v>307</v>
      </c>
      <c r="B4095" s="1">
        <v>39650</v>
      </c>
      <c r="C4095" s="1">
        <v>11769.109</v>
      </c>
    </row>
    <row r="4096" spans="1:3">
      <c r="A4096" s="1">
        <v>307</v>
      </c>
      <c r="B4096" s="1">
        <v>0</v>
      </c>
      <c r="C4096" s="1">
        <v>3991.4639999999999</v>
      </c>
    </row>
    <row r="4097" spans="1:3">
      <c r="A4097" s="1">
        <v>308</v>
      </c>
      <c r="B4097" s="1">
        <v>190722</v>
      </c>
      <c r="C4097" s="1">
        <v>1352.521</v>
      </c>
    </row>
    <row r="4098" spans="1:3">
      <c r="A4098" s="1">
        <v>308</v>
      </c>
      <c r="B4098" s="1">
        <v>406275</v>
      </c>
      <c r="C4098" s="1">
        <v>2809.0129999999999</v>
      </c>
    </row>
    <row r="4099" spans="1:3">
      <c r="A4099" s="1">
        <v>308</v>
      </c>
      <c r="B4099" s="1">
        <v>431027</v>
      </c>
      <c r="C4099" s="1">
        <v>2418.3069999999998</v>
      </c>
    </row>
    <row r="4100" spans="1:3">
      <c r="A4100" s="1">
        <v>308</v>
      </c>
      <c r="B4100" s="1">
        <v>324557</v>
      </c>
      <c r="C4100" s="1">
        <v>10942.78</v>
      </c>
    </row>
    <row r="4101" spans="1:3">
      <c r="A4101" s="1">
        <v>308</v>
      </c>
      <c r="B4101" s="1">
        <v>215311</v>
      </c>
      <c r="C4101" s="1">
        <v>10932.621999999999</v>
      </c>
    </row>
    <row r="4102" spans="1:3">
      <c r="A4102" s="1">
        <v>308</v>
      </c>
      <c r="B4102" s="1">
        <v>108000</v>
      </c>
      <c r="C4102" s="1">
        <v>10718.523999999999</v>
      </c>
    </row>
    <row r="4103" spans="1:3">
      <c r="A4103" s="1">
        <v>308</v>
      </c>
      <c r="B4103" s="1">
        <v>0</v>
      </c>
      <c r="C4103" s="1">
        <v>10813.592000000001</v>
      </c>
    </row>
    <row r="4104" spans="1:3">
      <c r="A4104" s="1">
        <v>309</v>
      </c>
      <c r="B4104" s="1">
        <v>22294</v>
      </c>
      <c r="C4104" s="1">
        <v>305.36099999999999</v>
      </c>
    </row>
    <row r="4105" spans="1:3">
      <c r="A4105" s="1">
        <v>309</v>
      </c>
      <c r="B4105" s="1">
        <v>319219</v>
      </c>
      <c r="C4105" s="1">
        <v>1626.6659999999999</v>
      </c>
    </row>
    <row r="4106" spans="1:3">
      <c r="A4106" s="1">
        <v>309</v>
      </c>
      <c r="B4106" s="1">
        <v>342311</v>
      </c>
      <c r="C4106" s="1">
        <v>2054.3359999999998</v>
      </c>
    </row>
    <row r="4107" spans="1:3">
      <c r="A4107" s="1">
        <v>309</v>
      </c>
      <c r="B4107" s="1">
        <v>373278</v>
      </c>
      <c r="C4107" s="1">
        <v>8679.5570000000007</v>
      </c>
    </row>
    <row r="4108" spans="1:3">
      <c r="A4108" s="1">
        <v>309</v>
      </c>
      <c r="B4108" s="1">
        <v>271850</v>
      </c>
      <c r="C4108" s="1">
        <v>10126.9</v>
      </c>
    </row>
    <row r="4109" spans="1:3">
      <c r="A4109" s="1">
        <v>309</v>
      </c>
      <c r="B4109" s="1">
        <v>167111</v>
      </c>
      <c r="C4109" s="1">
        <v>10450.746999999999</v>
      </c>
    </row>
    <row r="4110" spans="1:3">
      <c r="A4110" s="1">
        <v>309</v>
      </c>
      <c r="B4110" s="1">
        <v>55173</v>
      </c>
      <c r="C4110" s="1">
        <v>11198.96</v>
      </c>
    </row>
    <row r="4111" spans="1:3">
      <c r="A4111" s="1">
        <v>309</v>
      </c>
      <c r="B4111" s="1">
        <v>0</v>
      </c>
      <c r="C4111" s="1">
        <v>5539.4870000000001</v>
      </c>
    </row>
    <row r="4112" spans="1:3">
      <c r="A4112" s="1">
        <v>310</v>
      </c>
      <c r="B4112" s="1">
        <v>143869</v>
      </c>
      <c r="C4112" s="1">
        <v>1315.5930000000001</v>
      </c>
    </row>
    <row r="4113" spans="1:3">
      <c r="A4113" s="1">
        <v>310</v>
      </c>
      <c r="B4113" s="1">
        <v>307292</v>
      </c>
      <c r="C4113" s="1">
        <v>1914.97</v>
      </c>
    </row>
    <row r="4114" spans="1:3">
      <c r="A4114" s="1">
        <v>310</v>
      </c>
      <c r="B4114" s="1">
        <v>419862</v>
      </c>
      <c r="C4114" s="1">
        <v>4752.0860000000002</v>
      </c>
    </row>
    <row r="4115" spans="1:3">
      <c r="A4115" s="1">
        <v>310</v>
      </c>
      <c r="B4115" s="1">
        <v>310350</v>
      </c>
      <c r="C4115" s="1">
        <v>10966.714</v>
      </c>
    </row>
    <row r="4116" spans="1:3">
      <c r="A4116" s="1">
        <v>310</v>
      </c>
      <c r="B4116" s="1">
        <v>200813</v>
      </c>
      <c r="C4116" s="1">
        <v>10937.279</v>
      </c>
    </row>
    <row r="4117" spans="1:3">
      <c r="A4117" s="1">
        <v>310</v>
      </c>
      <c r="B4117" s="1">
        <v>86168</v>
      </c>
      <c r="C4117" s="1">
        <v>11463.005999999999</v>
      </c>
    </row>
    <row r="4118" spans="1:3">
      <c r="A4118" s="1">
        <v>310</v>
      </c>
      <c r="B4118" s="1">
        <v>0</v>
      </c>
      <c r="C4118" s="1">
        <v>8636.2549999999992</v>
      </c>
    </row>
    <row r="4119" spans="1:3">
      <c r="A4119" s="1">
        <v>311</v>
      </c>
      <c r="B4119" s="1">
        <v>65189</v>
      </c>
      <c r="C4119" s="1">
        <v>768.19799999999998</v>
      </c>
    </row>
    <row r="4120" spans="1:3">
      <c r="A4120" s="1">
        <v>311</v>
      </c>
      <c r="B4120" s="1">
        <v>295103</v>
      </c>
      <c r="C4120" s="1">
        <v>2170.2150000000001</v>
      </c>
    </row>
    <row r="4121" spans="1:3">
      <c r="A4121" s="1">
        <v>311</v>
      </c>
      <c r="B4121" s="1">
        <v>436466</v>
      </c>
      <c r="C4121" s="1">
        <v>2920.317</v>
      </c>
    </row>
    <row r="4122" spans="1:3">
      <c r="A4122" s="1">
        <v>311</v>
      </c>
      <c r="B4122" s="1">
        <v>338073</v>
      </c>
      <c r="C4122" s="1">
        <v>10298.719999999999</v>
      </c>
    </row>
    <row r="4123" spans="1:3">
      <c r="A4123" s="1">
        <v>311</v>
      </c>
      <c r="B4123" s="1">
        <v>234850</v>
      </c>
      <c r="C4123" s="1">
        <v>10330.742</v>
      </c>
    </row>
    <row r="4124" spans="1:3">
      <c r="A4124" s="1">
        <v>311</v>
      </c>
      <c r="B4124" s="1">
        <v>122911</v>
      </c>
      <c r="C4124" s="1">
        <v>11175.553</v>
      </c>
    </row>
    <row r="4125" spans="1:3">
      <c r="A4125" s="1">
        <v>311</v>
      </c>
      <c r="B4125" s="1">
        <v>7156</v>
      </c>
      <c r="C4125" s="1">
        <v>11575.442999999999</v>
      </c>
    </row>
    <row r="4126" spans="1:3">
      <c r="A4126" s="1">
        <v>311</v>
      </c>
      <c r="B4126" s="1">
        <v>0</v>
      </c>
      <c r="C4126" s="1">
        <v>746.35500000000002</v>
      </c>
    </row>
    <row r="4127" spans="1:3">
      <c r="A4127" s="1">
        <v>312</v>
      </c>
      <c r="B4127" s="1">
        <v>275609</v>
      </c>
      <c r="C4127" s="1">
        <v>2012.644</v>
      </c>
    </row>
    <row r="4128" spans="1:3">
      <c r="A4128" s="1">
        <v>312</v>
      </c>
      <c r="B4128" s="1">
        <v>341556</v>
      </c>
      <c r="C4128" s="1">
        <v>2139.3130000000001</v>
      </c>
    </row>
    <row r="4129" spans="1:3">
      <c r="A4129" s="1">
        <v>312</v>
      </c>
      <c r="B4129" s="1">
        <v>373550</v>
      </c>
      <c r="C4129" s="1">
        <v>8466.3739999999998</v>
      </c>
    </row>
    <row r="4130" spans="1:3">
      <c r="A4130" s="1">
        <v>312</v>
      </c>
      <c r="B4130" s="1">
        <v>263850</v>
      </c>
      <c r="C4130" s="1">
        <v>10976.075000000001</v>
      </c>
    </row>
    <row r="4131" spans="1:3">
      <c r="A4131" s="1">
        <v>312</v>
      </c>
      <c r="B4131" s="1">
        <v>154136</v>
      </c>
      <c r="C4131" s="1">
        <v>10957.984</v>
      </c>
    </row>
    <row r="4132" spans="1:3">
      <c r="A4132" s="1">
        <v>312</v>
      </c>
      <c r="B4132" s="1">
        <v>33900</v>
      </c>
      <c r="C4132" s="1">
        <v>12029.42</v>
      </c>
    </row>
    <row r="4133" spans="1:3">
      <c r="A4133" s="1">
        <v>312</v>
      </c>
      <c r="B4133" s="1">
        <v>0</v>
      </c>
      <c r="C4133" s="1">
        <v>3411.9430000000002</v>
      </c>
    </row>
    <row r="4134" spans="1:3">
      <c r="A4134" s="1">
        <v>313</v>
      </c>
      <c r="B4134" s="1">
        <v>219445</v>
      </c>
      <c r="C4134" s="1">
        <v>1497.0730000000001</v>
      </c>
    </row>
    <row r="4135" spans="1:3">
      <c r="A4135" s="1">
        <v>313</v>
      </c>
      <c r="B4135" s="1">
        <v>346975</v>
      </c>
      <c r="C4135" s="1">
        <v>2877.9940000000001</v>
      </c>
    </row>
    <row r="4136" spans="1:3">
      <c r="A4136" s="1">
        <v>313</v>
      </c>
      <c r="B4136" s="1">
        <v>403200</v>
      </c>
      <c r="C4136" s="1">
        <v>5288.6850000000004</v>
      </c>
    </row>
    <row r="4137" spans="1:3">
      <c r="A4137" s="1">
        <v>313</v>
      </c>
      <c r="B4137" s="1">
        <v>290245</v>
      </c>
      <c r="C4137" s="1">
        <v>11275.278</v>
      </c>
    </row>
    <row r="4138" spans="1:3">
      <c r="A4138" s="1">
        <v>313</v>
      </c>
      <c r="B4138" s="1">
        <v>178800</v>
      </c>
      <c r="C4138" s="1">
        <v>11157.28</v>
      </c>
    </row>
    <row r="4139" spans="1:3">
      <c r="A4139" s="1">
        <v>313</v>
      </c>
      <c r="B4139" s="1">
        <v>64543</v>
      </c>
      <c r="C4139" s="1">
        <v>11412.239</v>
      </c>
    </row>
    <row r="4140" spans="1:3">
      <c r="A4140" s="1">
        <v>313</v>
      </c>
      <c r="B4140" s="1">
        <v>0</v>
      </c>
      <c r="C4140" s="1">
        <v>6480.1610000000001</v>
      </c>
    </row>
    <row r="4141" spans="1:3">
      <c r="A4141" s="1">
        <v>314</v>
      </c>
      <c r="B4141" s="1">
        <v>115331</v>
      </c>
      <c r="C4141" s="1">
        <v>1143.8710000000001</v>
      </c>
    </row>
    <row r="4142" spans="1:3">
      <c r="A4142" s="1">
        <v>314</v>
      </c>
      <c r="B4142" s="1">
        <v>285505</v>
      </c>
      <c r="C4142" s="1">
        <v>1969.8510000000001</v>
      </c>
    </row>
    <row r="4143" spans="1:3">
      <c r="A4143" s="1">
        <v>314</v>
      </c>
      <c r="B4143" s="1">
        <v>420000</v>
      </c>
      <c r="C4143" s="1">
        <v>4884.28</v>
      </c>
    </row>
    <row r="4144" spans="1:3">
      <c r="A4144" s="1">
        <v>314</v>
      </c>
      <c r="B4144" s="1">
        <v>324950</v>
      </c>
      <c r="C4144" s="1">
        <v>9478.1610000000001</v>
      </c>
    </row>
    <row r="4145" spans="1:3">
      <c r="A4145" s="1">
        <v>314</v>
      </c>
      <c r="B4145" s="1">
        <v>217750</v>
      </c>
      <c r="C4145" s="1">
        <v>10719.92</v>
      </c>
    </row>
    <row r="4146" spans="1:3">
      <c r="A4146" s="1">
        <v>314</v>
      </c>
      <c r="B4146" s="1">
        <v>108274</v>
      </c>
      <c r="C4146" s="1">
        <v>10947.567999999999</v>
      </c>
    </row>
    <row r="4147" spans="1:3">
      <c r="A4147" s="1">
        <v>314</v>
      </c>
      <c r="B4147" s="1">
        <v>0</v>
      </c>
      <c r="C4147" s="1">
        <v>10851.429</v>
      </c>
    </row>
    <row r="4148" spans="1:3">
      <c r="A4148" s="1">
        <v>315</v>
      </c>
      <c r="B4148" s="1">
        <v>25726</v>
      </c>
      <c r="C4148" s="1">
        <v>385.82600000000002</v>
      </c>
    </row>
    <row r="4149" spans="1:3">
      <c r="A4149" s="1">
        <v>315</v>
      </c>
      <c r="B4149" s="1">
        <v>306296</v>
      </c>
      <c r="C4149" s="1">
        <v>2124.9690000000001</v>
      </c>
    </row>
    <row r="4150" spans="1:3">
      <c r="A4150" s="1">
        <v>315</v>
      </c>
      <c r="B4150" s="1">
        <v>364790</v>
      </c>
      <c r="C4150" s="1">
        <v>1707.4860000000001</v>
      </c>
    </row>
    <row r="4151" spans="1:3">
      <c r="A4151" s="1">
        <v>315</v>
      </c>
      <c r="B4151" s="1">
        <v>365000</v>
      </c>
      <c r="C4151" s="1">
        <v>9271.5720000000001</v>
      </c>
    </row>
    <row r="4152" spans="1:3">
      <c r="A4152" s="1">
        <v>315</v>
      </c>
      <c r="B4152" s="1">
        <v>257784</v>
      </c>
      <c r="C4152" s="1">
        <v>10690.007</v>
      </c>
    </row>
    <row r="4153" spans="1:3">
      <c r="A4153" s="1">
        <v>315</v>
      </c>
      <c r="B4153" s="1">
        <v>149250</v>
      </c>
      <c r="C4153" s="1">
        <v>10853.164000000001</v>
      </c>
    </row>
    <row r="4154" spans="1:3">
      <c r="A4154" s="1">
        <v>315</v>
      </c>
      <c r="B4154" s="1">
        <v>29250</v>
      </c>
      <c r="C4154" s="1">
        <v>12014.294</v>
      </c>
    </row>
    <row r="4155" spans="1:3">
      <c r="A4155" s="1">
        <v>315</v>
      </c>
      <c r="B4155" s="1">
        <v>0</v>
      </c>
      <c r="C4155" s="1">
        <v>2941.1120000000001</v>
      </c>
    </row>
    <row r="4156" spans="1:3">
      <c r="A4156" s="1">
        <v>316</v>
      </c>
      <c r="B4156" s="1">
        <v>241648</v>
      </c>
      <c r="C4156" s="1">
        <v>1547.078</v>
      </c>
    </row>
    <row r="4157" spans="1:3">
      <c r="A4157" s="1">
        <v>316</v>
      </c>
      <c r="B4157" s="1">
        <v>333509</v>
      </c>
      <c r="C4157" s="1">
        <v>1872.961</v>
      </c>
    </row>
    <row r="4158" spans="1:3">
      <c r="A4158" s="1">
        <v>316</v>
      </c>
      <c r="B4158" s="1">
        <v>416683</v>
      </c>
      <c r="C4158" s="1">
        <v>4880.2780000000002</v>
      </c>
    </row>
    <row r="4159" spans="1:3">
      <c r="A4159" s="1">
        <v>316</v>
      </c>
      <c r="B4159" s="1">
        <v>319200</v>
      </c>
      <c r="C4159" s="1">
        <v>9777.8670000000002</v>
      </c>
    </row>
    <row r="4160" spans="1:3">
      <c r="A4160" s="1">
        <v>316</v>
      </c>
      <c r="B4160" s="1">
        <v>206475</v>
      </c>
      <c r="C4160" s="1">
        <v>11266.357</v>
      </c>
    </row>
    <row r="4161" spans="1:3">
      <c r="A4161" s="1">
        <v>316</v>
      </c>
      <c r="B4161" s="1">
        <v>92350</v>
      </c>
      <c r="C4161" s="1">
        <v>11381.708000000001</v>
      </c>
    </row>
    <row r="4162" spans="1:3">
      <c r="A4162" s="1">
        <v>316</v>
      </c>
      <c r="B4162" s="1">
        <v>0</v>
      </c>
      <c r="C4162" s="1">
        <v>9257.884</v>
      </c>
    </row>
    <row r="4163" spans="1:3">
      <c r="A4163" s="1">
        <v>317</v>
      </c>
      <c r="B4163" s="1">
        <v>53988</v>
      </c>
      <c r="C4163" s="1">
        <v>721.95899999999995</v>
      </c>
    </row>
    <row r="4164" spans="1:3">
      <c r="A4164" s="1">
        <v>317</v>
      </c>
      <c r="B4164" s="1">
        <v>288500</v>
      </c>
      <c r="C4164" s="1">
        <v>1830.1690000000001</v>
      </c>
    </row>
    <row r="4165" spans="1:3">
      <c r="A4165" s="1">
        <v>317</v>
      </c>
      <c r="B4165" s="1">
        <v>402607</v>
      </c>
      <c r="C4165" s="1">
        <v>2900.3240000000001</v>
      </c>
    </row>
    <row r="4166" spans="1:3">
      <c r="A4166" s="1">
        <v>317</v>
      </c>
      <c r="B4166" s="1">
        <v>355697</v>
      </c>
      <c r="C4166" s="1">
        <v>8948.8629999999994</v>
      </c>
    </row>
    <row r="4167" spans="1:3">
      <c r="A4167" s="1">
        <v>317</v>
      </c>
      <c r="B4167" s="1">
        <v>246454</v>
      </c>
      <c r="C4167" s="1">
        <v>10917.815000000001</v>
      </c>
    </row>
    <row r="4168" spans="1:3">
      <c r="A4168" s="1">
        <v>317</v>
      </c>
      <c r="B4168" s="1">
        <v>139180</v>
      </c>
      <c r="C4168" s="1">
        <v>10727.28</v>
      </c>
    </row>
    <row r="4169" spans="1:3">
      <c r="A4169" s="1">
        <v>317</v>
      </c>
      <c r="B4169" s="1">
        <v>22300</v>
      </c>
      <c r="C4169" s="1">
        <v>11713.781999999999</v>
      </c>
    </row>
    <row r="4170" spans="1:3">
      <c r="A4170" s="1">
        <v>317</v>
      </c>
      <c r="B4170" s="1">
        <v>0</v>
      </c>
      <c r="C4170" s="1">
        <v>2234.4180000000001</v>
      </c>
    </row>
    <row r="4171" spans="1:3">
      <c r="A4171" s="1">
        <v>318</v>
      </c>
      <c r="B4171" s="1">
        <v>236240</v>
      </c>
      <c r="C4171" s="1">
        <v>1804.557</v>
      </c>
    </row>
    <row r="4172" spans="1:3">
      <c r="A4172" s="1">
        <v>318</v>
      </c>
      <c r="B4172" s="1">
        <v>316863</v>
      </c>
      <c r="C4172" s="1">
        <v>1935.893</v>
      </c>
    </row>
    <row r="4173" spans="1:3">
      <c r="A4173" s="1">
        <v>318</v>
      </c>
      <c r="B4173" s="1">
        <v>376150</v>
      </c>
      <c r="C4173" s="1">
        <v>8624.4060000000009</v>
      </c>
    </row>
    <row r="4174" spans="1:3">
      <c r="A4174" s="1">
        <v>318</v>
      </c>
      <c r="B4174" s="1">
        <v>294300</v>
      </c>
      <c r="C4174" s="1">
        <v>8192.0810000000001</v>
      </c>
    </row>
    <row r="4175" spans="1:3">
      <c r="A4175" s="1">
        <v>318</v>
      </c>
      <c r="B4175" s="1">
        <v>187817</v>
      </c>
      <c r="C4175" s="1">
        <v>10620.272999999999</v>
      </c>
    </row>
    <row r="4176" spans="1:3">
      <c r="A4176" s="1">
        <v>318</v>
      </c>
      <c r="B4176" s="1">
        <v>72563</v>
      </c>
      <c r="C4176" s="1">
        <v>11524.94</v>
      </c>
    </row>
    <row r="4177" spans="1:3">
      <c r="A4177" s="1">
        <v>318</v>
      </c>
      <c r="B4177" s="1">
        <v>0</v>
      </c>
      <c r="C4177" s="1">
        <v>7286.2849999999999</v>
      </c>
    </row>
    <row r="4178" spans="1:3">
      <c r="A4178" s="1">
        <v>319</v>
      </c>
      <c r="B4178" s="1">
        <v>115295</v>
      </c>
      <c r="C4178" s="1">
        <v>1134.643</v>
      </c>
    </row>
    <row r="4179" spans="1:3">
      <c r="A4179" s="1">
        <v>319</v>
      </c>
      <c r="B4179" s="1">
        <v>295028</v>
      </c>
      <c r="C4179" s="1">
        <v>1765.404</v>
      </c>
    </row>
    <row r="4180" spans="1:3">
      <c r="A4180" s="1">
        <v>319</v>
      </c>
      <c r="B4180" s="1">
        <v>444365</v>
      </c>
      <c r="C4180" s="1">
        <v>2637.4639999999999</v>
      </c>
    </row>
    <row r="4181" spans="1:3">
      <c r="A4181" s="1">
        <v>319</v>
      </c>
      <c r="B4181" s="1">
        <v>369400</v>
      </c>
      <c r="C4181" s="1">
        <v>7508.5010000000002</v>
      </c>
    </row>
    <row r="4182" spans="1:3">
      <c r="A4182" s="1">
        <v>319</v>
      </c>
      <c r="B4182" s="1">
        <v>259100</v>
      </c>
      <c r="C4182" s="1">
        <v>11011.223</v>
      </c>
    </row>
    <row r="4183" spans="1:3">
      <c r="A4183" s="1">
        <v>319</v>
      </c>
      <c r="B4183" s="1">
        <v>150400</v>
      </c>
      <c r="C4183" s="1">
        <v>10864.346</v>
      </c>
    </row>
    <row r="4184" spans="1:3">
      <c r="A4184" s="1">
        <v>319</v>
      </c>
      <c r="B4184" s="1">
        <v>37097</v>
      </c>
      <c r="C4184" s="1">
        <v>11326.322</v>
      </c>
    </row>
    <row r="4185" spans="1:3">
      <c r="A4185" s="1">
        <v>319</v>
      </c>
      <c r="B4185" s="1">
        <v>0</v>
      </c>
      <c r="C4185" s="1">
        <v>3739.4180000000001</v>
      </c>
    </row>
    <row r="4186" spans="1:3">
      <c r="A4186" s="1">
        <v>320</v>
      </c>
      <c r="B4186" s="1">
        <v>211737</v>
      </c>
      <c r="C4186" s="1">
        <v>1635.001</v>
      </c>
    </row>
    <row r="4187" spans="1:3">
      <c r="A4187" s="1">
        <v>320</v>
      </c>
      <c r="B4187" s="1">
        <v>389664</v>
      </c>
      <c r="C4187" s="1">
        <v>1958.0419999999999</v>
      </c>
    </row>
    <row r="4188" spans="1:3">
      <c r="A4188" s="1">
        <v>320</v>
      </c>
      <c r="B4188" s="1">
        <v>426516</v>
      </c>
      <c r="C4188" s="1">
        <v>3728.1770000000001</v>
      </c>
    </row>
    <row r="4189" spans="1:3">
      <c r="A4189" s="1">
        <v>320</v>
      </c>
      <c r="B4189" s="1">
        <v>315650</v>
      </c>
      <c r="C4189" s="1">
        <v>11085.023999999999</v>
      </c>
    </row>
    <row r="4190" spans="1:3">
      <c r="A4190" s="1">
        <v>320</v>
      </c>
      <c r="B4190" s="1">
        <v>206032</v>
      </c>
      <c r="C4190" s="1">
        <v>10959.683999999999</v>
      </c>
    </row>
    <row r="4191" spans="1:3">
      <c r="A4191" s="1">
        <v>320</v>
      </c>
      <c r="B4191" s="1">
        <v>94150</v>
      </c>
      <c r="C4191" s="1">
        <v>11203.168</v>
      </c>
    </row>
    <row r="4192" spans="1:3">
      <c r="A4192" s="1">
        <v>320</v>
      </c>
      <c r="B4192" s="1">
        <v>0</v>
      </c>
      <c r="C4192" s="1">
        <v>9422.7790000000005</v>
      </c>
    </row>
    <row r="4193" spans="1:3">
      <c r="A4193" s="1">
        <v>321</v>
      </c>
      <c r="B4193" s="1">
        <v>49825</v>
      </c>
      <c r="C4193" s="1">
        <v>679.01099999999997</v>
      </c>
    </row>
    <row r="4194" spans="1:3">
      <c r="A4194" s="1">
        <v>321</v>
      </c>
      <c r="B4194" s="1">
        <v>301622</v>
      </c>
      <c r="C4194" s="1">
        <v>1986.7829999999999</v>
      </c>
    </row>
    <row r="4195" spans="1:3">
      <c r="A4195" s="1">
        <v>321</v>
      </c>
      <c r="B4195" s="1">
        <v>408025</v>
      </c>
      <c r="C4195" s="1">
        <v>3080.808</v>
      </c>
    </row>
    <row r="4196" spans="1:3">
      <c r="A4196" s="1">
        <v>321</v>
      </c>
      <c r="B4196" s="1">
        <v>342450</v>
      </c>
      <c r="C4196" s="1">
        <v>9987.7469999999994</v>
      </c>
    </row>
    <row r="4197" spans="1:3">
      <c r="A4197" s="1">
        <v>321</v>
      </c>
      <c r="B4197" s="1">
        <v>233750</v>
      </c>
      <c r="C4197" s="1">
        <v>10876.384</v>
      </c>
    </row>
    <row r="4198" spans="1:3">
      <c r="A4198" s="1">
        <v>321</v>
      </c>
      <c r="B4198" s="1">
        <v>119916</v>
      </c>
      <c r="C4198" s="1">
        <v>11352.884</v>
      </c>
    </row>
    <row r="4199" spans="1:3">
      <c r="A4199" s="1">
        <v>321</v>
      </c>
      <c r="B4199" s="1">
        <v>0</v>
      </c>
      <c r="C4199" s="1">
        <v>12022.56</v>
      </c>
    </row>
    <row r="4200" spans="1:3">
      <c r="A4200" s="1">
        <v>322</v>
      </c>
      <c r="B4200" s="1">
        <v>5839</v>
      </c>
      <c r="C4200" s="1">
        <v>210.38499999999999</v>
      </c>
    </row>
    <row r="4201" spans="1:3">
      <c r="A4201" s="1">
        <v>322</v>
      </c>
      <c r="B4201" s="1">
        <v>297792</v>
      </c>
      <c r="C4201" s="1">
        <v>2396.1129999999998</v>
      </c>
    </row>
    <row r="4202" spans="1:3">
      <c r="A4202" s="1">
        <v>322</v>
      </c>
      <c r="B4202" s="1">
        <v>359160</v>
      </c>
      <c r="C4202" s="1">
        <v>2151.625</v>
      </c>
    </row>
    <row r="4203" spans="1:3">
      <c r="A4203" s="1">
        <v>322</v>
      </c>
      <c r="B4203" s="1">
        <v>357141</v>
      </c>
      <c r="C4203" s="1">
        <v>9514.2639999999992</v>
      </c>
    </row>
    <row r="4204" spans="1:3">
      <c r="A4204" s="1">
        <v>322</v>
      </c>
      <c r="B4204" s="1">
        <v>254350</v>
      </c>
      <c r="C4204" s="1">
        <v>10273.463</v>
      </c>
    </row>
    <row r="4205" spans="1:3">
      <c r="A4205" s="1">
        <v>322</v>
      </c>
      <c r="B4205" s="1">
        <v>141100</v>
      </c>
      <c r="C4205" s="1">
        <v>11324.349</v>
      </c>
    </row>
    <row r="4206" spans="1:3">
      <c r="A4206" s="1">
        <v>322</v>
      </c>
      <c r="B4206" s="1">
        <v>18362</v>
      </c>
      <c r="C4206" s="1">
        <v>12268.376</v>
      </c>
    </row>
    <row r="4207" spans="1:3">
      <c r="A4207" s="1">
        <v>322</v>
      </c>
      <c r="B4207" s="1">
        <v>0</v>
      </c>
      <c r="C4207" s="1">
        <v>1857.9090000000001</v>
      </c>
    </row>
    <row r="4208" spans="1:3">
      <c r="A4208" s="1">
        <v>323</v>
      </c>
      <c r="B4208" s="1">
        <v>279067</v>
      </c>
      <c r="C4208" s="1">
        <v>1726.5609999999999</v>
      </c>
    </row>
    <row r="4209" spans="1:3">
      <c r="A4209" s="1">
        <v>323</v>
      </c>
      <c r="B4209" s="1">
        <v>316816</v>
      </c>
      <c r="C4209" s="1">
        <v>1809.9079999999999</v>
      </c>
    </row>
    <row r="4210" spans="1:3">
      <c r="A4210" s="1">
        <v>323</v>
      </c>
      <c r="B4210" s="1">
        <v>401150</v>
      </c>
      <c r="C4210" s="1">
        <v>6338.5050000000001</v>
      </c>
    </row>
    <row r="4211" spans="1:3">
      <c r="A4211" s="1">
        <v>323</v>
      </c>
      <c r="B4211" s="1">
        <v>327324</v>
      </c>
      <c r="C4211" s="1">
        <v>7355.2079999999996</v>
      </c>
    </row>
    <row r="4212" spans="1:3">
      <c r="A4212" s="1">
        <v>323</v>
      </c>
      <c r="B4212" s="1">
        <v>217164</v>
      </c>
      <c r="C4212" s="1">
        <v>11015.956</v>
      </c>
    </row>
    <row r="4213" spans="1:3">
      <c r="A4213" s="1">
        <v>323</v>
      </c>
      <c r="B4213" s="1">
        <v>104450</v>
      </c>
      <c r="C4213" s="1">
        <v>11296.215</v>
      </c>
    </row>
    <row r="4214" spans="1:3">
      <c r="A4214" s="1">
        <v>323</v>
      </c>
      <c r="B4214" s="1">
        <v>0</v>
      </c>
      <c r="C4214" s="1">
        <v>10438.021000000001</v>
      </c>
    </row>
    <row r="4215" spans="1:3">
      <c r="A4215" s="1">
        <v>324</v>
      </c>
      <c r="B4215" s="1">
        <v>30421</v>
      </c>
      <c r="C4215" s="1">
        <v>426.37299999999999</v>
      </c>
    </row>
    <row r="4216" spans="1:3">
      <c r="A4216" s="1">
        <v>324</v>
      </c>
      <c r="B4216" s="1">
        <v>302725</v>
      </c>
      <c r="C4216" s="1">
        <v>2281.462</v>
      </c>
    </row>
    <row r="4217" spans="1:3">
      <c r="A4217" s="1">
        <v>324</v>
      </c>
      <c r="B4217" s="1">
        <v>377363</v>
      </c>
      <c r="C4217" s="1">
        <v>2445.8519999999999</v>
      </c>
    </row>
    <row r="4218" spans="1:3">
      <c r="A4218" s="1">
        <v>324</v>
      </c>
      <c r="B4218" s="1">
        <v>363598</v>
      </c>
      <c r="C4218" s="1">
        <v>8452.1509999999998</v>
      </c>
    </row>
    <row r="4219" spans="1:3">
      <c r="A4219" s="1">
        <v>324</v>
      </c>
      <c r="B4219" s="1">
        <v>255183</v>
      </c>
      <c r="C4219" s="1">
        <v>10844.864</v>
      </c>
    </row>
    <row r="4220" spans="1:3">
      <c r="A4220" s="1">
        <v>324</v>
      </c>
      <c r="B4220" s="1">
        <v>145050</v>
      </c>
      <c r="C4220" s="1">
        <v>11022.075999999999</v>
      </c>
    </row>
    <row r="4221" spans="1:3">
      <c r="A4221" s="1">
        <v>324</v>
      </c>
      <c r="B4221" s="1">
        <v>20603</v>
      </c>
      <c r="C4221" s="1">
        <v>12419.811</v>
      </c>
    </row>
    <row r="4222" spans="1:3">
      <c r="A4222" s="1">
        <v>324</v>
      </c>
      <c r="B4222" s="1">
        <v>0</v>
      </c>
      <c r="C4222" s="1">
        <v>2090.5430000000001</v>
      </c>
    </row>
    <row r="4223" spans="1:3">
      <c r="A4223" s="1">
        <v>325</v>
      </c>
      <c r="B4223" s="1">
        <v>240086</v>
      </c>
      <c r="C4223" s="1">
        <v>1893.0840000000001</v>
      </c>
    </row>
    <row r="4224" spans="1:3">
      <c r="A4224" s="1">
        <v>325</v>
      </c>
      <c r="B4224" s="1">
        <v>387143</v>
      </c>
      <c r="C4224" s="1">
        <v>3466.3719999999998</v>
      </c>
    </row>
    <row r="4225" spans="1:3">
      <c r="A4225" s="1">
        <v>325</v>
      </c>
      <c r="B4225" s="1">
        <v>410763</v>
      </c>
      <c r="C4225" s="1">
        <v>3529.9850000000001</v>
      </c>
    </row>
    <row r="4226" spans="1:3">
      <c r="A4226" s="1">
        <v>325</v>
      </c>
      <c r="B4226" s="1">
        <v>296400</v>
      </c>
      <c r="C4226" s="1">
        <v>11439.424999999999</v>
      </c>
    </row>
    <row r="4227" spans="1:3">
      <c r="A4227" s="1">
        <v>325</v>
      </c>
      <c r="B4227" s="1">
        <v>181550</v>
      </c>
      <c r="C4227" s="1">
        <v>11495.097</v>
      </c>
    </row>
    <row r="4228" spans="1:3">
      <c r="A4228" s="1">
        <v>325</v>
      </c>
      <c r="B4228" s="1">
        <v>65503</v>
      </c>
      <c r="C4228" s="1">
        <v>11586.037</v>
      </c>
    </row>
    <row r="4229" spans="1:3">
      <c r="A4229" s="1">
        <v>325</v>
      </c>
      <c r="B4229" s="1">
        <v>0</v>
      </c>
      <c r="C4229" s="1">
        <v>6575.9369999999999</v>
      </c>
    </row>
    <row r="4230" spans="1:3">
      <c r="A4230" s="1">
        <v>326</v>
      </c>
      <c r="B4230" s="1">
        <v>130477</v>
      </c>
      <c r="C4230" s="1">
        <v>1245.7380000000001</v>
      </c>
    </row>
    <row r="4231" spans="1:3">
      <c r="A4231" s="1">
        <v>326</v>
      </c>
      <c r="B4231" s="1">
        <v>286561</v>
      </c>
      <c r="C4231" s="1">
        <v>2041.211</v>
      </c>
    </row>
    <row r="4232" spans="1:3">
      <c r="A4232" s="1">
        <v>326</v>
      </c>
      <c r="B4232" s="1">
        <v>411629</v>
      </c>
      <c r="C4232" s="1">
        <v>5517.9530000000004</v>
      </c>
    </row>
    <row r="4233" spans="1:3">
      <c r="A4233" s="1">
        <v>326</v>
      </c>
      <c r="B4233" s="1">
        <v>322050</v>
      </c>
      <c r="C4233" s="1">
        <v>8964.3539999999994</v>
      </c>
    </row>
    <row r="4234" spans="1:3">
      <c r="A4234" s="1">
        <v>326</v>
      </c>
      <c r="B4234" s="1">
        <v>212900</v>
      </c>
      <c r="C4234" s="1">
        <v>10935.483</v>
      </c>
    </row>
    <row r="4235" spans="1:3">
      <c r="A4235" s="1">
        <v>326</v>
      </c>
      <c r="B4235" s="1">
        <v>101736</v>
      </c>
      <c r="C4235" s="1">
        <v>11085.938</v>
      </c>
    </row>
    <row r="4236" spans="1:3">
      <c r="A4236" s="1">
        <v>326</v>
      </c>
      <c r="B4236" s="1">
        <v>0</v>
      </c>
      <c r="C4236" s="1">
        <v>10203.093999999999</v>
      </c>
    </row>
    <row r="4237" spans="1:3">
      <c r="A4237" s="1">
        <v>327</v>
      </c>
      <c r="B4237" s="1">
        <v>38408</v>
      </c>
      <c r="C4237" s="1">
        <v>564.58399999999995</v>
      </c>
    </row>
    <row r="4238" spans="1:3">
      <c r="A4238" s="1">
        <v>327</v>
      </c>
      <c r="B4238" s="1">
        <v>289712</v>
      </c>
      <c r="C4238" s="1">
        <v>2209.3420000000001</v>
      </c>
    </row>
    <row r="4239" spans="1:3">
      <c r="A4239" s="1">
        <v>327</v>
      </c>
      <c r="B4239" s="1">
        <v>396714</v>
      </c>
      <c r="C4239" s="1">
        <v>2748.2829999999999</v>
      </c>
    </row>
    <row r="4240" spans="1:3">
      <c r="A4240" s="1">
        <v>327</v>
      </c>
      <c r="B4240" s="1">
        <v>377578</v>
      </c>
      <c r="C4240" s="1">
        <v>6686.7870000000003</v>
      </c>
    </row>
    <row r="4241" spans="1:3">
      <c r="A4241" s="1">
        <v>327</v>
      </c>
      <c r="B4241" s="1">
        <v>266500</v>
      </c>
      <c r="C4241" s="1">
        <v>11139.71</v>
      </c>
    </row>
    <row r="4242" spans="1:3">
      <c r="A4242" s="1">
        <v>327</v>
      </c>
      <c r="B4242" s="1">
        <v>154885</v>
      </c>
      <c r="C4242" s="1">
        <v>11133.879000000001</v>
      </c>
    </row>
    <row r="4243" spans="1:3">
      <c r="A4243" s="1">
        <v>327</v>
      </c>
      <c r="B4243" s="1">
        <v>36000</v>
      </c>
      <c r="C4243" s="1">
        <v>11884.06</v>
      </c>
    </row>
    <row r="4244" spans="1:3">
      <c r="A4244" s="1">
        <v>327</v>
      </c>
      <c r="B4244" s="1">
        <v>0</v>
      </c>
      <c r="C4244" s="1">
        <v>3628.2750000000001</v>
      </c>
    </row>
    <row r="4245" spans="1:3">
      <c r="A4245" s="1">
        <v>328</v>
      </c>
      <c r="B4245" s="1">
        <v>211386</v>
      </c>
      <c r="C4245" s="1">
        <v>1690.6890000000001</v>
      </c>
    </row>
    <row r="4246" spans="1:3">
      <c r="A4246" s="1">
        <v>328</v>
      </c>
      <c r="B4246" s="1">
        <v>343847</v>
      </c>
      <c r="C4246" s="1">
        <v>3662.1289999999999</v>
      </c>
    </row>
    <row r="4247" spans="1:3">
      <c r="A4247" s="1">
        <v>328</v>
      </c>
      <c r="B4247" s="1">
        <v>403550</v>
      </c>
      <c r="C4247" s="1">
        <v>4270.0569999999998</v>
      </c>
    </row>
    <row r="4248" spans="1:3">
      <c r="A4248" s="1">
        <v>328</v>
      </c>
      <c r="B4248" s="1">
        <v>287933</v>
      </c>
      <c r="C4248" s="1">
        <v>11552.634</v>
      </c>
    </row>
    <row r="4249" spans="1:3">
      <c r="A4249" s="1">
        <v>328</v>
      </c>
      <c r="B4249" s="1">
        <v>171467</v>
      </c>
      <c r="C4249" s="1">
        <v>11674.397000000001</v>
      </c>
    </row>
    <row r="4250" spans="1:3">
      <c r="A4250" s="1">
        <v>328</v>
      </c>
      <c r="B4250" s="1">
        <v>51690</v>
      </c>
      <c r="C4250" s="1">
        <v>11945.960999999999</v>
      </c>
    </row>
    <row r="4251" spans="1:3">
      <c r="A4251" s="1">
        <v>328</v>
      </c>
      <c r="B4251" s="1">
        <v>0</v>
      </c>
      <c r="C4251" s="1">
        <v>5197.7110000000002</v>
      </c>
    </row>
    <row r="4252" spans="1:3">
      <c r="A4252" s="1">
        <v>329</v>
      </c>
      <c r="B4252" s="1">
        <v>164942</v>
      </c>
      <c r="C4252" s="1">
        <v>1441.7840000000001</v>
      </c>
    </row>
    <row r="4253" spans="1:3">
      <c r="A4253" s="1">
        <v>329</v>
      </c>
      <c r="B4253" s="1">
        <v>349233</v>
      </c>
      <c r="C4253" s="1">
        <v>2103.1779999999999</v>
      </c>
    </row>
    <row r="4254" spans="1:3">
      <c r="A4254" s="1">
        <v>329</v>
      </c>
      <c r="B4254" s="1">
        <v>408067</v>
      </c>
      <c r="C4254" s="1">
        <v>5613.4660000000003</v>
      </c>
    </row>
    <row r="4255" spans="1:3">
      <c r="A4255" s="1">
        <v>329</v>
      </c>
      <c r="B4255" s="1">
        <v>295450</v>
      </c>
      <c r="C4255" s="1">
        <v>11284.769</v>
      </c>
    </row>
    <row r="4256" spans="1:3">
      <c r="A4256" s="1">
        <v>329</v>
      </c>
      <c r="B4256" s="1">
        <v>185400</v>
      </c>
      <c r="C4256" s="1">
        <v>10997.13</v>
      </c>
    </row>
    <row r="4257" spans="1:3">
      <c r="A4257" s="1">
        <v>329</v>
      </c>
      <c r="B4257" s="1">
        <v>67300</v>
      </c>
      <c r="C4257" s="1">
        <v>11791.142</v>
      </c>
    </row>
    <row r="4258" spans="1:3">
      <c r="A4258" s="1">
        <v>329</v>
      </c>
      <c r="B4258" s="1">
        <v>0</v>
      </c>
      <c r="C4258" s="1">
        <v>6750.3429999999998</v>
      </c>
    </row>
    <row r="4259" spans="1:3">
      <c r="A4259" s="1">
        <v>330</v>
      </c>
      <c r="B4259" s="1">
        <v>124942</v>
      </c>
      <c r="C4259" s="1">
        <v>1251.0809999999999</v>
      </c>
    </row>
    <row r="4260" spans="1:3">
      <c r="A4260" s="1">
        <v>330</v>
      </c>
      <c r="B4260" s="1">
        <v>290868</v>
      </c>
      <c r="C4260" s="1">
        <v>1537.9259999999999</v>
      </c>
    </row>
    <row r="4261" spans="1:3">
      <c r="A4261" s="1">
        <v>330</v>
      </c>
      <c r="B4261" s="1">
        <v>425650</v>
      </c>
      <c r="C4261" s="1">
        <v>4613.0889999999999</v>
      </c>
    </row>
    <row r="4262" spans="1:3">
      <c r="A4262" s="1">
        <v>330</v>
      </c>
      <c r="B4262" s="1">
        <v>339023</v>
      </c>
      <c r="C4262" s="1">
        <v>8686.357</v>
      </c>
    </row>
    <row r="4263" spans="1:3">
      <c r="A4263" s="1">
        <v>330</v>
      </c>
      <c r="B4263" s="1">
        <v>229005</v>
      </c>
      <c r="C4263" s="1">
        <v>11005.904</v>
      </c>
    </row>
    <row r="4264" spans="1:3">
      <c r="A4264" s="1">
        <v>330</v>
      </c>
      <c r="B4264" s="1">
        <v>118910</v>
      </c>
      <c r="C4264" s="1">
        <v>10975.654</v>
      </c>
    </row>
    <row r="4265" spans="1:3">
      <c r="A4265" s="1">
        <v>330</v>
      </c>
      <c r="B4265" s="1">
        <v>0</v>
      </c>
      <c r="C4265" s="1">
        <v>11916.495999999999</v>
      </c>
    </row>
    <row r="4266" spans="1:3">
      <c r="A4266" s="1">
        <v>331</v>
      </c>
      <c r="B4266" s="1">
        <v>13211</v>
      </c>
      <c r="C4266" s="1">
        <v>287.233</v>
      </c>
    </row>
    <row r="4267" spans="1:3">
      <c r="A4267" s="1">
        <v>331</v>
      </c>
      <c r="B4267" s="1">
        <v>301019</v>
      </c>
      <c r="C4267" s="1">
        <v>2222.192</v>
      </c>
    </row>
    <row r="4268" spans="1:3">
      <c r="A4268" s="1">
        <v>331</v>
      </c>
      <c r="B4268" s="1">
        <v>365344</v>
      </c>
      <c r="C4268" s="1">
        <v>2564.306</v>
      </c>
    </row>
    <row r="4269" spans="1:3">
      <c r="A4269" s="1">
        <v>331</v>
      </c>
      <c r="B4269" s="1">
        <v>363732</v>
      </c>
      <c r="C4269" s="1">
        <v>8518.1440000000002</v>
      </c>
    </row>
    <row r="4270" spans="1:3">
      <c r="A4270" s="1">
        <v>331</v>
      </c>
      <c r="B4270" s="1">
        <v>276306</v>
      </c>
      <c r="C4270" s="1">
        <v>8746.9529999999995</v>
      </c>
    </row>
    <row r="4271" spans="1:3">
      <c r="A4271" s="1">
        <v>331</v>
      </c>
      <c r="B4271" s="1">
        <v>164472</v>
      </c>
      <c r="C4271" s="1">
        <v>11208.166999999999</v>
      </c>
    </row>
    <row r="4272" spans="1:3">
      <c r="A4272" s="1">
        <v>331</v>
      </c>
      <c r="B4272" s="1">
        <v>44450</v>
      </c>
      <c r="C4272" s="1">
        <v>11990.995999999999</v>
      </c>
    </row>
    <row r="4273" spans="1:3">
      <c r="A4273" s="1">
        <v>331</v>
      </c>
      <c r="B4273" s="1">
        <v>0</v>
      </c>
      <c r="C4273" s="1">
        <v>4453.1040000000003</v>
      </c>
    </row>
    <row r="4274" spans="1:3">
      <c r="A4274" s="1">
        <v>332</v>
      </c>
      <c r="B4274" s="1">
        <v>180659</v>
      </c>
      <c r="C4274" s="1">
        <v>1504.385</v>
      </c>
    </row>
    <row r="4275" spans="1:3">
      <c r="A4275" s="1">
        <v>332</v>
      </c>
      <c r="B4275" s="1">
        <v>361288</v>
      </c>
      <c r="C4275" s="1">
        <v>2910.0859999999998</v>
      </c>
    </row>
    <row r="4276" spans="1:3">
      <c r="A4276" s="1">
        <v>332</v>
      </c>
      <c r="B4276" s="1">
        <v>425300</v>
      </c>
      <c r="C4276" s="1">
        <v>3048.201</v>
      </c>
    </row>
    <row r="4277" spans="1:3">
      <c r="A4277" s="1">
        <v>332</v>
      </c>
      <c r="B4277" s="1">
        <v>312772</v>
      </c>
      <c r="C4277" s="1">
        <v>11236.851000000001</v>
      </c>
    </row>
    <row r="4278" spans="1:3">
      <c r="A4278" s="1">
        <v>332</v>
      </c>
      <c r="B4278" s="1">
        <v>227376</v>
      </c>
      <c r="C4278" s="1">
        <v>8526.77</v>
      </c>
    </row>
    <row r="4279" spans="1:3">
      <c r="A4279" s="1">
        <v>332</v>
      </c>
      <c r="B4279" s="1">
        <v>111427</v>
      </c>
      <c r="C4279" s="1">
        <v>11594.716</v>
      </c>
    </row>
    <row r="4280" spans="1:3">
      <c r="A4280" s="1">
        <v>332</v>
      </c>
      <c r="B4280" s="1">
        <v>0</v>
      </c>
      <c r="C4280" s="1">
        <v>11174.659</v>
      </c>
    </row>
    <row r="4281" spans="1:3">
      <c r="A4281" s="1">
        <v>333</v>
      </c>
      <c r="B4281" s="1">
        <v>16062</v>
      </c>
      <c r="C4281" s="1">
        <v>256.67700000000002</v>
      </c>
    </row>
    <row r="4282" spans="1:3">
      <c r="A4282" s="1">
        <v>333</v>
      </c>
      <c r="B4282" s="1">
        <v>319199</v>
      </c>
      <c r="C4282" s="1">
        <v>2832.5740000000001</v>
      </c>
    </row>
    <row r="4283" spans="1:3">
      <c r="A4283" s="1">
        <v>333</v>
      </c>
      <c r="B4283" s="1">
        <v>360862</v>
      </c>
      <c r="C4283" s="1">
        <v>2065.0500000000002</v>
      </c>
    </row>
    <row r="4284" spans="1:3">
      <c r="A4284" s="1">
        <v>333</v>
      </c>
      <c r="B4284" s="1">
        <v>369171</v>
      </c>
      <c r="C4284" s="1">
        <v>7927.2730000000001</v>
      </c>
    </row>
    <row r="4285" spans="1:3">
      <c r="A4285" s="1">
        <v>333</v>
      </c>
      <c r="B4285" s="1">
        <v>253134</v>
      </c>
      <c r="C4285" s="1">
        <v>11568.867</v>
      </c>
    </row>
    <row r="4286" spans="1:3">
      <c r="A4286" s="1">
        <v>333</v>
      </c>
      <c r="B4286" s="1">
        <v>138850</v>
      </c>
      <c r="C4286" s="1">
        <v>11432.861000000001</v>
      </c>
    </row>
    <row r="4287" spans="1:3">
      <c r="A4287" s="1">
        <v>333</v>
      </c>
      <c r="B4287" s="1">
        <v>20050</v>
      </c>
      <c r="C4287" s="1">
        <v>11888.444</v>
      </c>
    </row>
    <row r="4288" spans="1:3">
      <c r="A4288" s="1">
        <v>333</v>
      </c>
      <c r="B4288" s="1">
        <v>0</v>
      </c>
      <c r="C4288" s="1">
        <v>2022.415</v>
      </c>
    </row>
    <row r="4289" spans="1:3">
      <c r="A4289" s="1">
        <v>334</v>
      </c>
      <c r="B4289" s="1">
        <v>253776</v>
      </c>
      <c r="C4289" s="1">
        <v>1774.6010000000001</v>
      </c>
    </row>
    <row r="4290" spans="1:3">
      <c r="A4290" s="1">
        <v>334</v>
      </c>
      <c r="B4290" s="1">
        <v>309032</v>
      </c>
      <c r="C4290" s="1">
        <v>2031.6579999999999</v>
      </c>
    </row>
    <row r="4291" spans="1:3">
      <c r="A4291" s="1">
        <v>334</v>
      </c>
      <c r="B4291" s="1">
        <v>374966</v>
      </c>
      <c r="C4291" s="1">
        <v>8661.3850000000002</v>
      </c>
    </row>
    <row r="4292" spans="1:3">
      <c r="A4292" s="1">
        <v>334</v>
      </c>
      <c r="B4292" s="1">
        <v>294750</v>
      </c>
      <c r="C4292" s="1">
        <v>8033.5609999999997</v>
      </c>
    </row>
    <row r="4293" spans="1:3">
      <c r="A4293" s="1">
        <v>334</v>
      </c>
      <c r="B4293" s="1">
        <v>191933</v>
      </c>
      <c r="C4293" s="1">
        <v>10271.578</v>
      </c>
    </row>
    <row r="4294" spans="1:3">
      <c r="A4294" s="1">
        <v>334</v>
      </c>
      <c r="B4294" s="1">
        <v>79973</v>
      </c>
      <c r="C4294" s="1">
        <v>11193.959000000001</v>
      </c>
    </row>
    <row r="4295" spans="1:3">
      <c r="A4295" s="1">
        <v>334</v>
      </c>
      <c r="B4295" s="1">
        <v>0</v>
      </c>
      <c r="C4295" s="1">
        <v>8023.2120000000004</v>
      </c>
    </row>
    <row r="4296" spans="1:3">
      <c r="A4296" s="1">
        <v>335</v>
      </c>
      <c r="B4296" s="1">
        <v>93752</v>
      </c>
      <c r="C4296" s="1">
        <v>980.40800000000002</v>
      </c>
    </row>
    <row r="4297" spans="1:3">
      <c r="A4297" s="1">
        <v>335</v>
      </c>
      <c r="B4297" s="1">
        <v>318375</v>
      </c>
      <c r="C4297" s="1">
        <v>1950.59</v>
      </c>
    </row>
    <row r="4298" spans="1:3">
      <c r="A4298" s="1">
        <v>335</v>
      </c>
      <c r="B4298" s="1">
        <v>430200</v>
      </c>
      <c r="C4298" s="1">
        <v>4032.2689999999998</v>
      </c>
    </row>
    <row r="4299" spans="1:3">
      <c r="A4299" s="1">
        <v>335</v>
      </c>
      <c r="B4299" s="1">
        <v>320549</v>
      </c>
      <c r="C4299" s="1">
        <v>10944.953</v>
      </c>
    </row>
    <row r="4300" spans="1:3">
      <c r="A4300" s="1">
        <v>335</v>
      </c>
      <c r="B4300" s="1">
        <v>234080</v>
      </c>
      <c r="C4300" s="1">
        <v>8655.4179999999997</v>
      </c>
    </row>
    <row r="4301" spans="1:3">
      <c r="A4301" s="1">
        <v>335</v>
      </c>
      <c r="B4301" s="1">
        <v>116600</v>
      </c>
      <c r="C4301" s="1">
        <v>11763.800999999999</v>
      </c>
    </row>
    <row r="4302" spans="1:3">
      <c r="A4302" s="1">
        <v>335</v>
      </c>
      <c r="B4302" s="1">
        <v>0</v>
      </c>
      <c r="C4302" s="1">
        <v>11656.861999999999</v>
      </c>
    </row>
    <row r="4303" spans="1:3">
      <c r="A4303" s="1">
        <v>336</v>
      </c>
      <c r="B4303" s="1">
        <v>18598</v>
      </c>
      <c r="C4303" s="1">
        <v>281.39299999999997</v>
      </c>
    </row>
    <row r="4304" spans="1:3">
      <c r="A4304" s="1">
        <v>336</v>
      </c>
      <c r="B4304" s="1">
        <v>286471</v>
      </c>
      <c r="C4304" s="1">
        <v>2214.056</v>
      </c>
    </row>
    <row r="4305" spans="1:3">
      <c r="A4305" s="1">
        <v>336</v>
      </c>
      <c r="B4305" s="1">
        <v>353149</v>
      </c>
      <c r="C4305" s="1">
        <v>2350.4960000000001</v>
      </c>
    </row>
    <row r="4306" spans="1:3">
      <c r="A4306" s="1">
        <v>336</v>
      </c>
      <c r="B4306" s="1">
        <v>364026</v>
      </c>
      <c r="C4306" s="1">
        <v>8740.67</v>
      </c>
    </row>
    <row r="4307" spans="1:3">
      <c r="A4307" s="1">
        <v>336</v>
      </c>
      <c r="B4307" s="1">
        <v>265407</v>
      </c>
      <c r="C4307" s="1">
        <v>9858.74</v>
      </c>
    </row>
    <row r="4308" spans="1:3">
      <c r="A4308" s="1">
        <v>336</v>
      </c>
      <c r="B4308" s="1">
        <v>158100</v>
      </c>
      <c r="C4308" s="1">
        <v>10708.919</v>
      </c>
    </row>
    <row r="4309" spans="1:3">
      <c r="A4309" s="1">
        <v>336</v>
      </c>
      <c r="B4309" s="1">
        <v>40650</v>
      </c>
      <c r="C4309" s="1">
        <v>11755.612999999999</v>
      </c>
    </row>
    <row r="4310" spans="1:3">
      <c r="A4310" s="1">
        <v>336</v>
      </c>
      <c r="B4310" s="1">
        <v>0</v>
      </c>
      <c r="C4310" s="1">
        <v>4064.28</v>
      </c>
    </row>
    <row r="4311" spans="1:3">
      <c r="A4311" s="1">
        <v>337</v>
      </c>
      <c r="B4311" s="1">
        <v>200729</v>
      </c>
      <c r="C4311" s="1">
        <v>1567.931</v>
      </c>
    </row>
    <row r="4312" spans="1:3">
      <c r="A4312" s="1">
        <v>337</v>
      </c>
      <c r="B4312" s="1">
        <v>382304</v>
      </c>
      <c r="C4312" s="1">
        <v>3420.5749999999998</v>
      </c>
    </row>
    <row r="4313" spans="1:3">
      <c r="A4313" s="1">
        <v>337</v>
      </c>
      <c r="B4313" s="1">
        <v>411704</v>
      </c>
      <c r="C4313" s="1">
        <v>2864.5720000000001</v>
      </c>
    </row>
    <row r="4314" spans="1:3">
      <c r="A4314" s="1">
        <v>337</v>
      </c>
      <c r="B4314" s="1">
        <v>318876</v>
      </c>
      <c r="C4314" s="1">
        <v>10224.695</v>
      </c>
    </row>
    <row r="4315" spans="1:3">
      <c r="A4315" s="1">
        <v>337</v>
      </c>
      <c r="B4315" s="1">
        <v>208006</v>
      </c>
      <c r="C4315" s="1">
        <v>11102.391</v>
      </c>
    </row>
    <row r="4316" spans="1:3">
      <c r="A4316" s="1">
        <v>337</v>
      </c>
      <c r="B4316" s="1">
        <v>101900</v>
      </c>
      <c r="C4316" s="1">
        <v>10614.208000000001</v>
      </c>
    </row>
    <row r="4317" spans="1:3">
      <c r="A4317" s="1">
        <v>337</v>
      </c>
      <c r="B4317" s="1">
        <v>0</v>
      </c>
      <c r="C4317" s="1">
        <v>10192.718000000001</v>
      </c>
    </row>
    <row r="4318" spans="1:3">
      <c r="A4318" s="1">
        <v>338</v>
      </c>
      <c r="B4318" s="1">
        <v>38633</v>
      </c>
      <c r="C4318" s="1">
        <v>555.33199999999999</v>
      </c>
    </row>
    <row r="4319" spans="1:3">
      <c r="A4319" s="1">
        <v>338</v>
      </c>
      <c r="B4319" s="1">
        <v>300482</v>
      </c>
      <c r="C4319" s="1">
        <v>2244.5</v>
      </c>
    </row>
    <row r="4320" spans="1:3">
      <c r="A4320" s="1">
        <v>338</v>
      </c>
      <c r="B4320" s="1">
        <v>388645</v>
      </c>
      <c r="C4320" s="1">
        <v>2740.2460000000001</v>
      </c>
    </row>
    <row r="4321" spans="1:3">
      <c r="A4321" s="1">
        <v>338</v>
      </c>
      <c r="B4321" s="1">
        <v>344519</v>
      </c>
      <c r="C4321" s="1">
        <v>9972.1090000000004</v>
      </c>
    </row>
    <row r="4322" spans="1:3">
      <c r="A4322" s="1">
        <v>338</v>
      </c>
      <c r="B4322" s="1">
        <v>239302</v>
      </c>
      <c r="C4322" s="1">
        <v>10533.794</v>
      </c>
    </row>
    <row r="4323" spans="1:3">
      <c r="A4323" s="1">
        <v>338</v>
      </c>
      <c r="B4323" s="1">
        <v>125959</v>
      </c>
      <c r="C4323" s="1">
        <v>11330.924000000001</v>
      </c>
    </row>
    <row r="4324" spans="1:3">
      <c r="A4324" s="1">
        <v>338</v>
      </c>
      <c r="B4324" s="1">
        <v>1398</v>
      </c>
      <c r="C4324" s="1">
        <v>12446.540999999999</v>
      </c>
    </row>
    <row r="4325" spans="1:3">
      <c r="A4325" s="1">
        <v>338</v>
      </c>
      <c r="B4325" s="1">
        <v>0</v>
      </c>
      <c r="C4325" s="1">
        <v>173.5</v>
      </c>
    </row>
    <row r="4326" spans="1:3">
      <c r="A4326" s="1">
        <v>339</v>
      </c>
      <c r="B4326" s="1">
        <v>302679</v>
      </c>
      <c r="C4326" s="1">
        <v>2260.875</v>
      </c>
    </row>
    <row r="4327" spans="1:3">
      <c r="A4327" s="1">
        <v>339</v>
      </c>
      <c r="B4327" s="1">
        <v>356423</v>
      </c>
      <c r="C4327" s="1">
        <v>2318.8319999999999</v>
      </c>
    </row>
    <row r="4328" spans="1:3">
      <c r="A4328" s="1">
        <v>339</v>
      </c>
      <c r="B4328" s="1">
        <v>364443</v>
      </c>
      <c r="C4328" s="1">
        <v>8940.7489999999998</v>
      </c>
    </row>
    <row r="4329" spans="1:3">
      <c r="A4329" s="1">
        <v>339</v>
      </c>
      <c r="B4329" s="1">
        <v>265250</v>
      </c>
      <c r="C4329" s="1">
        <v>9919.4249999999993</v>
      </c>
    </row>
    <row r="4330" spans="1:3">
      <c r="A4330" s="1">
        <v>339</v>
      </c>
      <c r="B4330" s="1">
        <v>176254</v>
      </c>
      <c r="C4330" s="1">
        <v>8891.3420000000006</v>
      </c>
    </row>
    <row r="4331" spans="1:3">
      <c r="A4331" s="1">
        <v>339</v>
      </c>
      <c r="B4331" s="1">
        <v>62938</v>
      </c>
      <c r="C4331" s="1">
        <v>11337.348</v>
      </c>
    </row>
    <row r="4332" spans="1:3">
      <c r="A4332" s="1">
        <v>339</v>
      </c>
      <c r="B4332" s="1">
        <v>0</v>
      </c>
      <c r="C4332" s="1">
        <v>6315.4769999999999</v>
      </c>
    </row>
    <row r="4333" spans="1:3">
      <c r="A4333" s="1">
        <v>340</v>
      </c>
      <c r="B4333" s="1">
        <v>119994</v>
      </c>
      <c r="C4333" s="1">
        <v>1270.979</v>
      </c>
    </row>
    <row r="4334" spans="1:3">
      <c r="A4334" s="1">
        <v>340</v>
      </c>
      <c r="B4334" s="1">
        <v>292924</v>
      </c>
      <c r="C4334" s="1">
        <v>2097.9989999999998</v>
      </c>
    </row>
    <row r="4335" spans="1:3">
      <c r="A4335" s="1">
        <v>340</v>
      </c>
      <c r="B4335" s="1">
        <v>416235</v>
      </c>
      <c r="C4335" s="1">
        <v>5002.4650000000001</v>
      </c>
    </row>
    <row r="4336" spans="1:3">
      <c r="A4336" s="1">
        <v>340</v>
      </c>
      <c r="B4336" s="1">
        <v>327000</v>
      </c>
      <c r="C4336" s="1">
        <v>8918.3469999999998</v>
      </c>
    </row>
    <row r="4337" spans="1:3">
      <c r="A4337" s="1">
        <v>340</v>
      </c>
      <c r="B4337" s="1">
        <v>220800</v>
      </c>
      <c r="C4337" s="1">
        <v>10588.933000000001</v>
      </c>
    </row>
    <row r="4338" spans="1:3">
      <c r="A4338" s="1">
        <v>340</v>
      </c>
      <c r="B4338" s="1">
        <v>127039</v>
      </c>
      <c r="C4338" s="1">
        <v>9404.4629999999997</v>
      </c>
    </row>
    <row r="4339" spans="1:3">
      <c r="A4339" s="1">
        <v>340</v>
      </c>
      <c r="B4339" s="1">
        <v>4400</v>
      </c>
      <c r="C4339" s="1">
        <v>12233.050999999999</v>
      </c>
    </row>
    <row r="4340" spans="1:3">
      <c r="A4340" s="1">
        <v>340</v>
      </c>
      <c r="B4340" s="1">
        <v>0</v>
      </c>
      <c r="C4340" s="1">
        <v>470.12700000000001</v>
      </c>
    </row>
    <row r="4341" spans="1:3">
      <c r="A4341" s="1">
        <v>341</v>
      </c>
      <c r="B4341" s="1">
        <v>278391</v>
      </c>
      <c r="C4341" s="1">
        <v>2261.741</v>
      </c>
    </row>
    <row r="4342" spans="1:3">
      <c r="A4342" s="1">
        <v>341</v>
      </c>
      <c r="B4342" s="1">
        <v>345945</v>
      </c>
      <c r="C4342" s="1">
        <v>2425.23</v>
      </c>
    </row>
    <row r="4343" spans="1:3">
      <c r="A4343" s="1">
        <v>341</v>
      </c>
      <c r="B4343" s="1">
        <v>392456</v>
      </c>
      <c r="C4343" s="1">
        <v>6034.58</v>
      </c>
    </row>
    <row r="4344" spans="1:3">
      <c r="A4344" s="1">
        <v>341</v>
      </c>
      <c r="B4344" s="1">
        <v>286400</v>
      </c>
      <c r="C4344" s="1">
        <v>10614.152</v>
      </c>
    </row>
    <row r="4345" spans="1:3">
      <c r="A4345" s="1">
        <v>341</v>
      </c>
      <c r="B4345" s="1">
        <v>177401</v>
      </c>
      <c r="C4345" s="1">
        <v>10886.849</v>
      </c>
    </row>
    <row r="4346" spans="1:3">
      <c r="A4346" s="1">
        <v>341</v>
      </c>
      <c r="B4346" s="1">
        <v>65365</v>
      </c>
      <c r="C4346" s="1">
        <v>11203.495999999999</v>
      </c>
    </row>
    <row r="4347" spans="1:3">
      <c r="A4347" s="1">
        <v>341</v>
      </c>
      <c r="B4347" s="1">
        <v>0</v>
      </c>
      <c r="C4347" s="1">
        <v>6568.0889999999999</v>
      </c>
    </row>
    <row r="4348" spans="1:3">
      <c r="A4348" s="1">
        <v>342</v>
      </c>
      <c r="B4348" s="1">
        <v>124360</v>
      </c>
      <c r="C4348" s="1">
        <v>1354.9680000000001</v>
      </c>
    </row>
    <row r="4349" spans="1:3">
      <c r="A4349" s="1">
        <v>342</v>
      </c>
      <c r="B4349" s="1">
        <v>301928</v>
      </c>
      <c r="C4349" s="1">
        <v>1880.788</v>
      </c>
    </row>
    <row r="4350" spans="1:3">
      <c r="A4350" s="1">
        <v>342</v>
      </c>
      <c r="B4350" s="1">
        <v>412949</v>
      </c>
      <c r="C4350" s="1">
        <v>5466.57</v>
      </c>
    </row>
    <row r="4351" spans="1:3">
      <c r="A4351" s="1">
        <v>342</v>
      </c>
      <c r="B4351" s="1">
        <v>313400</v>
      </c>
      <c r="C4351" s="1">
        <v>9930.9989999999998</v>
      </c>
    </row>
    <row r="4352" spans="1:3">
      <c r="A4352" s="1">
        <v>342</v>
      </c>
      <c r="B4352" s="1">
        <v>209000</v>
      </c>
      <c r="C4352" s="1">
        <v>10431.592000000001</v>
      </c>
    </row>
    <row r="4353" spans="1:3">
      <c r="A4353" s="1">
        <v>342</v>
      </c>
      <c r="B4353" s="1">
        <v>99607</v>
      </c>
      <c r="C4353" s="1">
        <v>10926.746999999999</v>
      </c>
    </row>
    <row r="4354" spans="1:3">
      <c r="A4354" s="1">
        <v>342</v>
      </c>
      <c r="B4354" s="1">
        <v>0</v>
      </c>
      <c r="C4354" s="1">
        <v>9994.5460000000003</v>
      </c>
    </row>
    <row r="4355" spans="1:3">
      <c r="A4355" s="1">
        <v>343</v>
      </c>
      <c r="B4355" s="1">
        <v>42016</v>
      </c>
      <c r="C4355" s="1">
        <v>634.12900000000002</v>
      </c>
    </row>
    <row r="4356" spans="1:3">
      <c r="A4356" s="1">
        <v>343</v>
      </c>
      <c r="B4356" s="1">
        <v>309009</v>
      </c>
      <c r="C4356" s="1">
        <v>2194.895</v>
      </c>
    </row>
    <row r="4357" spans="1:3">
      <c r="A4357" s="1">
        <v>343</v>
      </c>
      <c r="B4357" s="1">
        <v>392016</v>
      </c>
      <c r="C4357" s="1">
        <v>2588.683</v>
      </c>
    </row>
    <row r="4358" spans="1:3">
      <c r="A4358" s="1">
        <v>343</v>
      </c>
      <c r="B4358" s="1">
        <v>342350</v>
      </c>
      <c r="C4358" s="1">
        <v>10329.032999999999</v>
      </c>
    </row>
    <row r="4359" spans="1:3">
      <c r="A4359" s="1">
        <v>343</v>
      </c>
      <c r="B4359" s="1">
        <v>250848</v>
      </c>
      <c r="C4359" s="1">
        <v>9129.4330000000009</v>
      </c>
    </row>
    <row r="4360" spans="1:3">
      <c r="A4360" s="1">
        <v>343</v>
      </c>
      <c r="B4360" s="1">
        <v>143200</v>
      </c>
      <c r="C4360" s="1">
        <v>10780.495999999999</v>
      </c>
    </row>
    <row r="4361" spans="1:3">
      <c r="A4361" s="1">
        <v>343</v>
      </c>
      <c r="B4361" s="1">
        <v>26173</v>
      </c>
      <c r="C4361" s="1">
        <v>11692.052</v>
      </c>
    </row>
    <row r="4362" spans="1:3">
      <c r="A4362" s="1">
        <v>343</v>
      </c>
      <c r="B4362" s="1">
        <v>0</v>
      </c>
      <c r="C4362" s="1">
        <v>2643.931</v>
      </c>
    </row>
    <row r="4363" spans="1:3">
      <c r="A4363" s="1">
        <v>344</v>
      </c>
      <c r="B4363" s="1">
        <v>246835</v>
      </c>
      <c r="C4363" s="1">
        <v>1899.2180000000001</v>
      </c>
    </row>
    <row r="4364" spans="1:3">
      <c r="A4364" s="1">
        <v>344</v>
      </c>
      <c r="B4364" s="1">
        <v>316540</v>
      </c>
      <c r="C4364" s="1">
        <v>2414.1610000000001</v>
      </c>
    </row>
    <row r="4365" spans="1:3">
      <c r="A4365" s="1">
        <v>344</v>
      </c>
      <c r="B4365" s="1">
        <v>372897</v>
      </c>
      <c r="C4365" s="1">
        <v>8389.3870000000006</v>
      </c>
    </row>
    <row r="4366" spans="1:3">
      <c r="A4366" s="1">
        <v>344</v>
      </c>
      <c r="B4366" s="1">
        <v>292350</v>
      </c>
      <c r="C4366" s="1">
        <v>8051.5810000000001</v>
      </c>
    </row>
    <row r="4367" spans="1:3">
      <c r="A4367" s="1">
        <v>344</v>
      </c>
      <c r="B4367" s="1">
        <v>184471</v>
      </c>
      <c r="C4367" s="1">
        <v>10755.937</v>
      </c>
    </row>
    <row r="4368" spans="1:3">
      <c r="A4368" s="1">
        <v>344</v>
      </c>
      <c r="B4368" s="1">
        <v>73500</v>
      </c>
      <c r="C4368" s="1">
        <v>11118.393</v>
      </c>
    </row>
    <row r="4369" spans="1:3">
      <c r="A4369" s="1">
        <v>344</v>
      </c>
      <c r="B4369" s="1">
        <v>0</v>
      </c>
      <c r="C4369" s="1">
        <v>7358.1189999999997</v>
      </c>
    </row>
    <row r="4370" spans="1:3">
      <c r="A4370" s="1">
        <v>345</v>
      </c>
      <c r="B4370" s="1">
        <v>94147</v>
      </c>
      <c r="C4370" s="1">
        <v>1144.182</v>
      </c>
    </row>
    <row r="4371" spans="1:3">
      <c r="A4371" s="1">
        <v>345</v>
      </c>
      <c r="B4371" s="1">
        <v>291645</v>
      </c>
      <c r="C4371" s="1">
        <v>2174.8960000000002</v>
      </c>
    </row>
    <row r="4372" spans="1:3">
      <c r="A4372" s="1">
        <v>345</v>
      </c>
      <c r="B4372" s="1">
        <v>424900</v>
      </c>
      <c r="C4372" s="1">
        <v>4178.7529999999997</v>
      </c>
    </row>
    <row r="4373" spans="1:3">
      <c r="A4373" s="1">
        <v>345</v>
      </c>
      <c r="B4373" s="1">
        <v>319150</v>
      </c>
      <c r="C4373" s="1">
        <v>10571.097</v>
      </c>
    </row>
    <row r="4374" spans="1:3">
      <c r="A4374" s="1">
        <v>345</v>
      </c>
      <c r="B4374" s="1">
        <v>215494</v>
      </c>
      <c r="C4374" s="1">
        <v>10351.57</v>
      </c>
    </row>
    <row r="4375" spans="1:3">
      <c r="A4375" s="1">
        <v>345</v>
      </c>
      <c r="B4375" s="1">
        <v>103450</v>
      </c>
      <c r="C4375" s="1">
        <v>11205.218999999999</v>
      </c>
    </row>
    <row r="4376" spans="1:3">
      <c r="A4376" s="1">
        <v>345</v>
      </c>
      <c r="B4376" s="1">
        <v>0</v>
      </c>
      <c r="C4376" s="1">
        <v>10353.43</v>
      </c>
    </row>
    <row r="4377" spans="1:3">
      <c r="A4377" s="1">
        <v>346</v>
      </c>
      <c r="B4377" s="1">
        <v>38960</v>
      </c>
      <c r="C4377" s="1">
        <v>567.28899999999999</v>
      </c>
    </row>
    <row r="4378" spans="1:3">
      <c r="A4378" s="1">
        <v>346</v>
      </c>
      <c r="B4378" s="1">
        <v>278607</v>
      </c>
      <c r="C4378" s="1">
        <v>2116.2190000000001</v>
      </c>
    </row>
    <row r="4379" spans="1:3">
      <c r="A4379" s="1">
        <v>346</v>
      </c>
      <c r="B4379" s="1">
        <v>400756</v>
      </c>
      <c r="C4379" s="1">
        <v>2849.4989999999998</v>
      </c>
    </row>
    <row r="4380" spans="1:3">
      <c r="A4380" s="1">
        <v>346</v>
      </c>
      <c r="B4380" s="1">
        <v>364400</v>
      </c>
      <c r="C4380" s="1">
        <v>8006.85</v>
      </c>
    </row>
    <row r="4381" spans="1:3">
      <c r="A4381" s="1">
        <v>346</v>
      </c>
      <c r="B4381" s="1">
        <v>255684</v>
      </c>
      <c r="C4381" s="1">
        <v>10858.061</v>
      </c>
    </row>
    <row r="4382" spans="1:3">
      <c r="A4382" s="1">
        <v>346</v>
      </c>
      <c r="B4382" s="1">
        <v>145250</v>
      </c>
      <c r="C4382" s="1">
        <v>11037.451999999999</v>
      </c>
    </row>
    <row r="4383" spans="1:3">
      <c r="A4383" s="1">
        <v>346</v>
      </c>
      <c r="B4383" s="1">
        <v>26087</v>
      </c>
      <c r="C4383" s="1">
        <v>11906.165999999999</v>
      </c>
    </row>
    <row r="4384" spans="1:3">
      <c r="A4384" s="1">
        <v>346</v>
      </c>
      <c r="B4384" s="1">
        <v>0</v>
      </c>
      <c r="C4384" s="1">
        <v>2639.9580000000001</v>
      </c>
    </row>
    <row r="4385" spans="1:3">
      <c r="A4385" s="1">
        <v>347</v>
      </c>
      <c r="B4385" s="1">
        <v>199012</v>
      </c>
      <c r="C4385" s="1">
        <v>1618.192</v>
      </c>
    </row>
    <row r="4386" spans="1:3">
      <c r="A4386" s="1">
        <v>347</v>
      </c>
      <c r="B4386" s="1">
        <v>379736</v>
      </c>
      <c r="C4386" s="1">
        <v>3684.7510000000002</v>
      </c>
    </row>
    <row r="4387" spans="1:3">
      <c r="A4387" s="1">
        <v>347</v>
      </c>
      <c r="B4387" s="1">
        <v>400372</v>
      </c>
      <c r="C4387" s="1">
        <v>3022.991</v>
      </c>
    </row>
    <row r="4388" spans="1:3">
      <c r="A4388" s="1">
        <v>347</v>
      </c>
      <c r="B4388" s="1">
        <v>311755</v>
      </c>
      <c r="C4388" s="1">
        <v>10459.849</v>
      </c>
    </row>
    <row r="4389" spans="1:3">
      <c r="A4389" s="1">
        <v>347</v>
      </c>
      <c r="B4389" s="1">
        <v>225968</v>
      </c>
      <c r="C4389" s="1">
        <v>8583.3729999999996</v>
      </c>
    </row>
    <row r="4390" spans="1:3">
      <c r="A4390" s="1">
        <v>347</v>
      </c>
      <c r="B4390" s="1">
        <v>115735</v>
      </c>
      <c r="C4390" s="1">
        <v>11018.044</v>
      </c>
    </row>
    <row r="4391" spans="1:3">
      <c r="A4391" s="1">
        <v>347</v>
      </c>
      <c r="B4391" s="1">
        <v>0</v>
      </c>
      <c r="C4391" s="1">
        <v>11596.482</v>
      </c>
    </row>
    <row r="4392" spans="1:3">
      <c r="A4392" s="1">
        <v>348</v>
      </c>
      <c r="B4392" s="1">
        <v>17159</v>
      </c>
      <c r="C4392" s="1">
        <v>223.499</v>
      </c>
    </row>
    <row r="4393" spans="1:3">
      <c r="A4393" s="1">
        <v>348</v>
      </c>
      <c r="B4393" s="1">
        <v>296736</v>
      </c>
      <c r="C4393" s="1">
        <v>2461.7190000000001</v>
      </c>
    </row>
    <row r="4394" spans="1:3">
      <c r="A4394" s="1">
        <v>348</v>
      </c>
      <c r="B4394" s="1">
        <v>381206</v>
      </c>
      <c r="C4394" s="1">
        <v>2433.337</v>
      </c>
    </row>
    <row r="4395" spans="1:3">
      <c r="A4395" s="1">
        <v>348</v>
      </c>
      <c r="B4395" s="1">
        <v>354050</v>
      </c>
      <c r="C4395" s="1">
        <v>9456.8050000000003</v>
      </c>
    </row>
    <row r="4396" spans="1:3">
      <c r="A4396" s="1">
        <v>348</v>
      </c>
      <c r="B4396" s="1">
        <v>250450</v>
      </c>
      <c r="C4396" s="1">
        <v>10355.655000000001</v>
      </c>
    </row>
    <row r="4397" spans="1:3">
      <c r="A4397" s="1">
        <v>348</v>
      </c>
      <c r="B4397" s="1">
        <v>143424</v>
      </c>
      <c r="C4397" s="1">
        <v>10688.539000000001</v>
      </c>
    </row>
    <row r="4398" spans="1:3">
      <c r="A4398" s="1">
        <v>348</v>
      </c>
      <c r="B4398" s="1">
        <v>42776</v>
      </c>
      <c r="C4398" s="1">
        <v>10064.632</v>
      </c>
    </row>
    <row r="4399" spans="1:3">
      <c r="A4399" s="1">
        <v>348</v>
      </c>
      <c r="B4399" s="1">
        <v>0</v>
      </c>
      <c r="C4399" s="1">
        <v>4311.134</v>
      </c>
    </row>
    <row r="4400" spans="1:3">
      <c r="A4400" s="1">
        <v>349</v>
      </c>
      <c r="B4400" s="1">
        <v>179761</v>
      </c>
      <c r="C4400" s="1">
        <v>1713.73</v>
      </c>
    </row>
    <row r="4401" spans="1:3">
      <c r="A4401" s="1">
        <v>349</v>
      </c>
      <c r="B4401" s="1">
        <v>328023</v>
      </c>
      <c r="C4401" s="1">
        <v>2861.462</v>
      </c>
    </row>
    <row r="4402" spans="1:3">
      <c r="A4402" s="1">
        <v>349</v>
      </c>
      <c r="B4402" s="1">
        <v>394073</v>
      </c>
      <c r="C4402" s="1">
        <v>6014.2830000000004</v>
      </c>
    </row>
    <row r="4403" spans="1:3">
      <c r="A4403" s="1">
        <v>349</v>
      </c>
      <c r="B4403" s="1">
        <v>282821</v>
      </c>
      <c r="C4403" s="1">
        <v>11090.272999999999</v>
      </c>
    </row>
    <row r="4404" spans="1:3">
      <c r="A4404" s="1">
        <v>349</v>
      </c>
      <c r="B4404" s="1">
        <v>166500</v>
      </c>
      <c r="C4404" s="1">
        <v>11644.887000000001</v>
      </c>
    </row>
    <row r="4405" spans="1:3">
      <c r="A4405" s="1">
        <v>349</v>
      </c>
      <c r="B4405" s="1">
        <v>47866</v>
      </c>
      <c r="C4405" s="1">
        <v>11852.242</v>
      </c>
    </row>
    <row r="4406" spans="1:3">
      <c r="A4406" s="1">
        <v>349</v>
      </c>
      <c r="B4406" s="1">
        <v>0</v>
      </c>
      <c r="C4406" s="1">
        <v>4813.5119999999997</v>
      </c>
    </row>
    <row r="4407" spans="1:3">
      <c r="A4407" s="1">
        <v>350</v>
      </c>
      <c r="B4407" s="1">
        <v>164652</v>
      </c>
      <c r="C4407" s="1">
        <v>1411.8779999999999</v>
      </c>
    </row>
    <row r="4408" spans="1:3">
      <c r="A4408" s="1">
        <v>350</v>
      </c>
      <c r="B4408" s="1">
        <v>347520</v>
      </c>
      <c r="C4408" s="1">
        <v>2173.8270000000002</v>
      </c>
    </row>
    <row r="4409" spans="1:3">
      <c r="A4409" s="1">
        <v>350</v>
      </c>
      <c r="B4409" s="1">
        <v>420550</v>
      </c>
      <c r="C4409" s="1">
        <v>4355.3919999999998</v>
      </c>
    </row>
    <row r="4410" spans="1:3">
      <c r="A4410" s="1">
        <v>350</v>
      </c>
      <c r="B4410" s="1">
        <v>308950</v>
      </c>
      <c r="C4410" s="1">
        <v>11138.99</v>
      </c>
    </row>
    <row r="4411" spans="1:3">
      <c r="A4411" s="1">
        <v>350</v>
      </c>
      <c r="B4411" s="1">
        <v>199800</v>
      </c>
      <c r="C4411" s="1">
        <v>10905.986999999999</v>
      </c>
    </row>
    <row r="4412" spans="1:3">
      <c r="A4412" s="1">
        <v>350</v>
      </c>
      <c r="B4412" s="1">
        <v>90050</v>
      </c>
      <c r="C4412" s="1">
        <v>11000.566000000001</v>
      </c>
    </row>
    <row r="4413" spans="1:3">
      <c r="A4413" s="1">
        <v>350</v>
      </c>
      <c r="B4413" s="1">
        <v>0</v>
      </c>
      <c r="C4413" s="1">
        <v>9002.2630000000008</v>
      </c>
    </row>
    <row r="4414" spans="1:3">
      <c r="A4414" s="1">
        <v>351</v>
      </c>
      <c r="B4414" s="1">
        <v>60283</v>
      </c>
      <c r="C4414" s="1">
        <v>901.29200000000003</v>
      </c>
    </row>
    <row r="4415" spans="1:3">
      <c r="A4415" s="1">
        <v>351</v>
      </c>
      <c r="B4415" s="1">
        <v>299557</v>
      </c>
      <c r="C4415" s="1">
        <v>2122.1239999999998</v>
      </c>
    </row>
    <row r="4416" spans="1:3">
      <c r="A4416" s="1">
        <v>351</v>
      </c>
      <c r="B4416" s="1">
        <v>425334</v>
      </c>
      <c r="C4416" s="1">
        <v>3626.6219999999998</v>
      </c>
    </row>
    <row r="4417" spans="1:3">
      <c r="A4417" s="1">
        <v>351</v>
      </c>
      <c r="B4417" s="1">
        <v>326200</v>
      </c>
      <c r="C4417" s="1">
        <v>10711.848</v>
      </c>
    </row>
    <row r="4418" spans="1:3">
      <c r="A4418" s="1">
        <v>351</v>
      </c>
      <c r="B4418" s="1">
        <v>216750</v>
      </c>
      <c r="C4418" s="1">
        <v>10926.645</v>
      </c>
    </row>
    <row r="4419" spans="1:3">
      <c r="A4419" s="1">
        <v>351</v>
      </c>
      <c r="B4419" s="1">
        <v>128300</v>
      </c>
      <c r="C4419" s="1">
        <v>8851.384</v>
      </c>
    </row>
    <row r="4420" spans="1:3">
      <c r="A4420" s="1">
        <v>351</v>
      </c>
      <c r="B4420" s="1">
        <v>3750</v>
      </c>
      <c r="C4420" s="1">
        <v>12447.861000000001</v>
      </c>
    </row>
    <row r="4421" spans="1:3">
      <c r="A4421" s="1">
        <v>351</v>
      </c>
      <c r="B4421" s="1">
        <v>0</v>
      </c>
      <c r="C4421" s="1">
        <v>409.685</v>
      </c>
    </row>
    <row r="4422" spans="1:3">
      <c r="A4422" s="1">
        <v>352</v>
      </c>
      <c r="B4422" s="1">
        <v>284178</v>
      </c>
      <c r="C4422" s="1">
        <v>2522.7820000000002</v>
      </c>
    </row>
    <row r="4423" spans="1:3">
      <c r="A4423" s="1">
        <v>352</v>
      </c>
      <c r="B4423" s="1">
        <v>342989</v>
      </c>
      <c r="C4423" s="1">
        <v>2647.5410000000002</v>
      </c>
    </row>
    <row r="4424" spans="1:3">
      <c r="A4424" s="1">
        <v>352</v>
      </c>
      <c r="B4424" s="1">
        <v>383082</v>
      </c>
      <c r="C4424" s="1">
        <v>6483.5739999999996</v>
      </c>
    </row>
    <row r="4425" spans="1:3">
      <c r="A4425" s="1">
        <v>352</v>
      </c>
      <c r="B4425" s="1">
        <v>269950</v>
      </c>
      <c r="C4425" s="1">
        <v>11322.433999999999</v>
      </c>
    </row>
    <row r="4426" spans="1:3">
      <c r="A4426" s="1">
        <v>352</v>
      </c>
      <c r="B4426" s="1">
        <v>155700</v>
      </c>
      <c r="C4426" s="1">
        <v>11433.834999999999</v>
      </c>
    </row>
    <row r="4427" spans="1:3">
      <c r="A4427" s="1">
        <v>352</v>
      </c>
      <c r="B4427" s="1">
        <v>37907</v>
      </c>
      <c r="C4427" s="1">
        <v>11755.081</v>
      </c>
    </row>
    <row r="4428" spans="1:3">
      <c r="A4428" s="1">
        <v>352</v>
      </c>
      <c r="B4428" s="1">
        <v>0</v>
      </c>
      <c r="C4428" s="1">
        <v>3822.652</v>
      </c>
    </row>
    <row r="4429" spans="1:3">
      <c r="A4429" s="1">
        <v>353</v>
      </c>
      <c r="B4429" s="1">
        <v>194926</v>
      </c>
      <c r="C4429" s="1">
        <v>1696.8579999999999</v>
      </c>
    </row>
    <row r="4430" spans="1:3">
      <c r="A4430" s="1">
        <v>353</v>
      </c>
      <c r="B4430" s="1">
        <v>373341</v>
      </c>
      <c r="C4430" s="1">
        <v>3771.4850000000001</v>
      </c>
    </row>
    <row r="4431" spans="1:3">
      <c r="A4431" s="1">
        <v>353</v>
      </c>
      <c r="B4431" s="1">
        <v>396110</v>
      </c>
      <c r="C4431" s="1">
        <v>4885.3649999999998</v>
      </c>
    </row>
    <row r="4432" spans="1:3">
      <c r="A4432" s="1">
        <v>353</v>
      </c>
      <c r="B4432" s="1">
        <v>308961</v>
      </c>
      <c r="C4432" s="1">
        <v>8722.9750000000004</v>
      </c>
    </row>
    <row r="4433" spans="1:3">
      <c r="A4433" s="1">
        <v>353</v>
      </c>
      <c r="B4433" s="1">
        <v>201800</v>
      </c>
      <c r="C4433" s="1">
        <v>10717.825000000001</v>
      </c>
    </row>
    <row r="4434" spans="1:3">
      <c r="A4434" s="1">
        <v>353</v>
      </c>
      <c r="B4434" s="1">
        <v>93979</v>
      </c>
      <c r="C4434" s="1">
        <v>10780.398999999999</v>
      </c>
    </row>
    <row r="4435" spans="1:3">
      <c r="A4435" s="1">
        <v>353</v>
      </c>
      <c r="B4435" s="1">
        <v>0</v>
      </c>
      <c r="C4435" s="1">
        <v>9420.8870000000006</v>
      </c>
    </row>
    <row r="4436" spans="1:3">
      <c r="A4436" s="1">
        <v>354</v>
      </c>
      <c r="B4436" s="1">
        <v>50891</v>
      </c>
      <c r="C4436" s="1">
        <v>734.82600000000002</v>
      </c>
    </row>
    <row r="4437" spans="1:3">
      <c r="A4437" s="1">
        <v>354</v>
      </c>
      <c r="B4437" s="1">
        <v>287062</v>
      </c>
      <c r="C4437" s="1">
        <v>2317.4789999999998</v>
      </c>
    </row>
    <row r="4438" spans="1:3">
      <c r="A4438" s="1">
        <v>354</v>
      </c>
      <c r="B4438" s="1">
        <v>413207</v>
      </c>
      <c r="C4438" s="1">
        <v>3027.4789999999998</v>
      </c>
    </row>
    <row r="4439" spans="1:3">
      <c r="A4439" s="1">
        <v>354</v>
      </c>
      <c r="B4439" s="1">
        <v>357403</v>
      </c>
      <c r="C4439" s="1">
        <v>8151.3130000000001</v>
      </c>
    </row>
    <row r="4440" spans="1:3">
      <c r="A4440" s="1">
        <v>354</v>
      </c>
      <c r="B4440" s="1">
        <v>246955</v>
      </c>
      <c r="C4440" s="1">
        <v>11038.718999999999</v>
      </c>
    </row>
    <row r="4441" spans="1:3">
      <c r="A4441" s="1">
        <v>354</v>
      </c>
      <c r="B4441" s="1">
        <v>140470</v>
      </c>
      <c r="C4441" s="1">
        <v>10653.704</v>
      </c>
    </row>
    <row r="4442" spans="1:3">
      <c r="A4442" s="1">
        <v>354</v>
      </c>
      <c r="B4442" s="1">
        <v>21531</v>
      </c>
      <c r="C4442" s="1">
        <v>11886.144</v>
      </c>
    </row>
    <row r="4443" spans="1:3">
      <c r="A4443" s="1">
        <v>354</v>
      </c>
      <c r="B4443" s="1">
        <v>0</v>
      </c>
      <c r="C4443" s="1">
        <v>2188.2199999999998</v>
      </c>
    </row>
    <row r="4444" spans="1:3">
      <c r="A4444" s="1">
        <v>355</v>
      </c>
      <c r="B4444" s="1">
        <v>234102</v>
      </c>
      <c r="C4444" s="1">
        <v>2103.8040000000001</v>
      </c>
    </row>
    <row r="4445" spans="1:3">
      <c r="A4445" s="1">
        <v>355</v>
      </c>
      <c r="B4445" s="1">
        <v>317060</v>
      </c>
      <c r="C4445" s="1">
        <v>2194.5129999999999</v>
      </c>
    </row>
    <row r="4446" spans="1:3">
      <c r="A4446" s="1">
        <v>355</v>
      </c>
      <c r="B4446" s="1">
        <v>399307</v>
      </c>
      <c r="C4446" s="1">
        <v>5734.5420000000004</v>
      </c>
    </row>
    <row r="4447" spans="1:3">
      <c r="A4447" s="1">
        <v>355</v>
      </c>
      <c r="B4447" s="1">
        <v>298650</v>
      </c>
      <c r="C4447" s="1">
        <v>10093.996999999999</v>
      </c>
    </row>
    <row r="4448" spans="1:3">
      <c r="A4448" s="1">
        <v>355</v>
      </c>
      <c r="B4448" s="1">
        <v>189516</v>
      </c>
      <c r="C4448" s="1">
        <v>10880.954</v>
      </c>
    </row>
    <row r="4449" spans="1:3">
      <c r="A4449" s="1">
        <v>355</v>
      </c>
      <c r="B4449" s="1">
        <v>103505</v>
      </c>
      <c r="C4449" s="1">
        <v>8627.5560000000005</v>
      </c>
    </row>
    <row r="4450" spans="1:3">
      <c r="A4450" s="1">
        <v>355</v>
      </c>
      <c r="B4450" s="1">
        <v>0</v>
      </c>
      <c r="C4450" s="1">
        <v>10356.074000000001</v>
      </c>
    </row>
    <row r="4451" spans="1:3">
      <c r="A4451" s="1">
        <v>356</v>
      </c>
      <c r="B4451" s="1">
        <v>37861</v>
      </c>
      <c r="C4451" s="1">
        <v>538.86400000000003</v>
      </c>
    </row>
    <row r="4452" spans="1:3">
      <c r="A4452" s="1">
        <v>356</v>
      </c>
      <c r="B4452" s="1">
        <v>280147</v>
      </c>
      <c r="C4452" s="1">
        <v>2438.672</v>
      </c>
    </row>
    <row r="4453" spans="1:3">
      <c r="A4453" s="1">
        <v>356</v>
      </c>
      <c r="B4453" s="1">
        <v>402076</v>
      </c>
      <c r="C4453" s="1">
        <v>3018.6930000000002</v>
      </c>
    </row>
    <row r="4454" spans="1:3">
      <c r="A4454" s="1">
        <v>356</v>
      </c>
      <c r="B4454" s="1">
        <v>349295</v>
      </c>
      <c r="C4454" s="1">
        <v>9034.7340000000004</v>
      </c>
    </row>
    <row r="4455" spans="1:3">
      <c r="A4455" s="1">
        <v>356</v>
      </c>
      <c r="B4455" s="1">
        <v>241700</v>
      </c>
      <c r="C4455" s="1">
        <v>10774.573</v>
      </c>
    </row>
    <row r="4456" spans="1:3">
      <c r="A4456" s="1">
        <v>356</v>
      </c>
      <c r="B4456" s="1">
        <v>135450</v>
      </c>
      <c r="C4456" s="1">
        <v>10630.38</v>
      </c>
    </row>
    <row r="4457" spans="1:3">
      <c r="A4457" s="1">
        <v>356</v>
      </c>
      <c r="B4457" s="1">
        <v>13289</v>
      </c>
      <c r="C4457" s="1">
        <v>12189.81</v>
      </c>
    </row>
    <row r="4458" spans="1:3">
      <c r="A4458" s="1">
        <v>356</v>
      </c>
      <c r="B4458" s="1">
        <v>0</v>
      </c>
      <c r="C4458" s="1">
        <v>1364.269</v>
      </c>
    </row>
    <row r="4459" spans="1:3">
      <c r="A4459" s="1">
        <v>357</v>
      </c>
      <c r="B4459" s="1">
        <v>273896</v>
      </c>
      <c r="C4459" s="1">
        <v>1982.039</v>
      </c>
    </row>
    <row r="4460" spans="1:3">
      <c r="A4460" s="1">
        <v>357</v>
      </c>
      <c r="B4460" s="1">
        <v>326091</v>
      </c>
      <c r="C4460" s="1">
        <v>2156.19</v>
      </c>
    </row>
    <row r="4461" spans="1:3">
      <c r="A4461" s="1">
        <v>357</v>
      </c>
      <c r="B4461" s="1">
        <v>375600</v>
      </c>
      <c r="C4461" s="1">
        <v>8283.9920000000002</v>
      </c>
    </row>
    <row r="4462" spans="1:3">
      <c r="A4462" s="1">
        <v>357</v>
      </c>
      <c r="B4462" s="1">
        <v>282950</v>
      </c>
      <c r="C4462" s="1">
        <v>9271.5840000000007</v>
      </c>
    </row>
    <row r="4463" spans="1:3">
      <c r="A4463" s="1">
        <v>357</v>
      </c>
      <c r="B4463" s="1">
        <v>170043</v>
      </c>
      <c r="C4463" s="1">
        <v>11283.013999999999</v>
      </c>
    </row>
    <row r="4464" spans="1:3">
      <c r="A4464" s="1">
        <v>357</v>
      </c>
      <c r="B4464" s="1">
        <v>48783</v>
      </c>
      <c r="C4464" s="1">
        <v>12105.956</v>
      </c>
    </row>
    <row r="4465" spans="1:3">
      <c r="A4465" s="1">
        <v>357</v>
      </c>
      <c r="B4465" s="1">
        <v>0</v>
      </c>
      <c r="C4465" s="1">
        <v>4908.3090000000002</v>
      </c>
    </row>
    <row r="4466" spans="1:3">
      <c r="A4466" s="1">
        <v>358</v>
      </c>
      <c r="B4466" s="1">
        <v>171876</v>
      </c>
      <c r="C4466" s="1">
        <v>1568.3140000000001</v>
      </c>
    </row>
    <row r="4467" spans="1:3">
      <c r="A4467" s="1">
        <v>358</v>
      </c>
      <c r="B4467" s="1">
        <v>343325</v>
      </c>
      <c r="C4467" s="1">
        <v>2672.84</v>
      </c>
    </row>
    <row r="4468" spans="1:3">
      <c r="A4468" s="1">
        <v>358</v>
      </c>
      <c r="B4468" s="1">
        <v>412409</v>
      </c>
      <c r="C4468" s="1">
        <v>3280.7719999999999</v>
      </c>
    </row>
    <row r="4469" spans="1:3">
      <c r="A4469" s="1">
        <v>358</v>
      </c>
      <c r="B4469" s="1">
        <v>323481</v>
      </c>
      <c r="C4469" s="1">
        <v>10125.548000000001</v>
      </c>
    </row>
    <row r="4470" spans="1:3">
      <c r="A4470" s="1">
        <v>358</v>
      </c>
      <c r="B4470" s="1">
        <v>210650</v>
      </c>
      <c r="C4470" s="1">
        <v>11277.638000000001</v>
      </c>
    </row>
    <row r="4471" spans="1:3">
      <c r="A4471" s="1">
        <v>358</v>
      </c>
      <c r="B4471" s="1">
        <v>101238</v>
      </c>
      <c r="C4471" s="1">
        <v>10905.127</v>
      </c>
    </row>
    <row r="4472" spans="1:3">
      <c r="A4472" s="1">
        <v>358</v>
      </c>
      <c r="B4472" s="1">
        <v>0</v>
      </c>
      <c r="C4472" s="1">
        <v>10149.696</v>
      </c>
    </row>
    <row r="4473" spans="1:3">
      <c r="A4473" s="1">
        <v>359</v>
      </c>
      <c r="B4473" s="1">
        <v>27625</v>
      </c>
      <c r="C4473" s="1">
        <v>530.10400000000004</v>
      </c>
    </row>
    <row r="4474" spans="1:3">
      <c r="A4474" s="1">
        <v>359</v>
      </c>
      <c r="B4474" s="1">
        <v>276575</v>
      </c>
      <c r="C4474" s="1">
        <v>2345.239</v>
      </c>
    </row>
    <row r="4475" spans="1:3">
      <c r="A4475" s="1">
        <v>359</v>
      </c>
      <c r="B4475" s="1">
        <v>363589</v>
      </c>
      <c r="C4475" s="1">
        <v>2566.5189999999998</v>
      </c>
    </row>
    <row r="4476" spans="1:3">
      <c r="A4476" s="1">
        <v>359</v>
      </c>
      <c r="B4476" s="1">
        <v>379515</v>
      </c>
      <c r="C4476" s="1">
        <v>6568.0529999999999</v>
      </c>
    </row>
    <row r="4477" spans="1:3">
      <c r="A4477" s="1">
        <v>359</v>
      </c>
      <c r="B4477" s="1">
        <v>268650</v>
      </c>
      <c r="C4477" s="1">
        <v>11086.23</v>
      </c>
    </row>
    <row r="4478" spans="1:3">
      <c r="A4478" s="1">
        <v>359</v>
      </c>
      <c r="B4478" s="1">
        <v>159050</v>
      </c>
      <c r="C4478" s="1">
        <v>10958.46</v>
      </c>
    </row>
    <row r="4479" spans="1:3">
      <c r="A4479" s="1">
        <v>359</v>
      </c>
      <c r="B4479" s="1">
        <v>70600</v>
      </c>
      <c r="C4479" s="1">
        <v>8858.3189999999995</v>
      </c>
    </row>
    <row r="4480" spans="1:3">
      <c r="A4480" s="1">
        <v>359</v>
      </c>
      <c r="B4480" s="1">
        <v>0</v>
      </c>
      <c r="C4480" s="1">
        <v>7076.1350000000002</v>
      </c>
    </row>
    <row r="4481" spans="1:3">
      <c r="A4481" s="1">
        <v>360</v>
      </c>
      <c r="B4481" s="1">
        <v>119127</v>
      </c>
      <c r="C4481" s="1">
        <v>1297.4760000000001</v>
      </c>
    </row>
    <row r="4482" spans="1:3">
      <c r="A4482" s="1">
        <v>360</v>
      </c>
      <c r="B4482" s="1">
        <v>303936</v>
      </c>
      <c r="C4482" s="1">
        <v>1763.586</v>
      </c>
    </row>
    <row r="4483" spans="1:3">
      <c r="A4483" s="1">
        <v>360</v>
      </c>
      <c r="B4483" s="1">
        <v>416900</v>
      </c>
      <c r="C4483" s="1">
        <v>5222.6409999999996</v>
      </c>
    </row>
    <row r="4484" spans="1:3">
      <c r="A4484" s="1">
        <v>360</v>
      </c>
      <c r="B4484" s="1">
        <v>312474</v>
      </c>
      <c r="C4484" s="1">
        <v>10431.817999999999</v>
      </c>
    </row>
    <row r="4485" spans="1:3">
      <c r="A4485" s="1">
        <v>360</v>
      </c>
      <c r="B4485" s="1">
        <v>201850</v>
      </c>
      <c r="C4485" s="1">
        <v>11069.379000000001</v>
      </c>
    </row>
    <row r="4486" spans="1:3">
      <c r="A4486" s="1">
        <v>360</v>
      </c>
      <c r="B4486" s="1">
        <v>82197</v>
      </c>
      <c r="C4486" s="1">
        <v>11956.267</v>
      </c>
    </row>
    <row r="4487" spans="1:3">
      <c r="A4487" s="1">
        <v>360</v>
      </c>
      <c r="B4487" s="1">
        <v>0</v>
      </c>
      <c r="C4487" s="1">
        <v>8249.9570000000003</v>
      </c>
    </row>
    <row r="4488" spans="1:3">
      <c r="A4488" s="1">
        <v>353</v>
      </c>
      <c r="B4488" s="1">
        <v>77734</v>
      </c>
      <c r="C4488" s="1">
        <v>11613.842000000001</v>
      </c>
    </row>
    <row r="4489" spans="1:3">
      <c r="A4489" s="1">
        <v>353</v>
      </c>
      <c r="B4489" s="1">
        <v>0</v>
      </c>
      <c r="C4489" s="1">
        <v>7804.7420000000002</v>
      </c>
    </row>
    <row r="4490" spans="1:3">
      <c r="A4490" s="1">
        <v>354</v>
      </c>
      <c r="B4490" s="1">
        <v>84702</v>
      </c>
      <c r="C4490" s="1">
        <v>1078.7739999999999</v>
      </c>
    </row>
    <row r="4491" spans="1:3">
      <c r="A4491" s="1">
        <v>354</v>
      </c>
      <c r="B4491" s="1">
        <v>248334</v>
      </c>
      <c r="C4491" s="1">
        <v>1531.251</v>
      </c>
    </row>
    <row r="4492" spans="1:3">
      <c r="A4492" s="1">
        <v>354</v>
      </c>
      <c r="B4492" s="1">
        <v>390038</v>
      </c>
      <c r="C4492" s="1">
        <v>4566.2830000000004</v>
      </c>
    </row>
    <row r="4493" spans="1:3">
      <c r="A4493" s="1">
        <v>354</v>
      </c>
      <c r="B4493" s="1">
        <v>354150</v>
      </c>
      <c r="C4493" s="1">
        <v>7397.0140000000001</v>
      </c>
    </row>
    <row r="4494" spans="1:3">
      <c r="A4494" s="1">
        <v>354</v>
      </c>
      <c r="B4494" s="1">
        <v>238990</v>
      </c>
      <c r="C4494" s="1">
        <v>11493.102000000001</v>
      </c>
    </row>
    <row r="4495" spans="1:3">
      <c r="A4495" s="1">
        <v>354</v>
      </c>
      <c r="B4495" s="1">
        <v>123450</v>
      </c>
      <c r="C4495" s="1">
        <v>11557.355</v>
      </c>
    </row>
    <row r="4496" spans="1:3">
      <c r="A4496" s="1">
        <v>354</v>
      </c>
      <c r="B4496" s="1">
        <v>0</v>
      </c>
      <c r="C4496" s="1">
        <v>12365.598</v>
      </c>
    </row>
    <row r="4497" spans="1:3">
      <c r="A4497" s="1">
        <v>355</v>
      </c>
      <c r="B4497" s="1">
        <v>5321</v>
      </c>
      <c r="C4497" s="1">
        <v>135.38499999999999</v>
      </c>
    </row>
    <row r="4498" spans="1:3">
      <c r="A4498" s="1">
        <v>355</v>
      </c>
      <c r="B4498" s="1">
        <v>264389</v>
      </c>
      <c r="C4498" s="1">
        <v>2000.2950000000001</v>
      </c>
    </row>
    <row r="4499" spans="1:3">
      <c r="A4499" s="1">
        <v>355</v>
      </c>
      <c r="B4499" s="1">
        <v>317609</v>
      </c>
      <c r="C4499" s="1">
        <v>2670.3739999999998</v>
      </c>
    </row>
    <row r="4500" spans="1:3">
      <c r="A4500" s="1">
        <v>355</v>
      </c>
      <c r="B4500" s="1">
        <v>366050</v>
      </c>
      <c r="C4500" s="1">
        <v>8574.1180000000004</v>
      </c>
    </row>
    <row r="4501" spans="1:3">
      <c r="A4501" s="1">
        <v>355</v>
      </c>
      <c r="B4501" s="1">
        <v>275500</v>
      </c>
      <c r="C4501" s="1">
        <v>9057.7559999999994</v>
      </c>
    </row>
    <row r="4502" spans="1:3">
      <c r="A4502" s="1">
        <v>355</v>
      </c>
      <c r="B4502" s="1">
        <v>162650</v>
      </c>
      <c r="C4502" s="1">
        <v>11267.630999999999</v>
      </c>
    </row>
    <row r="4503" spans="1:3">
      <c r="A4503" s="1">
        <v>355</v>
      </c>
      <c r="B4503" s="1">
        <v>39194</v>
      </c>
      <c r="C4503" s="1">
        <v>12362.286</v>
      </c>
    </row>
    <row r="4504" spans="1:3">
      <c r="A4504" s="1">
        <v>355</v>
      </c>
      <c r="B4504" s="1">
        <v>0</v>
      </c>
      <c r="C4504" s="1">
        <v>3915.68</v>
      </c>
    </row>
    <row r="4505" spans="1:3">
      <c r="A4505" s="1">
        <v>356</v>
      </c>
      <c r="B4505" s="1">
        <v>154895</v>
      </c>
      <c r="C4505" s="1">
        <v>1636.2529999999999</v>
      </c>
    </row>
    <row r="4506" spans="1:3">
      <c r="A4506" s="1">
        <v>356</v>
      </c>
      <c r="B4506" s="1">
        <v>307153</v>
      </c>
      <c r="C4506" s="1">
        <v>2430.0770000000002</v>
      </c>
    </row>
    <row r="4507" spans="1:3">
      <c r="A4507" s="1">
        <v>356</v>
      </c>
      <c r="B4507" s="1">
        <v>408914</v>
      </c>
      <c r="C4507" s="1">
        <v>5010.991</v>
      </c>
    </row>
    <row r="4508" spans="1:3">
      <c r="A4508" s="1">
        <v>356</v>
      </c>
      <c r="B4508" s="1">
        <v>293700</v>
      </c>
      <c r="C4508" s="1">
        <v>11514.929</v>
      </c>
    </row>
    <row r="4509" spans="1:3">
      <c r="A4509" s="1">
        <v>356</v>
      </c>
      <c r="B4509" s="1">
        <v>178150</v>
      </c>
      <c r="C4509" s="1">
        <v>11558.651</v>
      </c>
    </row>
    <row r="4510" spans="1:3">
      <c r="A4510" s="1">
        <v>356</v>
      </c>
      <c r="B4510" s="1">
        <v>62225</v>
      </c>
      <c r="C4510" s="1">
        <v>11594.085999999999</v>
      </c>
    </row>
    <row r="4511" spans="1:3">
      <c r="A4511" s="1">
        <v>356</v>
      </c>
      <c r="B4511" s="1">
        <v>0</v>
      </c>
      <c r="C4511" s="1">
        <v>6248.6279999999997</v>
      </c>
    </row>
    <row r="4512" spans="1:3">
      <c r="A4512" s="1">
        <v>357</v>
      </c>
      <c r="B4512" s="1">
        <v>105824</v>
      </c>
      <c r="C4512" s="1">
        <v>1378.789</v>
      </c>
    </row>
    <row r="4513" spans="1:3">
      <c r="A4513" s="1">
        <v>357</v>
      </c>
      <c r="B4513" s="1">
        <v>258954</v>
      </c>
      <c r="C4513" s="1">
        <v>1750.7739999999999</v>
      </c>
    </row>
    <row r="4514" spans="1:3">
      <c r="A4514" s="1">
        <v>357</v>
      </c>
      <c r="B4514" s="1">
        <v>414150</v>
      </c>
      <c r="C4514" s="1">
        <v>5429.5240000000003</v>
      </c>
    </row>
    <row r="4515" spans="1:3">
      <c r="A4515" s="1">
        <v>357</v>
      </c>
      <c r="B4515" s="1">
        <v>329433</v>
      </c>
      <c r="C4515" s="1">
        <v>8468.1880000000001</v>
      </c>
    </row>
    <row r="4516" spans="1:3">
      <c r="A4516" s="1">
        <v>357</v>
      </c>
      <c r="B4516" s="1">
        <v>218650</v>
      </c>
      <c r="C4516" s="1">
        <v>11091.418</v>
      </c>
    </row>
    <row r="4517" spans="1:3">
      <c r="A4517" s="1">
        <v>357</v>
      </c>
      <c r="B4517" s="1">
        <v>104050</v>
      </c>
      <c r="C4517" s="1">
        <v>11428.54</v>
      </c>
    </row>
    <row r="4518" spans="1:3">
      <c r="A4518" s="1">
        <v>357</v>
      </c>
      <c r="B4518" s="1">
        <v>0</v>
      </c>
      <c r="C4518" s="1">
        <v>10429.487999999999</v>
      </c>
    </row>
    <row r="4519" spans="1:3">
      <c r="A4519" s="1">
        <v>358</v>
      </c>
      <c r="B4519" s="1">
        <v>7767</v>
      </c>
      <c r="C4519" s="1">
        <v>153.983</v>
      </c>
    </row>
    <row r="4520" spans="1:3">
      <c r="A4520" s="1">
        <v>358</v>
      </c>
      <c r="B4520" s="1">
        <v>267635</v>
      </c>
      <c r="C4520" s="1">
        <v>1951.1559999999999</v>
      </c>
    </row>
    <row r="4521" spans="1:3">
      <c r="A4521" s="1">
        <v>358</v>
      </c>
      <c r="B4521" s="1">
        <v>373382</v>
      </c>
      <c r="C4521" s="1">
        <v>4090.5250000000001</v>
      </c>
    </row>
    <row r="4522" spans="1:3">
      <c r="A4522" s="1">
        <v>358</v>
      </c>
      <c r="B4522" s="1">
        <v>372422</v>
      </c>
      <c r="C4522" s="1">
        <v>6519.7330000000002</v>
      </c>
    </row>
    <row r="4523" spans="1:3">
      <c r="A4523" s="1">
        <v>358</v>
      </c>
      <c r="B4523" s="1">
        <v>266800</v>
      </c>
      <c r="C4523" s="1">
        <v>10571.378000000001</v>
      </c>
    </row>
    <row r="4524" spans="1:3">
      <c r="A4524" s="1">
        <v>358</v>
      </c>
      <c r="B4524" s="1">
        <v>156621</v>
      </c>
      <c r="C4524" s="1">
        <v>11013.508</v>
      </c>
    </row>
    <row r="4525" spans="1:3">
      <c r="A4525" s="1">
        <v>358</v>
      </c>
      <c r="B4525" s="1">
        <v>43285</v>
      </c>
      <c r="C4525" s="1">
        <v>11326.65</v>
      </c>
    </row>
    <row r="4526" spans="1:3">
      <c r="A4526" s="1">
        <v>358</v>
      </c>
      <c r="B4526" s="1">
        <v>0</v>
      </c>
      <c r="C4526" s="1">
        <v>4360.3559999999998</v>
      </c>
    </row>
    <row r="4527" spans="1:3">
      <c r="A4527" s="1">
        <v>359</v>
      </c>
      <c r="B4527" s="1">
        <v>154688</v>
      </c>
      <c r="C4527" s="1">
        <v>1614.96</v>
      </c>
    </row>
    <row r="4528" spans="1:3">
      <c r="A4528" s="1">
        <v>359</v>
      </c>
      <c r="B4528" s="1">
        <v>330733</v>
      </c>
      <c r="C4528" s="1">
        <v>2044.979</v>
      </c>
    </row>
    <row r="4529" spans="1:3">
      <c r="A4529" s="1">
        <v>359</v>
      </c>
      <c r="B4529" s="1">
        <v>419250</v>
      </c>
      <c r="C4529" s="1">
        <v>4379.8829999999998</v>
      </c>
    </row>
    <row r="4530" spans="1:3">
      <c r="A4530" s="1">
        <v>359</v>
      </c>
      <c r="B4530" s="1">
        <v>308144</v>
      </c>
      <c r="C4530" s="1">
        <v>11145.369000000001</v>
      </c>
    </row>
    <row r="4531" spans="1:3">
      <c r="A4531" s="1">
        <v>359</v>
      </c>
      <c r="B4531" s="1">
        <v>196700</v>
      </c>
      <c r="C4531" s="1">
        <v>11134.065000000001</v>
      </c>
    </row>
    <row r="4532" spans="1:3">
      <c r="A4532" s="1">
        <v>359</v>
      </c>
      <c r="B4532" s="1">
        <v>83650</v>
      </c>
      <c r="C4532" s="1">
        <v>11302.138999999999</v>
      </c>
    </row>
    <row r="4533" spans="1:3">
      <c r="A4533" s="1">
        <v>359</v>
      </c>
      <c r="B4533" s="1">
        <v>0</v>
      </c>
      <c r="C4533" s="1">
        <v>8366.7800000000007</v>
      </c>
    </row>
    <row r="4534" spans="1:3">
      <c r="A4534" s="1">
        <v>360</v>
      </c>
      <c r="B4534" s="1">
        <v>65785</v>
      </c>
      <c r="C4534" s="1">
        <v>1009.1319999999999</v>
      </c>
    </row>
    <row r="4535" spans="1:3">
      <c r="A4535" s="1">
        <v>360</v>
      </c>
      <c r="B4535" s="1">
        <v>262291</v>
      </c>
      <c r="C4535" s="1">
        <v>1598.162</v>
      </c>
    </row>
    <row r="4536" spans="1:3">
      <c r="A4536" s="1">
        <v>360</v>
      </c>
      <c r="B4536" s="1">
        <v>404399</v>
      </c>
      <c r="C4536" s="1">
        <v>3800.8429999999998</v>
      </c>
    </row>
    <row r="4537" spans="1:3">
      <c r="A4537" s="1">
        <v>360</v>
      </c>
      <c r="B4537" s="1">
        <v>361050</v>
      </c>
      <c r="C4537" s="1">
        <v>7466.66</v>
      </c>
    </row>
    <row r="4538" spans="1:3">
      <c r="A4538" s="1">
        <v>360</v>
      </c>
      <c r="B4538" s="1">
        <v>257450</v>
      </c>
      <c r="C4538" s="1">
        <v>10371.77</v>
      </c>
    </row>
    <row r="4539" spans="1:3">
      <c r="A4539" s="1">
        <v>360</v>
      </c>
      <c r="B4539" s="1">
        <v>154209</v>
      </c>
      <c r="C4539" s="1">
        <v>10293.871999999999</v>
      </c>
    </row>
    <row r="4540" spans="1:3">
      <c r="A4540" s="1">
        <v>360</v>
      </c>
      <c r="B4540" s="1">
        <v>38250</v>
      </c>
      <c r="C4540" s="1">
        <v>11601.337</v>
      </c>
    </row>
    <row r="4541" spans="1:3">
      <c r="A4541" s="1">
        <v>360</v>
      </c>
      <c r="B4541" s="1">
        <v>0</v>
      </c>
      <c r="C4541" s="1">
        <v>3851.181</v>
      </c>
    </row>
  </sheetData>
  <mergeCells count="2">
    <mergeCell ref="A1:C1"/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72"/>
  <sheetViews>
    <sheetView topLeftCell="C1" zoomScale="135" zoomScaleNormal="135" workbookViewId="0">
      <selection activeCell="O1" sqref="O1:Q2"/>
    </sheetView>
  </sheetViews>
  <sheetFormatPr defaultColWidth="10.6640625" defaultRowHeight="15.5"/>
  <cols>
    <col min="25" max="25" width="15.6640625" bestFit="1" customWidth="1"/>
    <col min="26" max="26" width="11.1640625" customWidth="1"/>
  </cols>
  <sheetData>
    <row r="1" spans="1:32">
      <c r="C1" s="180" t="s">
        <v>46</v>
      </c>
      <c r="D1" s="180"/>
      <c r="E1" s="180"/>
      <c r="G1" s="180" t="s">
        <v>71</v>
      </c>
      <c r="H1" s="180"/>
      <c r="I1" s="180"/>
      <c r="K1" s="180" t="s">
        <v>98</v>
      </c>
      <c r="L1" s="180"/>
      <c r="M1" s="180"/>
      <c r="O1" s="180" t="s">
        <v>47</v>
      </c>
      <c r="P1" s="180"/>
      <c r="Q1" s="180"/>
      <c r="Z1" s="22"/>
      <c r="AA1" s="164" t="s">
        <v>113</v>
      </c>
      <c r="AB1" s="164"/>
      <c r="AC1" s="164" t="s">
        <v>114</v>
      </c>
      <c r="AD1" s="164"/>
      <c r="AE1" s="164" t="s">
        <v>115</v>
      </c>
      <c r="AF1" s="164"/>
    </row>
    <row r="2" spans="1:32" ht="19" customHeight="1">
      <c r="A2" s="18" t="s">
        <v>102</v>
      </c>
      <c r="B2" s="18" t="s">
        <v>103</v>
      </c>
      <c r="C2" s="58">
        <v>200</v>
      </c>
      <c r="D2" s="58">
        <v>400</v>
      </c>
      <c r="E2" s="58">
        <v>600</v>
      </c>
      <c r="G2" s="58">
        <v>200</v>
      </c>
      <c r="H2" s="58">
        <v>400</v>
      </c>
      <c r="I2" s="58">
        <v>600</v>
      </c>
      <c r="K2" s="58">
        <v>200</v>
      </c>
      <c r="L2" s="58">
        <v>400</v>
      </c>
      <c r="M2" s="58">
        <v>600</v>
      </c>
      <c r="O2" s="58">
        <v>200</v>
      </c>
      <c r="P2" s="58">
        <v>400</v>
      </c>
      <c r="Q2" s="58">
        <v>600</v>
      </c>
      <c r="Z2" s="107" t="s">
        <v>111</v>
      </c>
      <c r="AA2" s="108" t="s">
        <v>110</v>
      </c>
      <c r="AB2" s="109" t="s">
        <v>112</v>
      </c>
      <c r="AC2" s="108" t="s">
        <v>110</v>
      </c>
      <c r="AD2" s="109" t="s">
        <v>112</v>
      </c>
      <c r="AE2" s="108" t="s">
        <v>110</v>
      </c>
      <c r="AF2" s="109" t="s">
        <v>112</v>
      </c>
    </row>
    <row r="3" spans="1:32">
      <c r="A3">
        <v>1</v>
      </c>
      <c r="B3">
        <f>A3*10</f>
        <v>10</v>
      </c>
      <c r="C3" s="27">
        <v>909.36800000000005</v>
      </c>
      <c r="D3" s="91">
        <v>866.52700000000004</v>
      </c>
      <c r="E3" s="27">
        <v>874.66</v>
      </c>
      <c r="G3" s="27">
        <v>908.79600000000005</v>
      </c>
      <c r="H3" s="91">
        <v>911.88599999999997</v>
      </c>
      <c r="I3">
        <v>858.01300000000003</v>
      </c>
      <c r="K3" s="111">
        <v>902.14700000000005</v>
      </c>
      <c r="L3" s="82">
        <v>710.76900000000001</v>
      </c>
      <c r="M3" s="111">
        <v>908.29100000000005</v>
      </c>
      <c r="O3">
        <v>725.26199999999994</v>
      </c>
      <c r="P3">
        <v>718.29399999999998</v>
      </c>
      <c r="Q3" s="27">
        <v>676.85400000000004</v>
      </c>
      <c r="Z3" s="20" t="s">
        <v>81</v>
      </c>
      <c r="AA3" s="106">
        <f>AVERAGE(C4:C63)</f>
        <v>212.62598333333329</v>
      </c>
      <c r="AB3" s="106">
        <f>STDEV(C4:C63)</f>
        <v>84.597239151066674</v>
      </c>
      <c r="AC3" s="106">
        <f>AVERAGE(D4:D63)</f>
        <v>414.36537288135588</v>
      </c>
      <c r="AD3" s="106">
        <f>STDEV(D4:D63)</f>
        <v>216.08686565918413</v>
      </c>
      <c r="AE3" s="106">
        <f>AVERAGE(E4:E63)</f>
        <v>530.82996666666668</v>
      </c>
      <c r="AF3" s="106">
        <f>STDEV(E4:E63)</f>
        <v>328.15231916172604</v>
      </c>
    </row>
    <row r="4" spans="1:32">
      <c r="A4">
        <f>A3+1</f>
        <v>2</v>
      </c>
      <c r="B4">
        <f t="shared" ref="B4:B67" si="0">A4*10</f>
        <v>20</v>
      </c>
      <c r="C4" s="27">
        <v>225.577</v>
      </c>
      <c r="D4" s="91">
        <v>218.69800000000001</v>
      </c>
      <c r="E4" s="27">
        <v>215.79900000000001</v>
      </c>
      <c r="G4" s="27">
        <v>253.59700000000001</v>
      </c>
      <c r="H4" s="91">
        <v>334.29899999999998</v>
      </c>
      <c r="I4">
        <v>227.19900000000001</v>
      </c>
      <c r="K4" s="111">
        <v>59.1</v>
      </c>
      <c r="L4" s="82">
        <v>274.48200000000003</v>
      </c>
      <c r="M4" s="111">
        <v>235.09800000000001</v>
      </c>
      <c r="O4">
        <v>335.48200000000003</v>
      </c>
      <c r="P4">
        <v>64.399000000000001</v>
      </c>
      <c r="Q4" s="27">
        <v>267.06599999999997</v>
      </c>
      <c r="Z4" s="20" t="s">
        <v>96</v>
      </c>
      <c r="AA4" s="106">
        <f>AVERAGE(G4:G63)</f>
        <v>211.39886666666675</v>
      </c>
      <c r="AB4" s="106">
        <f>STDEV(D4:D63)</f>
        <v>216.08686565918413</v>
      </c>
      <c r="AC4" s="106">
        <f>AVERAGE(H4:H63)</f>
        <v>397.18988333333334</v>
      </c>
      <c r="AD4" s="106">
        <f>STDEV(H4:H63)</f>
        <v>95.119268574629857</v>
      </c>
      <c r="AE4" s="106">
        <f>AVERAGE(I4:I63)</f>
        <v>581.19399999999996</v>
      </c>
      <c r="AF4" s="106">
        <f>STDEV(I4:I63)</f>
        <v>151.42360182221765</v>
      </c>
    </row>
    <row r="5" spans="1:32">
      <c r="A5">
        <f t="shared" ref="A5:A68" si="1">A4+1</f>
        <v>3</v>
      </c>
      <c r="B5">
        <f t="shared" si="0"/>
        <v>30</v>
      </c>
      <c r="C5" s="27">
        <v>199.87799999999999</v>
      </c>
      <c r="D5" s="91">
        <v>604.19399999999996</v>
      </c>
      <c r="E5" s="27">
        <v>884.99800000000005</v>
      </c>
      <c r="G5" s="27">
        <v>210.99799999999999</v>
      </c>
      <c r="H5" s="91">
        <v>219.499</v>
      </c>
      <c r="I5">
        <v>439.27499999999998</v>
      </c>
      <c r="K5" s="111">
        <v>914.71400000000006</v>
      </c>
      <c r="L5" s="82">
        <v>786.72699999999998</v>
      </c>
      <c r="M5" s="111">
        <v>912.40599999999995</v>
      </c>
      <c r="O5">
        <v>187.386</v>
      </c>
      <c r="P5">
        <v>65.8</v>
      </c>
      <c r="Q5" s="27">
        <v>390.69299999999998</v>
      </c>
      <c r="Z5" s="110" t="s">
        <v>90</v>
      </c>
      <c r="AA5" s="106">
        <f>AVERAGE(O4:O62)</f>
        <v>187.29950847457624</v>
      </c>
      <c r="AB5" s="106">
        <f>STDEV(O4:O62)</f>
        <v>42.60662304083607</v>
      </c>
      <c r="AC5" s="106">
        <f>AVERAGE(P4:P63)</f>
        <v>385.51935593220344</v>
      </c>
      <c r="AD5" s="106">
        <f>STDEV(P4:P63)</f>
        <v>196.03223197014998</v>
      </c>
      <c r="AE5" s="106">
        <f>AVERAGE(Q3:Q62)</f>
        <v>585.87613333333343</v>
      </c>
      <c r="AF5" s="106">
        <f>STDEV(Q4:Q62)</f>
        <v>82.184081877096375</v>
      </c>
    </row>
    <row r="6" spans="1:32">
      <c r="A6">
        <f t="shared" si="1"/>
        <v>4</v>
      </c>
      <c r="B6">
        <f t="shared" si="0"/>
        <v>40</v>
      </c>
      <c r="C6" s="27">
        <v>182.99799999999999</v>
      </c>
      <c r="D6" s="91">
        <v>220.19800000000001</v>
      </c>
      <c r="E6" s="27">
        <v>214.398</v>
      </c>
      <c r="G6" s="27">
        <v>210.999</v>
      </c>
      <c r="H6" s="91">
        <v>164.59899999999999</v>
      </c>
      <c r="I6">
        <v>605.54100000000005</v>
      </c>
      <c r="K6" s="111">
        <v>216.89699999999999</v>
      </c>
      <c r="L6" s="82">
        <v>194.09100000000001</v>
      </c>
      <c r="M6" s="111">
        <v>227.19900000000001</v>
      </c>
      <c r="O6">
        <v>187.29300000000001</v>
      </c>
      <c r="P6">
        <v>311.99799999999999</v>
      </c>
      <c r="Q6" s="27">
        <v>392.58499999999998</v>
      </c>
    </row>
    <row r="7" spans="1:32">
      <c r="A7">
        <f t="shared" si="1"/>
        <v>5</v>
      </c>
      <c r="B7">
        <f t="shared" si="0"/>
        <v>50</v>
      </c>
      <c r="C7" s="27">
        <v>197.697</v>
      </c>
      <c r="D7" s="91">
        <v>569.59100000000001</v>
      </c>
      <c r="E7" s="27">
        <v>860.7</v>
      </c>
      <c r="G7" s="27">
        <v>218.19900000000001</v>
      </c>
      <c r="H7" s="91">
        <v>608.34100000000001</v>
      </c>
      <c r="I7">
        <v>602.94200000000001</v>
      </c>
      <c r="K7" s="111">
        <v>916.64099999999996</v>
      </c>
      <c r="L7" s="82">
        <v>783.84299999999996</v>
      </c>
      <c r="M7" s="111">
        <v>912.95500000000004</v>
      </c>
      <c r="O7">
        <v>187.09200000000001</v>
      </c>
      <c r="P7">
        <v>168.298</v>
      </c>
      <c r="Q7" s="27">
        <v>521.78899999999999</v>
      </c>
    </row>
    <row r="8" spans="1:32">
      <c r="A8">
        <f t="shared" si="1"/>
        <v>6</v>
      </c>
      <c r="B8">
        <f t="shared" si="0"/>
        <v>60</v>
      </c>
      <c r="C8" s="27">
        <v>174.08799999999999</v>
      </c>
      <c r="D8" s="91">
        <v>201.99700000000001</v>
      </c>
      <c r="E8" s="27">
        <v>209.999</v>
      </c>
      <c r="G8" s="27">
        <v>189.59899999999999</v>
      </c>
      <c r="H8" s="91">
        <v>444.35300000000001</v>
      </c>
      <c r="I8">
        <v>330.69900000000001</v>
      </c>
      <c r="K8" s="111">
        <v>211.898</v>
      </c>
      <c r="L8" s="82">
        <v>194.59399999999999</v>
      </c>
      <c r="M8" s="111">
        <v>179.29900000000001</v>
      </c>
      <c r="O8">
        <v>186.68799999999999</v>
      </c>
      <c r="P8">
        <v>234.09800000000001</v>
      </c>
      <c r="Q8" s="27">
        <v>679.43</v>
      </c>
      <c r="AA8" s="27"/>
    </row>
    <row r="9" spans="1:32">
      <c r="A9">
        <f t="shared" si="1"/>
        <v>7</v>
      </c>
      <c r="B9">
        <f t="shared" si="0"/>
        <v>70</v>
      </c>
      <c r="C9" s="27">
        <v>205.59800000000001</v>
      </c>
      <c r="D9" s="91">
        <v>576.45000000000005</v>
      </c>
      <c r="E9" s="27">
        <v>874.52200000000005</v>
      </c>
      <c r="G9" s="27">
        <v>192.49799999999999</v>
      </c>
      <c r="H9" s="91">
        <v>440.28100000000001</v>
      </c>
      <c r="I9">
        <v>247.399</v>
      </c>
      <c r="K9" s="111">
        <v>683.4</v>
      </c>
      <c r="L9" s="82">
        <v>784.51099999999997</v>
      </c>
      <c r="M9" s="111">
        <v>913.07600000000002</v>
      </c>
      <c r="O9">
        <v>186.589</v>
      </c>
      <c r="P9">
        <v>299.892</v>
      </c>
      <c r="Q9" s="27">
        <v>578.47699999999998</v>
      </c>
      <c r="AA9" s="26"/>
    </row>
    <row r="10" spans="1:32">
      <c r="A10">
        <f t="shared" si="1"/>
        <v>8</v>
      </c>
      <c r="B10">
        <f t="shared" si="0"/>
        <v>80</v>
      </c>
      <c r="C10" s="27">
        <v>208.899</v>
      </c>
      <c r="D10" s="91">
        <v>208.99799999999999</v>
      </c>
      <c r="E10" s="27">
        <v>204.19900000000001</v>
      </c>
      <c r="G10" s="27">
        <v>217.398</v>
      </c>
      <c r="H10" s="91">
        <v>220.69800000000001</v>
      </c>
      <c r="I10">
        <v>598.23299999999995</v>
      </c>
      <c r="K10" s="111">
        <v>150.5</v>
      </c>
      <c r="L10" s="82">
        <v>153.39400000000001</v>
      </c>
      <c r="M10" s="111">
        <v>224.09800000000001</v>
      </c>
      <c r="O10">
        <v>186.898</v>
      </c>
      <c r="P10">
        <v>301.59800000000001</v>
      </c>
      <c r="Q10" s="27">
        <v>687.98800000000006</v>
      </c>
    </row>
    <row r="11" spans="1:32">
      <c r="A11">
        <f t="shared" si="1"/>
        <v>9</v>
      </c>
      <c r="B11">
        <f t="shared" si="0"/>
        <v>90</v>
      </c>
      <c r="C11" s="27">
        <v>209.98599999999999</v>
      </c>
      <c r="D11" s="91">
        <v>687.6</v>
      </c>
      <c r="E11" s="27">
        <v>890.80600000000004</v>
      </c>
      <c r="G11" s="27">
        <v>216.59800000000001</v>
      </c>
      <c r="H11" s="91">
        <v>439.274</v>
      </c>
      <c r="I11">
        <v>691.98800000000006</v>
      </c>
      <c r="K11" s="111">
        <v>913.697</v>
      </c>
      <c r="L11" s="82">
        <v>782.84799999999996</v>
      </c>
      <c r="M11" s="111">
        <v>912.33799999999997</v>
      </c>
      <c r="O11">
        <v>138.12899999999999</v>
      </c>
      <c r="P11">
        <v>289.863</v>
      </c>
      <c r="Q11" s="27">
        <v>577.58199999999999</v>
      </c>
    </row>
    <row r="12" spans="1:32">
      <c r="A12">
        <f t="shared" si="1"/>
        <v>10</v>
      </c>
      <c r="B12">
        <f t="shared" si="0"/>
        <v>100</v>
      </c>
      <c r="C12" s="27">
        <v>207.1</v>
      </c>
      <c r="D12" s="91">
        <v>211.09899999999999</v>
      </c>
      <c r="E12" s="27">
        <v>202.898</v>
      </c>
      <c r="G12" s="27">
        <v>206.38</v>
      </c>
      <c r="H12" s="91">
        <v>438.798</v>
      </c>
      <c r="I12">
        <v>696.86099999999999</v>
      </c>
      <c r="K12" s="111">
        <v>63.3</v>
      </c>
      <c r="L12" s="82">
        <v>194.59100000000001</v>
      </c>
      <c r="M12" s="111">
        <v>225.69900000000001</v>
      </c>
      <c r="O12">
        <v>183.69</v>
      </c>
      <c r="P12">
        <v>362.59899999999999</v>
      </c>
      <c r="Q12" s="27">
        <v>579.87699999999995</v>
      </c>
    </row>
    <row r="13" spans="1:32">
      <c r="A13">
        <f t="shared" si="1"/>
        <v>11</v>
      </c>
      <c r="B13">
        <f t="shared" si="0"/>
        <v>110</v>
      </c>
      <c r="C13" s="27">
        <v>205.27799999999999</v>
      </c>
      <c r="D13" s="91">
        <v>583.16999999999996</v>
      </c>
      <c r="E13" s="27">
        <v>880.05899999999997</v>
      </c>
      <c r="G13" s="27">
        <v>213.798</v>
      </c>
      <c r="H13" s="91">
        <v>436.66</v>
      </c>
      <c r="I13">
        <v>706.72199999999998</v>
      </c>
      <c r="K13" s="111">
        <v>914.47500000000002</v>
      </c>
      <c r="L13" s="82">
        <v>783.85799999999995</v>
      </c>
      <c r="M13" s="111">
        <v>916.83</v>
      </c>
      <c r="O13">
        <v>186.095</v>
      </c>
      <c r="P13">
        <v>722.58699999999999</v>
      </c>
      <c r="Q13" s="27">
        <v>575.27300000000002</v>
      </c>
    </row>
    <row r="14" spans="1:32">
      <c r="A14">
        <f t="shared" si="1"/>
        <v>12</v>
      </c>
      <c r="B14">
        <f t="shared" si="0"/>
        <v>120</v>
      </c>
      <c r="C14" s="27">
        <v>166.99799999999999</v>
      </c>
      <c r="D14" s="91">
        <v>213.999</v>
      </c>
      <c r="E14" s="27">
        <v>218.79300000000001</v>
      </c>
      <c r="G14" s="27">
        <v>208.488</v>
      </c>
      <c r="H14" s="91">
        <v>441.68</v>
      </c>
      <c r="I14">
        <v>606.24</v>
      </c>
      <c r="K14" s="111">
        <v>49.798999999999999</v>
      </c>
      <c r="L14" s="82">
        <v>195.29300000000001</v>
      </c>
      <c r="M14" s="111">
        <v>226.499</v>
      </c>
      <c r="O14">
        <v>185.78899999999999</v>
      </c>
      <c r="P14">
        <v>135.398</v>
      </c>
      <c r="Q14" s="27">
        <v>581.28899999999999</v>
      </c>
    </row>
    <row r="15" spans="1:32">
      <c r="A15">
        <f t="shared" si="1"/>
        <v>13</v>
      </c>
      <c r="B15">
        <f t="shared" si="0"/>
        <v>130</v>
      </c>
      <c r="C15" s="27">
        <v>209.499</v>
      </c>
      <c r="D15" s="91">
        <v>473.38900000000001</v>
      </c>
      <c r="E15" s="27">
        <v>827.78399999999999</v>
      </c>
      <c r="G15" s="27">
        <v>214.49799999999999</v>
      </c>
      <c r="H15" s="91">
        <v>441.23200000000003</v>
      </c>
      <c r="I15">
        <v>691.82500000000005</v>
      </c>
      <c r="K15" s="111">
        <v>917.25800000000004</v>
      </c>
      <c r="L15" s="82">
        <v>785.01599999999996</v>
      </c>
      <c r="M15" s="111">
        <v>913.35400000000004</v>
      </c>
      <c r="O15">
        <v>184.791</v>
      </c>
      <c r="P15">
        <v>402.48</v>
      </c>
      <c r="Q15" s="27">
        <v>671.57799999999997</v>
      </c>
    </row>
    <row r="16" spans="1:32">
      <c r="A16">
        <f t="shared" si="1"/>
        <v>14</v>
      </c>
      <c r="B16">
        <f t="shared" si="0"/>
        <v>140</v>
      </c>
      <c r="C16" s="27">
        <v>211.09899999999999</v>
      </c>
      <c r="D16" s="91">
        <v>216.899</v>
      </c>
      <c r="E16" s="27">
        <v>215.19800000000001</v>
      </c>
      <c r="G16" s="27">
        <v>212.69800000000001</v>
      </c>
      <c r="H16" s="91">
        <v>218.399</v>
      </c>
      <c r="I16">
        <v>787.51800000000003</v>
      </c>
      <c r="K16" s="111">
        <v>67.2</v>
      </c>
      <c r="L16" s="82">
        <v>193.48599999999999</v>
      </c>
      <c r="M16" s="111">
        <v>227.19800000000001</v>
      </c>
      <c r="O16">
        <v>173.18899999999999</v>
      </c>
      <c r="P16">
        <v>258.19799999999998</v>
      </c>
      <c r="Q16" s="27">
        <v>578.16600000000005</v>
      </c>
    </row>
    <row r="17" spans="1:26">
      <c r="A17">
        <f t="shared" si="1"/>
        <v>15</v>
      </c>
      <c r="B17">
        <f t="shared" si="0"/>
        <v>150</v>
      </c>
      <c r="C17" s="27">
        <v>207.798</v>
      </c>
      <c r="D17" s="91">
        <v>584.84199999999998</v>
      </c>
      <c r="E17" s="27">
        <v>873.45799999999997</v>
      </c>
      <c r="G17" s="27">
        <v>213.297</v>
      </c>
      <c r="H17" s="91">
        <v>434.95100000000002</v>
      </c>
      <c r="I17">
        <v>654.67200000000003</v>
      </c>
      <c r="K17" s="111">
        <v>913.68200000000002</v>
      </c>
      <c r="L17" s="82">
        <v>784.35799999999995</v>
      </c>
      <c r="M17" s="111">
        <v>914.69799999999998</v>
      </c>
      <c r="O17">
        <v>166.47399999999999</v>
      </c>
      <c r="P17">
        <v>277.59500000000003</v>
      </c>
      <c r="Q17" s="27">
        <v>571.62699999999995</v>
      </c>
    </row>
    <row r="18" spans="1:26">
      <c r="A18">
        <f t="shared" si="1"/>
        <v>16</v>
      </c>
      <c r="B18">
        <f t="shared" si="0"/>
        <v>160</v>
      </c>
      <c r="C18" s="27">
        <v>198.697</v>
      </c>
      <c r="D18" s="91">
        <v>208.499</v>
      </c>
      <c r="E18" s="27">
        <v>214.58699999999999</v>
      </c>
      <c r="G18" s="27">
        <v>212.797</v>
      </c>
      <c r="H18" s="91">
        <v>431.798</v>
      </c>
      <c r="I18">
        <v>497.49599999999998</v>
      </c>
      <c r="K18" s="111">
        <v>65.198999999999998</v>
      </c>
      <c r="L18" s="82">
        <v>194.58699999999999</v>
      </c>
      <c r="M18" s="111">
        <v>79.599000000000004</v>
      </c>
      <c r="O18">
        <v>179.39599999999999</v>
      </c>
      <c r="P18">
        <v>440.815</v>
      </c>
      <c r="Q18" s="27">
        <v>567.88300000000004</v>
      </c>
    </row>
    <row r="19" spans="1:26">
      <c r="A19">
        <f t="shared" si="1"/>
        <v>17</v>
      </c>
      <c r="B19">
        <f t="shared" si="0"/>
        <v>170</v>
      </c>
      <c r="C19" s="27">
        <v>209.98500000000001</v>
      </c>
      <c r="D19" s="91">
        <v>689.62800000000004</v>
      </c>
      <c r="E19" s="27">
        <v>864.38300000000004</v>
      </c>
      <c r="G19" s="27">
        <v>212.798</v>
      </c>
      <c r="H19" s="91">
        <v>433.78399999999999</v>
      </c>
      <c r="I19">
        <v>553.88499999999999</v>
      </c>
      <c r="K19" s="111">
        <v>914.976</v>
      </c>
      <c r="L19" s="82">
        <v>785.04200000000003</v>
      </c>
      <c r="M19" s="111">
        <v>914.08799999999997</v>
      </c>
      <c r="O19">
        <v>132.297</v>
      </c>
      <c r="P19">
        <v>347.49700000000001</v>
      </c>
      <c r="Q19" s="27">
        <v>672.11500000000001</v>
      </c>
    </row>
    <row r="20" spans="1:26">
      <c r="A20">
        <f t="shared" si="1"/>
        <v>18</v>
      </c>
      <c r="B20">
        <f t="shared" si="0"/>
        <v>180</v>
      </c>
      <c r="C20" s="27">
        <v>195.99600000000001</v>
      </c>
      <c r="D20" s="91">
        <v>212.697</v>
      </c>
      <c r="E20" s="27">
        <v>158.59899999999999</v>
      </c>
      <c r="G20" s="27">
        <v>205.59899999999999</v>
      </c>
      <c r="H20" s="91">
        <v>436.59800000000001</v>
      </c>
      <c r="I20">
        <v>603.66700000000003</v>
      </c>
      <c r="K20" s="111">
        <v>221.298</v>
      </c>
      <c r="L20" s="82">
        <v>193.98699999999999</v>
      </c>
      <c r="M20" s="111">
        <v>58.6</v>
      </c>
      <c r="O20">
        <v>176.096</v>
      </c>
      <c r="P20">
        <v>512.93899999999996</v>
      </c>
      <c r="Q20" s="27">
        <v>575.89599999999996</v>
      </c>
    </row>
    <row r="21" spans="1:26">
      <c r="A21">
        <f t="shared" si="1"/>
        <v>19</v>
      </c>
      <c r="B21">
        <f t="shared" si="0"/>
        <v>190</v>
      </c>
      <c r="C21" s="27">
        <v>196.797</v>
      </c>
      <c r="D21" s="91">
        <v>582.697</v>
      </c>
      <c r="E21" s="27">
        <v>850.69899999999996</v>
      </c>
      <c r="G21" s="27">
        <v>211.48599999999999</v>
      </c>
      <c r="H21" s="91">
        <v>434.49599999999998</v>
      </c>
      <c r="I21">
        <v>463.39499999999998</v>
      </c>
      <c r="K21" s="111">
        <v>916.63699999999994</v>
      </c>
      <c r="L21" s="82">
        <v>780.98699999999997</v>
      </c>
      <c r="M21" s="111">
        <v>912.70500000000004</v>
      </c>
      <c r="O21">
        <v>185.97499999999999</v>
      </c>
      <c r="P21">
        <v>853.38400000000001</v>
      </c>
      <c r="Q21" s="27">
        <v>672.56799999999998</v>
      </c>
    </row>
    <row r="22" spans="1:26">
      <c r="A22">
        <f t="shared" si="1"/>
        <v>20</v>
      </c>
      <c r="B22">
        <f t="shared" si="0"/>
        <v>200</v>
      </c>
      <c r="C22" s="27">
        <v>204.09899999999999</v>
      </c>
      <c r="D22" s="91">
        <v>212.58699999999999</v>
      </c>
      <c r="E22" s="27">
        <v>211.09800000000001</v>
      </c>
      <c r="G22" s="27">
        <v>217.49799999999999</v>
      </c>
      <c r="H22" s="91">
        <v>219.797</v>
      </c>
      <c r="I22">
        <v>653.17100000000005</v>
      </c>
      <c r="K22" s="111">
        <v>218.899</v>
      </c>
      <c r="L22" s="82">
        <v>193.39599999999999</v>
      </c>
      <c r="M22" s="111">
        <v>60.3</v>
      </c>
      <c r="O22">
        <v>184.68600000000001</v>
      </c>
      <c r="P22">
        <v>603.08699999999999</v>
      </c>
      <c r="Q22" s="27">
        <v>572.79200000000003</v>
      </c>
    </row>
    <row r="23" spans="1:26">
      <c r="A23">
        <f t="shared" si="1"/>
        <v>21</v>
      </c>
      <c r="B23">
        <f t="shared" si="0"/>
        <v>210</v>
      </c>
      <c r="C23" s="27">
        <v>163.38800000000001</v>
      </c>
      <c r="D23" s="91">
        <v>591.07399999999996</v>
      </c>
      <c r="E23" s="27">
        <v>851.31700000000001</v>
      </c>
      <c r="G23" s="27">
        <v>212.291</v>
      </c>
      <c r="H23" s="91">
        <v>435.584</v>
      </c>
      <c r="I23">
        <v>665.48299999999995</v>
      </c>
      <c r="K23" s="111">
        <v>915.524</v>
      </c>
      <c r="L23" s="82">
        <v>783.16499999999996</v>
      </c>
      <c r="M23" s="111">
        <v>913.83</v>
      </c>
      <c r="O23">
        <v>184.697</v>
      </c>
      <c r="P23">
        <v>601.59500000000003</v>
      </c>
      <c r="Q23" s="27">
        <v>564.50400000000002</v>
      </c>
      <c r="Z23" s="27"/>
    </row>
    <row r="24" spans="1:26">
      <c r="A24">
        <f t="shared" si="1"/>
        <v>22</v>
      </c>
      <c r="B24">
        <f t="shared" si="0"/>
        <v>220</v>
      </c>
      <c r="C24" s="27">
        <v>211.6</v>
      </c>
      <c r="D24" s="91">
        <v>211.399</v>
      </c>
      <c r="E24" s="27">
        <v>208.69800000000001</v>
      </c>
      <c r="G24" s="27">
        <v>208.983</v>
      </c>
      <c r="H24" s="91">
        <v>434.79700000000003</v>
      </c>
      <c r="I24">
        <v>577.44500000000005</v>
      </c>
      <c r="K24" s="111">
        <v>216.798</v>
      </c>
      <c r="L24" s="82">
        <v>194.08099999999999</v>
      </c>
      <c r="M24" s="111">
        <v>227.798</v>
      </c>
      <c r="O24">
        <v>185.88800000000001</v>
      </c>
      <c r="P24">
        <v>429.36799999999999</v>
      </c>
      <c r="Q24" s="27">
        <v>576.59299999999996</v>
      </c>
      <c r="Z24" s="27"/>
    </row>
    <row r="25" spans="1:26">
      <c r="A25">
        <f t="shared" si="1"/>
        <v>23</v>
      </c>
      <c r="B25">
        <f t="shared" si="0"/>
        <v>230</v>
      </c>
      <c r="C25" s="27">
        <v>203.09800000000001</v>
      </c>
      <c r="D25" s="91">
        <v>579.39400000000001</v>
      </c>
      <c r="E25" s="27">
        <v>849.71400000000006</v>
      </c>
      <c r="G25" s="27">
        <v>212.79900000000001</v>
      </c>
      <c r="H25" s="91">
        <v>429.07</v>
      </c>
      <c r="I25">
        <v>573.89599999999996</v>
      </c>
      <c r="K25" s="111">
        <v>919.64</v>
      </c>
      <c r="L25" s="82">
        <v>782.95699999999999</v>
      </c>
      <c r="M25" s="111">
        <v>914.17899999999997</v>
      </c>
      <c r="O25">
        <v>184.68799999999999</v>
      </c>
      <c r="P25">
        <v>227.999</v>
      </c>
      <c r="Q25" s="27">
        <v>572.19100000000003</v>
      </c>
    </row>
    <row r="26" spans="1:26">
      <c r="A26">
        <f t="shared" si="1"/>
        <v>24</v>
      </c>
      <c r="B26">
        <f t="shared" si="0"/>
        <v>240</v>
      </c>
      <c r="C26" s="27">
        <v>210.19800000000001</v>
      </c>
      <c r="D26" s="91">
        <v>206.399</v>
      </c>
      <c r="E26" s="27">
        <v>204.898</v>
      </c>
      <c r="G26" s="27">
        <v>210.39</v>
      </c>
      <c r="H26" s="91">
        <v>426.18</v>
      </c>
      <c r="I26">
        <v>553.39499999999998</v>
      </c>
      <c r="K26" s="111">
        <v>219.78200000000001</v>
      </c>
      <c r="L26" s="82">
        <v>193.78700000000001</v>
      </c>
      <c r="M26" s="111">
        <v>226.09899999999999</v>
      </c>
      <c r="O26">
        <v>185.39699999999999</v>
      </c>
      <c r="P26">
        <v>443.19799999999998</v>
      </c>
      <c r="Q26" s="27">
        <v>660.48599999999999</v>
      </c>
    </row>
    <row r="27" spans="1:26">
      <c r="A27">
        <f t="shared" si="1"/>
        <v>25</v>
      </c>
      <c r="B27">
        <f t="shared" si="0"/>
        <v>250</v>
      </c>
      <c r="C27" s="27">
        <v>209.47399999999999</v>
      </c>
      <c r="D27" s="91">
        <v>699.19100000000003</v>
      </c>
      <c r="E27" s="27">
        <v>864.85699999999997</v>
      </c>
      <c r="G27" s="27">
        <v>209.499</v>
      </c>
      <c r="H27" s="91">
        <v>427.29500000000002</v>
      </c>
      <c r="I27">
        <v>672.26700000000005</v>
      </c>
      <c r="K27" s="111">
        <v>912.18299999999999</v>
      </c>
      <c r="L27" s="82">
        <v>781.68100000000004</v>
      </c>
      <c r="M27" s="111">
        <v>916.59199999999998</v>
      </c>
      <c r="O27">
        <v>184.29300000000001</v>
      </c>
      <c r="P27">
        <v>431.28100000000001</v>
      </c>
      <c r="Q27" s="27">
        <v>566.15899999999999</v>
      </c>
    </row>
    <row r="28" spans="1:26">
      <c r="A28">
        <f t="shared" si="1"/>
        <v>26</v>
      </c>
      <c r="B28">
        <f t="shared" si="0"/>
        <v>260</v>
      </c>
      <c r="C28" s="27">
        <v>214.899</v>
      </c>
      <c r="D28" s="91">
        <v>192.691</v>
      </c>
      <c r="E28" s="27">
        <v>214.096</v>
      </c>
      <c r="G28" s="27">
        <v>214.19800000000001</v>
      </c>
      <c r="H28" s="91">
        <v>217.59700000000001</v>
      </c>
      <c r="I28">
        <v>607.09299999999996</v>
      </c>
      <c r="K28" s="111">
        <v>217.79900000000001</v>
      </c>
      <c r="L28" s="82">
        <v>192.18799999999999</v>
      </c>
      <c r="M28" s="111">
        <v>223.49799999999999</v>
      </c>
      <c r="O28">
        <v>184.49</v>
      </c>
      <c r="P28">
        <v>434.89699999999999</v>
      </c>
      <c r="Q28" s="27">
        <v>669.90200000000004</v>
      </c>
    </row>
    <row r="29" spans="1:26">
      <c r="A29">
        <f t="shared" si="1"/>
        <v>27</v>
      </c>
      <c r="B29">
        <f t="shared" si="0"/>
        <v>270</v>
      </c>
      <c r="C29" s="27">
        <v>201.78100000000001</v>
      </c>
      <c r="D29" s="91">
        <v>689.49099999999999</v>
      </c>
      <c r="E29" s="27">
        <v>854.98199999999997</v>
      </c>
      <c r="G29" s="27">
        <v>209.28</v>
      </c>
      <c r="H29" s="91">
        <v>438.17399999999998</v>
      </c>
      <c r="I29">
        <v>553.428</v>
      </c>
      <c r="K29" s="111">
        <v>914.32600000000002</v>
      </c>
      <c r="L29" s="82">
        <v>782.51800000000003</v>
      </c>
      <c r="M29" s="111">
        <v>915.91200000000003</v>
      </c>
      <c r="O29">
        <v>187.994</v>
      </c>
      <c r="P29">
        <v>328.899</v>
      </c>
      <c r="Q29" s="27">
        <v>571.27700000000004</v>
      </c>
    </row>
    <row r="30" spans="1:26">
      <c r="A30">
        <f t="shared" si="1"/>
        <v>28</v>
      </c>
      <c r="B30">
        <f t="shared" si="0"/>
        <v>280</v>
      </c>
      <c r="C30" s="27">
        <v>198.49799999999999</v>
      </c>
      <c r="D30" s="91">
        <v>204.499</v>
      </c>
      <c r="E30" s="27">
        <v>211.69499999999999</v>
      </c>
      <c r="G30" s="27">
        <v>217.697</v>
      </c>
      <c r="H30" s="91">
        <v>432.28300000000002</v>
      </c>
      <c r="I30">
        <v>403.49700000000001</v>
      </c>
      <c r="K30" s="111">
        <v>217.69300000000001</v>
      </c>
      <c r="L30" s="82">
        <v>194.99100000000001</v>
      </c>
      <c r="M30" s="111">
        <v>226.398</v>
      </c>
      <c r="O30">
        <v>181.673</v>
      </c>
      <c r="P30">
        <v>596.18899999999996</v>
      </c>
      <c r="Q30" s="27">
        <v>574.69399999999996</v>
      </c>
    </row>
    <row r="31" spans="1:26">
      <c r="A31">
        <f t="shared" si="1"/>
        <v>29</v>
      </c>
      <c r="B31">
        <f t="shared" si="0"/>
        <v>290</v>
      </c>
      <c r="C31" s="27">
        <v>211.69900000000001</v>
      </c>
      <c r="D31" s="91">
        <v>557.98800000000006</v>
      </c>
      <c r="E31" s="27">
        <v>863.44200000000001</v>
      </c>
      <c r="G31" s="27">
        <v>210.69800000000001</v>
      </c>
      <c r="H31" s="91">
        <v>435.35399999999998</v>
      </c>
      <c r="I31">
        <v>262.291</v>
      </c>
      <c r="K31" s="111">
        <v>918.39599999999996</v>
      </c>
      <c r="L31" s="82">
        <v>785.38900000000001</v>
      </c>
      <c r="M31" s="111">
        <v>916.92899999999997</v>
      </c>
      <c r="O31">
        <v>183.89500000000001</v>
      </c>
      <c r="P31">
        <v>184.69900000000001</v>
      </c>
      <c r="Q31" s="27">
        <v>573.78700000000003</v>
      </c>
    </row>
    <row r="32" spans="1:26">
      <c r="A32">
        <f t="shared" si="1"/>
        <v>30</v>
      </c>
      <c r="B32">
        <f t="shared" si="0"/>
        <v>300</v>
      </c>
      <c r="C32" s="27">
        <v>205.898</v>
      </c>
      <c r="D32" s="91">
        <v>203.999</v>
      </c>
      <c r="E32" s="27">
        <v>208.39400000000001</v>
      </c>
      <c r="G32" s="27">
        <v>213.39</v>
      </c>
      <c r="H32" s="91">
        <v>428.59699999999998</v>
      </c>
      <c r="I32">
        <v>708.36300000000006</v>
      </c>
      <c r="K32" s="111">
        <v>219.899</v>
      </c>
      <c r="L32" s="82">
        <v>194.98099999999999</v>
      </c>
      <c r="M32" s="111">
        <v>142.69900000000001</v>
      </c>
      <c r="O32">
        <v>182.892</v>
      </c>
      <c r="P32">
        <v>359.66300000000001</v>
      </c>
      <c r="Q32" s="27">
        <v>567.07000000000005</v>
      </c>
    </row>
    <row r="33" spans="1:17">
      <c r="A33">
        <f t="shared" si="1"/>
        <v>31</v>
      </c>
      <c r="B33">
        <f t="shared" si="0"/>
        <v>310</v>
      </c>
      <c r="C33" s="27">
        <v>211.761</v>
      </c>
      <c r="D33" s="91">
        <v>685.495</v>
      </c>
      <c r="E33" s="27">
        <v>850.69299999999998</v>
      </c>
      <c r="G33" s="27">
        <v>213.19900000000001</v>
      </c>
      <c r="H33" s="91">
        <v>423.678</v>
      </c>
      <c r="I33">
        <v>757.74199999999996</v>
      </c>
      <c r="K33" s="111">
        <v>902.88099999999997</v>
      </c>
      <c r="L33" s="82">
        <v>730.476</v>
      </c>
      <c r="M33" s="111">
        <v>909.06</v>
      </c>
      <c r="O33">
        <v>179.49100000000001</v>
      </c>
      <c r="P33">
        <v>602.83000000000004</v>
      </c>
      <c r="Q33" s="27">
        <v>643.16700000000003</v>
      </c>
    </row>
    <row r="34" spans="1:17">
      <c r="A34">
        <f t="shared" si="1"/>
        <v>32</v>
      </c>
      <c r="B34">
        <f t="shared" si="0"/>
        <v>320</v>
      </c>
      <c r="C34" s="27">
        <v>201.886</v>
      </c>
      <c r="D34" s="91">
        <v>203.48400000000001</v>
      </c>
      <c r="E34" s="27">
        <v>216.39699999999999</v>
      </c>
      <c r="G34" s="27">
        <v>214.09800000000001</v>
      </c>
      <c r="H34" s="91">
        <v>434.37</v>
      </c>
      <c r="I34">
        <v>711.89400000000001</v>
      </c>
      <c r="K34" s="111">
        <v>217.29900000000001</v>
      </c>
      <c r="L34" s="82">
        <v>186.69</v>
      </c>
      <c r="M34" s="111">
        <v>62.2</v>
      </c>
      <c r="O34">
        <v>175.28200000000001</v>
      </c>
      <c r="P34">
        <v>221.898</v>
      </c>
      <c r="Q34" s="27">
        <v>546.476</v>
      </c>
    </row>
    <row r="35" spans="1:17">
      <c r="A35">
        <f t="shared" si="1"/>
        <v>33</v>
      </c>
      <c r="B35">
        <f t="shared" si="0"/>
        <v>330</v>
      </c>
      <c r="C35" s="27">
        <v>209.59700000000001</v>
      </c>
      <c r="D35" s="91">
        <v>675.79700000000003</v>
      </c>
      <c r="E35" s="27">
        <v>853.24699999999996</v>
      </c>
      <c r="G35" s="27">
        <v>212.779</v>
      </c>
      <c r="H35" s="91">
        <v>219.197</v>
      </c>
      <c r="I35">
        <v>733.68799999999999</v>
      </c>
      <c r="K35" s="111">
        <v>904.226</v>
      </c>
      <c r="L35" s="82">
        <v>735.67899999999997</v>
      </c>
      <c r="M35" s="111">
        <v>907.42</v>
      </c>
      <c r="O35">
        <v>180.482</v>
      </c>
      <c r="P35">
        <v>706.68200000000002</v>
      </c>
      <c r="Q35" s="27">
        <v>644.21600000000001</v>
      </c>
    </row>
    <row r="36" spans="1:17">
      <c r="A36">
        <f t="shared" si="1"/>
        <v>34</v>
      </c>
      <c r="B36">
        <f t="shared" si="0"/>
        <v>340</v>
      </c>
      <c r="C36" s="27">
        <v>201.995</v>
      </c>
      <c r="D36" s="91">
        <v>209.797</v>
      </c>
      <c r="E36" s="27">
        <v>213.09700000000001</v>
      </c>
      <c r="G36" s="27">
        <v>210.19900000000001</v>
      </c>
      <c r="H36" s="91">
        <v>327.79700000000003</v>
      </c>
      <c r="I36">
        <v>649.22299999999996</v>
      </c>
      <c r="K36" s="111">
        <v>217.77600000000001</v>
      </c>
      <c r="L36" s="82">
        <v>186.87799999999999</v>
      </c>
      <c r="M36" s="111">
        <v>73.099999999999994</v>
      </c>
      <c r="O36">
        <v>175.488</v>
      </c>
      <c r="P36">
        <v>216.798</v>
      </c>
      <c r="Q36" s="27">
        <v>553.95299999999997</v>
      </c>
    </row>
    <row r="37" spans="1:17">
      <c r="A37">
        <f t="shared" si="1"/>
        <v>35</v>
      </c>
      <c r="B37">
        <f t="shared" si="0"/>
        <v>350</v>
      </c>
      <c r="C37" s="27">
        <v>191.876</v>
      </c>
      <c r="D37" s="91">
        <v>677.79100000000005</v>
      </c>
      <c r="E37" s="27">
        <v>848.61599999999999</v>
      </c>
      <c r="G37" s="27">
        <v>214.798</v>
      </c>
      <c r="H37" s="91">
        <v>593.58500000000004</v>
      </c>
      <c r="I37">
        <v>567.69500000000005</v>
      </c>
      <c r="K37" s="111">
        <v>909.01700000000005</v>
      </c>
      <c r="L37" s="82">
        <v>727.875</v>
      </c>
      <c r="M37" s="111">
        <v>910.53399999999999</v>
      </c>
      <c r="O37">
        <v>176.49199999999999</v>
      </c>
      <c r="P37">
        <v>591.17999999999995</v>
      </c>
      <c r="Q37" s="27">
        <v>518.57100000000003</v>
      </c>
    </row>
    <row r="38" spans="1:17">
      <c r="A38">
        <f t="shared" si="1"/>
        <v>36</v>
      </c>
      <c r="B38">
        <f t="shared" si="0"/>
        <v>360</v>
      </c>
      <c r="C38" s="27">
        <v>206.197</v>
      </c>
      <c r="D38" s="91">
        <v>213.99799999999999</v>
      </c>
      <c r="E38" s="27">
        <v>212.185</v>
      </c>
      <c r="G38" s="27">
        <v>192.499</v>
      </c>
      <c r="H38" s="91">
        <v>427.68200000000002</v>
      </c>
      <c r="I38">
        <v>552.35199999999998</v>
      </c>
      <c r="K38" s="111">
        <v>216.178</v>
      </c>
      <c r="L38" s="82">
        <v>187.26</v>
      </c>
      <c r="M38" s="111">
        <v>58.7</v>
      </c>
      <c r="O38">
        <v>173.589</v>
      </c>
      <c r="P38">
        <v>83.799000000000007</v>
      </c>
      <c r="Q38" s="27">
        <v>654.09100000000001</v>
      </c>
    </row>
    <row r="39" spans="1:17">
      <c r="A39">
        <f t="shared" si="1"/>
        <v>37</v>
      </c>
      <c r="B39">
        <f t="shared" si="0"/>
        <v>370</v>
      </c>
      <c r="C39" s="27">
        <v>209.79900000000001</v>
      </c>
      <c r="D39" s="91">
        <v>579.59799999999996</v>
      </c>
      <c r="E39" s="27">
        <v>859.11800000000005</v>
      </c>
      <c r="G39" s="27">
        <v>187.084</v>
      </c>
      <c r="H39" s="91">
        <v>427.69400000000002</v>
      </c>
      <c r="I39">
        <v>668.86199999999997</v>
      </c>
      <c r="K39" s="111">
        <v>788.76700000000005</v>
      </c>
      <c r="L39" s="82">
        <v>734.76400000000001</v>
      </c>
      <c r="M39" s="111">
        <v>906.35699999999997</v>
      </c>
      <c r="O39">
        <v>178.78899999999999</v>
      </c>
      <c r="P39">
        <v>550.56700000000001</v>
      </c>
      <c r="Q39" s="27">
        <v>642.46100000000001</v>
      </c>
    </row>
    <row r="40" spans="1:17">
      <c r="A40">
        <f t="shared" si="1"/>
        <v>38</v>
      </c>
      <c r="B40">
        <f t="shared" si="0"/>
        <v>380</v>
      </c>
      <c r="C40" s="27">
        <v>213.69800000000001</v>
      </c>
      <c r="D40" s="91">
        <v>203.18700000000001</v>
      </c>
      <c r="E40" s="27">
        <v>216.79599999999999</v>
      </c>
      <c r="G40" s="27">
        <v>212.298</v>
      </c>
      <c r="H40" s="91">
        <v>219.48400000000001</v>
      </c>
      <c r="I40">
        <v>711.09699999999998</v>
      </c>
      <c r="K40" s="111">
        <v>217.298</v>
      </c>
      <c r="L40" s="82">
        <v>144.292</v>
      </c>
      <c r="M40" s="111">
        <v>74.8</v>
      </c>
      <c r="O40">
        <v>175.09299999999999</v>
      </c>
      <c r="P40">
        <v>219.67400000000001</v>
      </c>
      <c r="Q40" s="27">
        <v>643.89</v>
      </c>
    </row>
    <row r="41" spans="1:17">
      <c r="A41">
        <f t="shared" si="1"/>
        <v>39</v>
      </c>
      <c r="B41">
        <f t="shared" si="0"/>
        <v>390</v>
      </c>
      <c r="C41" s="27">
        <v>198.298</v>
      </c>
      <c r="D41" s="91">
        <v>695.32100000000003</v>
      </c>
      <c r="E41" s="27">
        <v>863.798</v>
      </c>
      <c r="G41" s="27">
        <v>215.49100000000001</v>
      </c>
      <c r="H41" s="91">
        <v>430.084</v>
      </c>
      <c r="I41">
        <v>542.29499999999996</v>
      </c>
      <c r="K41" s="111">
        <v>898.14</v>
      </c>
      <c r="L41" s="82">
        <v>737.55</v>
      </c>
      <c r="M41" s="111">
        <v>908.024</v>
      </c>
      <c r="O41">
        <v>170.37899999999999</v>
      </c>
      <c r="P41">
        <v>703.19600000000003</v>
      </c>
      <c r="Q41" s="27">
        <v>545.34699999999998</v>
      </c>
    </row>
    <row r="42" spans="1:17">
      <c r="A42">
        <f t="shared" si="1"/>
        <v>40</v>
      </c>
      <c r="B42">
        <f t="shared" si="0"/>
        <v>400</v>
      </c>
      <c r="C42" s="27">
        <v>198.09800000000001</v>
      </c>
      <c r="D42" s="91">
        <v>209.899</v>
      </c>
      <c r="E42" s="27">
        <v>165.69800000000001</v>
      </c>
      <c r="G42" s="27">
        <v>206.69800000000001</v>
      </c>
      <c r="H42" s="91">
        <v>428.089</v>
      </c>
      <c r="I42">
        <v>546.16399999999999</v>
      </c>
      <c r="K42" s="111">
        <v>217.19800000000001</v>
      </c>
      <c r="L42" s="82">
        <v>188.59700000000001</v>
      </c>
      <c r="M42" s="111">
        <v>72.5</v>
      </c>
      <c r="O42">
        <v>174.29</v>
      </c>
      <c r="P42">
        <v>219.398</v>
      </c>
      <c r="Q42" s="27">
        <v>644.05999999999995</v>
      </c>
    </row>
    <row r="43" spans="1:17">
      <c r="A43">
        <f t="shared" si="1"/>
        <v>41</v>
      </c>
      <c r="B43">
        <f t="shared" si="0"/>
        <v>410</v>
      </c>
      <c r="C43" s="27">
        <v>204.48</v>
      </c>
      <c r="D43" s="91">
        <v>677.98599999999999</v>
      </c>
      <c r="E43" s="27">
        <v>864.46699999999998</v>
      </c>
      <c r="G43" s="27">
        <v>212.09800000000001</v>
      </c>
      <c r="H43" s="91">
        <v>426.298</v>
      </c>
      <c r="I43">
        <v>562.59500000000003</v>
      </c>
      <c r="K43" s="111">
        <v>886.87300000000005</v>
      </c>
      <c r="L43" s="82">
        <v>730.93399999999997</v>
      </c>
      <c r="M43" s="111">
        <v>909.23500000000001</v>
      </c>
      <c r="O43">
        <v>179.19</v>
      </c>
      <c r="P43">
        <v>597.13199999999995</v>
      </c>
      <c r="Q43" s="27">
        <v>542.58299999999997</v>
      </c>
    </row>
    <row r="44" spans="1:17">
      <c r="A44">
        <f t="shared" si="1"/>
        <v>42</v>
      </c>
      <c r="B44">
        <f t="shared" si="0"/>
        <v>420</v>
      </c>
      <c r="C44" s="27">
        <v>197.59800000000001</v>
      </c>
      <c r="D44" s="91">
        <v>210.78299999999999</v>
      </c>
      <c r="E44" s="27">
        <v>196.99600000000001</v>
      </c>
      <c r="G44" s="27">
        <v>209.697</v>
      </c>
      <c r="H44" s="91">
        <v>433.69799999999998</v>
      </c>
      <c r="I44">
        <v>566.59500000000003</v>
      </c>
      <c r="K44" s="111">
        <v>217.99799999999999</v>
      </c>
      <c r="L44" s="82">
        <v>187.976</v>
      </c>
      <c r="M44" s="111">
        <v>70.799000000000007</v>
      </c>
      <c r="O44">
        <v>174.49</v>
      </c>
      <c r="P44">
        <v>206.69900000000001</v>
      </c>
      <c r="Q44" s="27">
        <v>637.005</v>
      </c>
    </row>
    <row r="45" spans="1:17">
      <c r="A45">
        <f t="shared" si="1"/>
        <v>43</v>
      </c>
      <c r="B45">
        <f t="shared" si="0"/>
        <v>430</v>
      </c>
      <c r="C45" s="27">
        <v>204.69800000000001</v>
      </c>
      <c r="D45" s="91">
        <v>657.07899999999995</v>
      </c>
      <c r="E45" s="27">
        <v>841.56</v>
      </c>
      <c r="G45" s="27">
        <v>214.79900000000001</v>
      </c>
      <c r="H45" s="91">
        <v>423.798</v>
      </c>
      <c r="I45">
        <v>652.94100000000003</v>
      </c>
      <c r="K45" s="111">
        <v>892.98400000000004</v>
      </c>
      <c r="L45" s="82">
        <v>721.73800000000006</v>
      </c>
      <c r="M45" s="111">
        <v>906.67200000000003</v>
      </c>
      <c r="O45">
        <v>179.18199999999999</v>
      </c>
      <c r="P45">
        <v>317.762</v>
      </c>
      <c r="Q45" s="27">
        <v>538.59</v>
      </c>
    </row>
    <row r="46" spans="1:17">
      <c r="A46">
        <f t="shared" si="1"/>
        <v>44</v>
      </c>
      <c r="B46">
        <f t="shared" si="0"/>
        <v>440</v>
      </c>
      <c r="C46" s="27">
        <v>201.49700000000001</v>
      </c>
      <c r="D46" s="91">
        <v>199.79900000000001</v>
      </c>
      <c r="E46" s="27">
        <v>213.59299999999999</v>
      </c>
      <c r="G46" s="27">
        <v>209.68799999999999</v>
      </c>
      <c r="H46" s="91">
        <v>433.65899999999999</v>
      </c>
      <c r="I46">
        <v>630.34400000000005</v>
      </c>
      <c r="K46" s="111">
        <v>214.697</v>
      </c>
      <c r="L46" s="82">
        <v>185.44399999999999</v>
      </c>
      <c r="M46" s="111">
        <v>102.599</v>
      </c>
      <c r="O46">
        <v>174.79300000000001</v>
      </c>
      <c r="P46">
        <v>614.572</v>
      </c>
      <c r="Q46" s="27">
        <v>637.30799999999999</v>
      </c>
    </row>
    <row r="47" spans="1:17">
      <c r="A47">
        <f t="shared" si="1"/>
        <v>45</v>
      </c>
      <c r="B47">
        <f t="shared" si="0"/>
        <v>450</v>
      </c>
      <c r="C47" s="27">
        <v>213.899</v>
      </c>
      <c r="D47" s="91">
        <v>661.96</v>
      </c>
      <c r="E47" s="27">
        <v>842.71900000000005</v>
      </c>
      <c r="G47" s="27">
        <v>211.09800000000001</v>
      </c>
      <c r="H47" s="91">
        <v>430.49599999999998</v>
      </c>
      <c r="I47">
        <v>542.52</v>
      </c>
      <c r="K47" s="111">
        <v>897.98599999999999</v>
      </c>
      <c r="L47" s="82">
        <v>720.18899999999996</v>
      </c>
      <c r="M47" s="111">
        <v>905.86</v>
      </c>
      <c r="O47">
        <v>182.09100000000001</v>
      </c>
      <c r="P47">
        <v>217.994</v>
      </c>
      <c r="Q47" s="27">
        <v>546.98400000000004</v>
      </c>
    </row>
    <row r="48" spans="1:17">
      <c r="A48">
        <f t="shared" si="1"/>
        <v>46</v>
      </c>
      <c r="B48">
        <f t="shared" si="0"/>
        <v>460</v>
      </c>
      <c r="C48" s="27">
        <v>201.49100000000001</v>
      </c>
      <c r="D48" s="91">
        <v>206.798</v>
      </c>
      <c r="E48" s="27">
        <v>201.298</v>
      </c>
      <c r="G48" s="27">
        <v>222.39699999999999</v>
      </c>
      <c r="H48" s="91">
        <v>213.779</v>
      </c>
      <c r="I48">
        <v>640.13300000000004</v>
      </c>
      <c r="K48" s="111">
        <v>218.399</v>
      </c>
      <c r="L48" s="82">
        <v>189.47800000000001</v>
      </c>
      <c r="M48" s="111">
        <v>52.198999999999998</v>
      </c>
      <c r="O48">
        <v>173.685</v>
      </c>
      <c r="P48">
        <v>714.20399999999995</v>
      </c>
      <c r="Q48" s="27">
        <v>651.47</v>
      </c>
    </row>
    <row r="49" spans="1:17">
      <c r="A49">
        <f t="shared" si="1"/>
        <v>47</v>
      </c>
      <c r="B49">
        <f t="shared" si="0"/>
        <v>470</v>
      </c>
      <c r="C49" s="27">
        <v>212.398</v>
      </c>
      <c r="D49" s="91">
        <v>660.32100000000003</v>
      </c>
      <c r="E49" s="27">
        <v>861.69100000000003</v>
      </c>
      <c r="G49" s="27">
        <v>204.49799999999999</v>
      </c>
      <c r="H49" s="91">
        <v>422.39699999999999</v>
      </c>
      <c r="I49">
        <v>612.59</v>
      </c>
      <c r="K49" s="111">
        <v>892.16300000000001</v>
      </c>
      <c r="L49" s="82">
        <v>725.75400000000002</v>
      </c>
      <c r="M49" s="111">
        <v>909.46100000000001</v>
      </c>
      <c r="O49">
        <v>139.69399999999999</v>
      </c>
      <c r="P49">
        <v>217.19900000000001</v>
      </c>
      <c r="Q49" s="27">
        <v>537.39099999999996</v>
      </c>
    </row>
    <row r="50" spans="1:17">
      <c r="A50">
        <f t="shared" si="1"/>
        <v>48</v>
      </c>
      <c r="B50">
        <f t="shared" si="0"/>
        <v>480</v>
      </c>
      <c r="C50" s="27">
        <v>210.297</v>
      </c>
      <c r="D50" s="91">
        <v>200.898</v>
      </c>
      <c r="E50" s="27">
        <v>166.798</v>
      </c>
      <c r="G50" s="27">
        <v>218.69900000000001</v>
      </c>
      <c r="H50" s="91">
        <v>425.09100000000001</v>
      </c>
      <c r="I50">
        <v>517.49800000000005</v>
      </c>
      <c r="K50" s="111">
        <v>218.59899999999999</v>
      </c>
      <c r="L50" s="82">
        <v>188.584</v>
      </c>
      <c r="M50" s="111">
        <v>74.998999999999995</v>
      </c>
      <c r="O50">
        <v>374.54500000000002</v>
      </c>
      <c r="P50">
        <v>595.38499999999999</v>
      </c>
      <c r="Q50" s="27">
        <v>639.04200000000003</v>
      </c>
    </row>
    <row r="51" spans="1:17">
      <c r="A51">
        <f t="shared" si="1"/>
        <v>49</v>
      </c>
      <c r="B51">
        <f t="shared" si="0"/>
        <v>490</v>
      </c>
      <c r="C51" s="27">
        <v>200.49799999999999</v>
      </c>
      <c r="D51" s="91">
        <v>680.79600000000005</v>
      </c>
      <c r="E51" s="27">
        <v>849.85</v>
      </c>
      <c r="G51" s="27">
        <v>207.679</v>
      </c>
      <c r="H51" s="91">
        <v>310.08800000000002</v>
      </c>
      <c r="I51">
        <v>119.399</v>
      </c>
      <c r="K51" s="111">
        <v>897.96400000000006</v>
      </c>
      <c r="L51" s="82">
        <v>724.09400000000005</v>
      </c>
      <c r="M51" s="111">
        <v>905.56399999999996</v>
      </c>
      <c r="O51">
        <v>177.994</v>
      </c>
      <c r="P51">
        <v>120.999</v>
      </c>
      <c r="Q51" s="27">
        <v>646.37300000000005</v>
      </c>
    </row>
    <row r="52" spans="1:17">
      <c r="A52">
        <f t="shared" si="1"/>
        <v>50</v>
      </c>
      <c r="B52">
        <f t="shared" si="0"/>
        <v>500</v>
      </c>
      <c r="C52" s="27">
        <v>199.79900000000001</v>
      </c>
      <c r="D52" s="91">
        <v>209.78299999999999</v>
      </c>
      <c r="E52" s="27">
        <v>200.89500000000001</v>
      </c>
      <c r="G52" s="27">
        <v>215.68299999999999</v>
      </c>
      <c r="H52" s="91">
        <v>411.59399999999999</v>
      </c>
      <c r="I52">
        <v>350.88400000000001</v>
      </c>
      <c r="K52" s="111">
        <v>217.499</v>
      </c>
      <c r="L52" s="82">
        <v>188.69200000000001</v>
      </c>
      <c r="M52" s="111">
        <v>89.099000000000004</v>
      </c>
      <c r="O52">
        <v>177.691</v>
      </c>
      <c r="P52">
        <v>548.79899999999998</v>
      </c>
      <c r="Q52" s="27">
        <v>564.08500000000004</v>
      </c>
    </row>
    <row r="53" spans="1:17">
      <c r="A53">
        <f t="shared" si="1"/>
        <v>51</v>
      </c>
      <c r="B53">
        <f t="shared" si="0"/>
        <v>510</v>
      </c>
      <c r="C53" s="27">
        <v>153.9</v>
      </c>
      <c r="D53" s="91">
        <v>506.59699999999998</v>
      </c>
      <c r="E53" s="27">
        <v>837.78300000000002</v>
      </c>
      <c r="G53" s="27">
        <v>212.57499999999999</v>
      </c>
      <c r="H53" s="91">
        <v>587.75699999999995</v>
      </c>
      <c r="I53">
        <v>476.73399999999998</v>
      </c>
      <c r="K53" s="111">
        <v>879.572</v>
      </c>
      <c r="L53" s="82">
        <v>723.077</v>
      </c>
      <c r="M53" s="111">
        <v>892.495</v>
      </c>
      <c r="O53">
        <v>173.99</v>
      </c>
      <c r="P53">
        <v>216.49700000000001</v>
      </c>
      <c r="Q53" s="27">
        <v>659.19299999999998</v>
      </c>
    </row>
    <row r="54" spans="1:17">
      <c r="A54">
        <f t="shared" si="1"/>
        <v>52</v>
      </c>
      <c r="B54">
        <f t="shared" si="0"/>
        <v>520</v>
      </c>
      <c r="C54" s="27">
        <v>197.899</v>
      </c>
      <c r="D54" s="91">
        <v>208.49700000000001</v>
      </c>
      <c r="E54" s="27">
        <v>215.19800000000001</v>
      </c>
      <c r="G54" s="27">
        <v>214.399</v>
      </c>
      <c r="H54" s="91">
        <v>414.29199999999997</v>
      </c>
      <c r="I54">
        <v>811.94200000000001</v>
      </c>
      <c r="K54" s="111">
        <v>215.09899999999999</v>
      </c>
      <c r="L54" s="82">
        <v>135.18199999999999</v>
      </c>
      <c r="M54" s="111">
        <v>54.198999999999998</v>
      </c>
      <c r="O54">
        <v>179.595</v>
      </c>
      <c r="P54">
        <v>580.779</v>
      </c>
      <c r="Q54" s="27">
        <v>572.48199999999997</v>
      </c>
    </row>
    <row r="55" spans="1:17">
      <c r="A55">
        <f t="shared" si="1"/>
        <v>53</v>
      </c>
      <c r="B55">
        <f t="shared" si="0"/>
        <v>530</v>
      </c>
      <c r="C55" s="27">
        <v>198.399</v>
      </c>
      <c r="D55" s="91">
        <v>671.38599999999997</v>
      </c>
      <c r="E55" s="27">
        <v>853.78200000000004</v>
      </c>
      <c r="G55" s="27">
        <v>207.59700000000001</v>
      </c>
      <c r="H55" s="91">
        <v>204.79900000000001</v>
      </c>
      <c r="I55">
        <v>777.54100000000005</v>
      </c>
      <c r="K55" s="111">
        <v>888.12199999999996</v>
      </c>
      <c r="L55" s="82">
        <v>734.67700000000002</v>
      </c>
      <c r="M55" s="111">
        <v>898.12300000000005</v>
      </c>
      <c r="O55">
        <v>179.99100000000001</v>
      </c>
      <c r="P55">
        <v>218.398</v>
      </c>
      <c r="Q55" s="27">
        <v>651.39499999999998</v>
      </c>
    </row>
    <row r="56" spans="1:17">
      <c r="A56">
        <f t="shared" si="1"/>
        <v>54</v>
      </c>
      <c r="B56">
        <f t="shared" si="0"/>
        <v>540</v>
      </c>
      <c r="C56" s="27">
        <v>213.399</v>
      </c>
      <c r="D56" s="91">
        <v>209.488</v>
      </c>
      <c r="E56" s="27">
        <v>205.97800000000001</v>
      </c>
      <c r="G56" s="27">
        <v>215.09899999999999</v>
      </c>
      <c r="H56" s="91">
        <v>422.08100000000002</v>
      </c>
      <c r="I56">
        <v>799.38</v>
      </c>
      <c r="K56" s="111">
        <v>216.99799999999999</v>
      </c>
      <c r="L56" s="82">
        <v>188.798</v>
      </c>
      <c r="M56" s="111">
        <v>98.891000000000005</v>
      </c>
      <c r="O56">
        <v>176.98</v>
      </c>
      <c r="P56">
        <v>592.83500000000004</v>
      </c>
      <c r="Q56" s="27">
        <v>562.57100000000003</v>
      </c>
    </row>
    <row r="57" spans="1:17">
      <c r="A57">
        <f t="shared" si="1"/>
        <v>55</v>
      </c>
      <c r="B57">
        <f t="shared" si="0"/>
        <v>550</v>
      </c>
      <c r="C57" s="27">
        <v>203.398</v>
      </c>
      <c r="D57" s="91">
        <v>684.24900000000002</v>
      </c>
      <c r="E57" s="27">
        <v>833.21799999999996</v>
      </c>
      <c r="G57" s="27">
        <v>209.99700000000001</v>
      </c>
      <c r="H57" s="91">
        <v>434.09699999999998</v>
      </c>
      <c r="I57">
        <v>734.24599999999998</v>
      </c>
      <c r="K57" s="111">
        <v>891.89400000000001</v>
      </c>
      <c r="L57" s="82">
        <v>726.39400000000001</v>
      </c>
      <c r="M57" s="111">
        <v>902.70299999999997</v>
      </c>
      <c r="O57">
        <v>178.79499999999999</v>
      </c>
      <c r="P57">
        <v>170.59800000000001</v>
      </c>
      <c r="Q57" s="27">
        <v>654.47699999999998</v>
      </c>
    </row>
    <row r="58" spans="1:17">
      <c r="A58">
        <f t="shared" si="1"/>
        <v>56</v>
      </c>
      <c r="B58">
        <f t="shared" si="0"/>
        <v>560</v>
      </c>
      <c r="C58" s="27">
        <v>207.09899999999999</v>
      </c>
      <c r="D58" s="91">
        <v>203.19800000000001</v>
      </c>
      <c r="E58" s="27">
        <v>206.99799999999999</v>
      </c>
      <c r="G58" s="27">
        <v>219.58</v>
      </c>
      <c r="H58" s="91">
        <v>422.39600000000002</v>
      </c>
      <c r="I58">
        <v>742.09500000000003</v>
      </c>
      <c r="K58" s="111">
        <v>217.298</v>
      </c>
      <c r="L58" s="82">
        <v>189.881</v>
      </c>
      <c r="M58" s="111">
        <v>229.59800000000001</v>
      </c>
      <c r="O58">
        <v>180.876</v>
      </c>
      <c r="P58">
        <v>232.97300000000001</v>
      </c>
      <c r="Q58" s="27">
        <v>569.58299999999997</v>
      </c>
    </row>
    <row r="59" spans="1:17">
      <c r="A59">
        <f t="shared" si="1"/>
        <v>57</v>
      </c>
      <c r="B59">
        <f t="shared" si="0"/>
        <v>570</v>
      </c>
      <c r="C59" s="27">
        <v>206.19800000000001</v>
      </c>
      <c r="D59" s="91">
        <v>683.37699999999995</v>
      </c>
      <c r="E59" s="27">
        <v>839.20600000000002</v>
      </c>
      <c r="G59" s="27">
        <v>208.19900000000001</v>
      </c>
      <c r="H59" s="91">
        <v>423.15499999999997</v>
      </c>
      <c r="I59">
        <v>708.63800000000003</v>
      </c>
      <c r="K59" s="111">
        <v>896.34799999999996</v>
      </c>
      <c r="L59" s="82">
        <v>718.06299999999999</v>
      </c>
      <c r="M59" s="111">
        <v>891.42399999999998</v>
      </c>
      <c r="O59">
        <v>173.99700000000001</v>
      </c>
      <c r="P59">
        <v>535.46500000000003</v>
      </c>
      <c r="Q59" s="27">
        <v>652.23</v>
      </c>
    </row>
    <row r="60" spans="1:17">
      <c r="A60">
        <f t="shared" si="1"/>
        <v>58</v>
      </c>
      <c r="B60">
        <f t="shared" si="0"/>
        <v>580</v>
      </c>
      <c r="C60" s="27">
        <v>200.59899999999999</v>
      </c>
      <c r="D60" s="91">
        <v>202.49199999999999</v>
      </c>
      <c r="E60" s="27">
        <v>212.59800000000001</v>
      </c>
      <c r="G60" s="27">
        <v>222.79900000000001</v>
      </c>
      <c r="H60" s="91">
        <v>432.79700000000003</v>
      </c>
      <c r="I60">
        <v>589.99199999999996</v>
      </c>
      <c r="K60" s="111">
        <v>218.09</v>
      </c>
      <c r="L60" s="82">
        <v>185.875</v>
      </c>
      <c r="M60" s="111">
        <v>219.19900000000001</v>
      </c>
      <c r="O60">
        <v>378.39</v>
      </c>
      <c r="P60">
        <v>436.66199999999998</v>
      </c>
      <c r="Q60" s="27">
        <v>448.89600000000002</v>
      </c>
    </row>
    <row r="61" spans="1:17">
      <c r="A61">
        <f t="shared" si="1"/>
        <v>59</v>
      </c>
      <c r="B61">
        <f t="shared" si="0"/>
        <v>590</v>
      </c>
      <c r="C61" s="27">
        <v>198.99799999999999</v>
      </c>
      <c r="D61" s="91">
        <v>530.34699999999998</v>
      </c>
      <c r="E61" s="27">
        <v>842.33699999999999</v>
      </c>
      <c r="G61" s="27">
        <v>187.29900000000001</v>
      </c>
      <c r="H61" s="91">
        <v>424.79599999999999</v>
      </c>
      <c r="I61">
        <v>587.18100000000004</v>
      </c>
      <c r="K61" s="111">
        <v>885.39400000000001</v>
      </c>
      <c r="L61" s="82">
        <v>718.08100000000002</v>
      </c>
      <c r="M61" s="111">
        <v>899.43799999999999</v>
      </c>
      <c r="O61">
        <v>179.09899999999999</v>
      </c>
      <c r="P61">
        <v>587.85699999999997</v>
      </c>
      <c r="Q61" s="27">
        <v>729.82600000000002</v>
      </c>
    </row>
    <row r="62" spans="1:17">
      <c r="A62">
        <f t="shared" si="1"/>
        <v>60</v>
      </c>
      <c r="B62">
        <f t="shared" si="0"/>
        <v>600</v>
      </c>
      <c r="C62" s="27">
        <v>189.09800000000001</v>
      </c>
      <c r="D62" s="91">
        <v>213.999</v>
      </c>
      <c r="E62" s="27">
        <v>215.09700000000001</v>
      </c>
      <c r="G62" s="27">
        <v>209.28299999999999</v>
      </c>
      <c r="H62" s="91">
        <v>430.79899999999998</v>
      </c>
      <c r="I62">
        <v>549.89599999999996</v>
      </c>
      <c r="K62" s="111">
        <v>218.29300000000001</v>
      </c>
      <c r="L62" s="82">
        <v>186.23500000000001</v>
      </c>
      <c r="M62" s="111">
        <v>216.28399999999999</v>
      </c>
      <c r="O62">
        <v>176.286</v>
      </c>
      <c r="P62">
        <v>216.49799999999999</v>
      </c>
      <c r="Q62" s="27">
        <v>386.661</v>
      </c>
    </row>
    <row r="63" spans="1:17">
      <c r="A63">
        <f t="shared" si="1"/>
        <v>61</v>
      </c>
      <c r="B63">
        <f t="shared" si="0"/>
        <v>610</v>
      </c>
      <c r="C63" s="27">
        <v>850.11199999999997</v>
      </c>
      <c r="E63" s="27">
        <v>843.02099999999996</v>
      </c>
      <c r="G63" s="27">
        <v>213.178</v>
      </c>
      <c r="H63" s="91">
        <v>427.39800000000002</v>
      </c>
      <c r="I63">
        <v>221.59800000000001</v>
      </c>
      <c r="K63" s="111">
        <v>850.11199999999997</v>
      </c>
      <c r="L63" s="82"/>
      <c r="M63" s="111">
        <v>901.95100000000002</v>
      </c>
    </row>
    <row r="64" spans="1:17">
      <c r="A64">
        <f t="shared" si="1"/>
        <v>62</v>
      </c>
      <c r="B64">
        <f t="shared" si="0"/>
        <v>620</v>
      </c>
      <c r="C64" s="27">
        <v>218.595</v>
      </c>
      <c r="E64" s="27">
        <v>209.19900000000001</v>
      </c>
      <c r="G64" s="27">
        <v>213.69800000000001</v>
      </c>
      <c r="H64" s="91">
        <v>430.89600000000002</v>
      </c>
      <c r="I64">
        <v>254.898</v>
      </c>
      <c r="K64" s="111">
        <v>218.595</v>
      </c>
      <c r="L64" s="82"/>
      <c r="M64" s="111">
        <v>217.798</v>
      </c>
    </row>
    <row r="65" spans="1:13">
      <c r="A65">
        <f t="shared" si="1"/>
        <v>63</v>
      </c>
      <c r="B65">
        <f t="shared" si="0"/>
        <v>630</v>
      </c>
      <c r="C65" s="27">
        <v>878.95899999999995</v>
      </c>
      <c r="E65" s="27">
        <v>850.17499999999995</v>
      </c>
      <c r="G65" s="27">
        <v>210.798</v>
      </c>
      <c r="H65" s="91">
        <v>214.69800000000001</v>
      </c>
      <c r="K65" s="111">
        <v>878.95899999999995</v>
      </c>
      <c r="L65" s="82"/>
      <c r="M65" s="111">
        <v>882.43799999999999</v>
      </c>
    </row>
    <row r="66" spans="1:13">
      <c r="A66">
        <f t="shared" si="1"/>
        <v>64</v>
      </c>
      <c r="B66">
        <f t="shared" si="0"/>
        <v>640</v>
      </c>
      <c r="C66" s="27">
        <v>212.399</v>
      </c>
      <c r="E66" s="27">
        <v>215.29900000000001</v>
      </c>
      <c r="G66" s="27">
        <v>216.59899999999999</v>
      </c>
      <c r="H66" s="91">
        <v>428.89800000000002</v>
      </c>
      <c r="K66" s="111">
        <v>212.399</v>
      </c>
      <c r="L66" s="82"/>
      <c r="M66" s="111">
        <v>149.399</v>
      </c>
    </row>
    <row r="67" spans="1:13">
      <c r="A67">
        <f t="shared" si="1"/>
        <v>65</v>
      </c>
      <c r="B67">
        <f t="shared" si="0"/>
        <v>650</v>
      </c>
      <c r="C67" s="27">
        <v>891.72900000000004</v>
      </c>
      <c r="E67" s="27">
        <v>865.154</v>
      </c>
      <c r="G67" s="27">
        <v>213.59100000000001</v>
      </c>
      <c r="H67" s="91">
        <v>339.26600000000002</v>
      </c>
      <c r="K67" s="111">
        <v>891.72900000000004</v>
      </c>
      <c r="L67" s="82"/>
      <c r="M67" s="82"/>
    </row>
    <row r="68" spans="1:13">
      <c r="A68">
        <f t="shared" si="1"/>
        <v>66</v>
      </c>
      <c r="B68">
        <f t="shared" ref="B68:B76" si="2">A68*10</f>
        <v>660</v>
      </c>
      <c r="C68" s="27">
        <v>215.39599999999999</v>
      </c>
      <c r="E68" s="27">
        <v>213.982</v>
      </c>
      <c r="G68" s="27">
        <v>200.398</v>
      </c>
      <c r="H68" s="91">
        <v>590.29600000000005</v>
      </c>
      <c r="K68" s="111">
        <v>215.39599999999999</v>
      </c>
      <c r="L68" s="82"/>
      <c r="M68" s="82"/>
    </row>
    <row r="69" spans="1:13">
      <c r="A69">
        <f t="shared" ref="A69:A132" si="3">A68+1</f>
        <v>67</v>
      </c>
      <c r="B69">
        <f t="shared" si="2"/>
        <v>670</v>
      </c>
      <c r="C69" s="27">
        <v>771.87300000000005</v>
      </c>
      <c r="E69" s="27">
        <v>871.06299999999999</v>
      </c>
      <c r="G69" s="27">
        <v>186.99199999999999</v>
      </c>
      <c r="K69" s="111">
        <v>771.87300000000005</v>
      </c>
      <c r="L69" s="82"/>
      <c r="M69" s="82"/>
    </row>
    <row r="70" spans="1:13">
      <c r="A70">
        <f t="shared" si="3"/>
        <v>68</v>
      </c>
      <c r="B70">
        <f t="shared" si="2"/>
        <v>680</v>
      </c>
      <c r="C70" s="27">
        <v>221.399</v>
      </c>
      <c r="E70" s="27">
        <v>216.898</v>
      </c>
      <c r="G70" s="27">
        <v>210.49799999999999</v>
      </c>
      <c r="K70" s="111">
        <v>221.399</v>
      </c>
      <c r="L70" s="82"/>
      <c r="M70" s="82"/>
    </row>
    <row r="71" spans="1:13">
      <c r="A71">
        <f t="shared" si="3"/>
        <v>69</v>
      </c>
      <c r="B71">
        <f t="shared" si="2"/>
        <v>690</v>
      </c>
      <c r="C71" s="27">
        <v>878.35400000000004</v>
      </c>
      <c r="E71" s="27">
        <v>854.65499999999997</v>
      </c>
      <c r="G71" s="27">
        <v>222.798</v>
      </c>
      <c r="K71" s="111">
        <v>878.35400000000004</v>
      </c>
      <c r="L71" s="82"/>
      <c r="M71" s="82"/>
    </row>
    <row r="72" spans="1:13">
      <c r="A72">
        <f t="shared" si="3"/>
        <v>70</v>
      </c>
      <c r="B72">
        <f t="shared" si="2"/>
        <v>700</v>
      </c>
      <c r="C72" s="27">
        <v>223.09800000000001</v>
      </c>
      <c r="E72" s="27">
        <v>214.78100000000001</v>
      </c>
      <c r="G72" s="27">
        <v>134.79900000000001</v>
      </c>
      <c r="K72" s="111">
        <v>223.09800000000001</v>
      </c>
      <c r="L72" s="82"/>
      <c r="M72" s="82"/>
    </row>
    <row r="73" spans="1:13">
      <c r="A73">
        <f t="shared" si="3"/>
        <v>71</v>
      </c>
      <c r="B73">
        <f t="shared" si="2"/>
        <v>710</v>
      </c>
      <c r="C73" s="27">
        <v>875.91800000000001</v>
      </c>
      <c r="E73" s="27">
        <v>827.22500000000002</v>
      </c>
      <c r="G73" s="27">
        <v>60.5</v>
      </c>
      <c r="K73" s="111">
        <v>875.91800000000001</v>
      </c>
      <c r="L73" s="82"/>
      <c r="M73" s="82"/>
    </row>
    <row r="74" spans="1:13">
      <c r="A74">
        <f t="shared" si="3"/>
        <v>72</v>
      </c>
      <c r="B74">
        <f t="shared" si="2"/>
        <v>720</v>
      </c>
      <c r="C74" s="27">
        <v>226.499</v>
      </c>
      <c r="E74" s="27">
        <v>206.69800000000001</v>
      </c>
      <c r="G74" s="27">
        <v>181.185</v>
      </c>
      <c r="K74" s="111">
        <v>226.499</v>
      </c>
      <c r="L74" s="82"/>
      <c r="M74" s="82"/>
    </row>
    <row r="75" spans="1:13">
      <c r="A75">
        <f t="shared" si="3"/>
        <v>73</v>
      </c>
      <c r="B75">
        <f t="shared" si="2"/>
        <v>730</v>
      </c>
      <c r="C75" s="27">
        <v>882.31399999999996</v>
      </c>
      <c r="E75" s="27">
        <v>851.69399999999996</v>
      </c>
      <c r="G75" s="27">
        <v>220.898</v>
      </c>
      <c r="K75" s="111">
        <v>882.31399999999996</v>
      </c>
      <c r="L75" s="82"/>
      <c r="M75" s="82"/>
    </row>
    <row r="76" spans="1:13">
      <c r="A76">
        <f t="shared" si="3"/>
        <v>74</v>
      </c>
      <c r="B76">
        <f t="shared" si="2"/>
        <v>740</v>
      </c>
      <c r="C76" s="27">
        <v>222.977</v>
      </c>
      <c r="E76" s="27">
        <v>221.08500000000001</v>
      </c>
      <c r="G76" s="27">
        <v>369.57</v>
      </c>
      <c r="K76" s="111">
        <v>222.977</v>
      </c>
      <c r="L76" s="82"/>
      <c r="M76" s="82"/>
    </row>
    <row r="77" spans="1:13">
      <c r="A77">
        <f t="shared" si="3"/>
        <v>75</v>
      </c>
      <c r="C77" s="27">
        <v>881.35299999999995</v>
      </c>
      <c r="E77" s="27">
        <v>840.38300000000004</v>
      </c>
      <c r="G77" s="27">
        <v>85.191999999999993</v>
      </c>
      <c r="K77" s="111">
        <v>881.35299999999995</v>
      </c>
      <c r="L77" s="82"/>
      <c r="M77" s="82"/>
    </row>
    <row r="78" spans="1:13">
      <c r="A78">
        <f t="shared" si="3"/>
        <v>76</v>
      </c>
      <c r="C78" s="27">
        <v>224.297</v>
      </c>
      <c r="E78" s="27">
        <v>211.59200000000001</v>
      </c>
      <c r="G78" s="27">
        <v>213.69900000000001</v>
      </c>
      <c r="K78" s="111">
        <v>224.297</v>
      </c>
      <c r="L78" s="82"/>
      <c r="M78" s="82"/>
    </row>
    <row r="79" spans="1:13">
      <c r="A79">
        <f t="shared" si="3"/>
        <v>77</v>
      </c>
      <c r="C79" s="27">
        <v>889.33199999999999</v>
      </c>
      <c r="E79" s="27">
        <v>833.904</v>
      </c>
      <c r="G79" s="27">
        <v>181.64</v>
      </c>
      <c r="K79" s="111">
        <v>889.33199999999999</v>
      </c>
      <c r="L79" s="82"/>
      <c r="M79" s="82"/>
    </row>
    <row r="80" spans="1:13">
      <c r="A80">
        <f t="shared" si="3"/>
        <v>78</v>
      </c>
      <c r="C80" s="27">
        <v>224.99799999999999</v>
      </c>
      <c r="E80" s="27">
        <v>165.298</v>
      </c>
      <c r="G80" s="27">
        <v>61.8</v>
      </c>
      <c r="K80" s="111">
        <v>224.99799999999999</v>
      </c>
      <c r="L80" s="82"/>
      <c r="M80" s="82"/>
    </row>
    <row r="81" spans="1:13">
      <c r="A81">
        <f t="shared" si="3"/>
        <v>79</v>
      </c>
      <c r="C81" s="27">
        <v>884.08699999999999</v>
      </c>
      <c r="E81" s="27">
        <v>845.23299999999995</v>
      </c>
      <c r="G81" s="27">
        <v>364.89699999999999</v>
      </c>
      <c r="K81" s="111">
        <v>884.08699999999999</v>
      </c>
      <c r="L81" s="82"/>
      <c r="M81" s="82"/>
    </row>
    <row r="82" spans="1:13">
      <c r="A82">
        <f t="shared" si="3"/>
        <v>80</v>
      </c>
      <c r="C82" s="27">
        <v>216.49799999999999</v>
      </c>
      <c r="E82" s="27">
        <v>215.798</v>
      </c>
      <c r="G82" s="27">
        <v>188.798</v>
      </c>
      <c r="K82" s="111">
        <v>216.49799999999999</v>
      </c>
      <c r="L82" s="82"/>
      <c r="M82" s="82"/>
    </row>
    <row r="83" spans="1:13">
      <c r="A83">
        <f t="shared" si="3"/>
        <v>81</v>
      </c>
      <c r="C83" s="27">
        <v>887.84400000000005</v>
      </c>
      <c r="E83" s="27">
        <v>841.63499999999999</v>
      </c>
      <c r="G83" s="27">
        <v>202.09700000000001</v>
      </c>
      <c r="K83" s="111">
        <v>887.84400000000005</v>
      </c>
      <c r="L83" s="82"/>
      <c r="M83" s="82"/>
    </row>
    <row r="84" spans="1:13">
      <c r="A84">
        <f t="shared" si="3"/>
        <v>82</v>
      </c>
      <c r="C84" s="27">
        <v>218.99799999999999</v>
      </c>
      <c r="E84" s="27">
        <v>210.47399999999999</v>
      </c>
      <c r="G84" s="27">
        <v>211.19900000000001</v>
      </c>
      <c r="K84" s="111">
        <v>218.99799999999999</v>
      </c>
      <c r="L84" s="82"/>
      <c r="M84" s="82"/>
    </row>
    <row r="85" spans="1:13">
      <c r="A85">
        <f t="shared" si="3"/>
        <v>83</v>
      </c>
      <c r="C85" s="27">
        <v>884.625</v>
      </c>
      <c r="E85" s="27">
        <v>840.351</v>
      </c>
      <c r="G85" s="27">
        <v>131.30000000000001</v>
      </c>
      <c r="K85" s="111">
        <v>884.625</v>
      </c>
      <c r="L85" s="82"/>
      <c r="M85" s="82"/>
    </row>
    <row r="86" spans="1:13">
      <c r="A86">
        <f t="shared" si="3"/>
        <v>84</v>
      </c>
      <c r="C86" s="27">
        <v>220.399</v>
      </c>
      <c r="E86" s="27">
        <v>214.59899999999999</v>
      </c>
      <c r="G86" s="27">
        <v>284.798</v>
      </c>
      <c r="K86" s="111">
        <v>220.399</v>
      </c>
      <c r="L86" s="82"/>
      <c r="M86" s="82"/>
    </row>
    <row r="87" spans="1:13">
      <c r="A87">
        <f t="shared" si="3"/>
        <v>85</v>
      </c>
      <c r="C87" s="27">
        <v>873.17700000000002</v>
      </c>
      <c r="E87" s="27">
        <v>839.70799999999997</v>
      </c>
      <c r="G87" s="27">
        <v>171.792</v>
      </c>
      <c r="K87" s="111">
        <v>873.17700000000002</v>
      </c>
      <c r="L87" s="82"/>
      <c r="M87" s="82"/>
    </row>
    <row r="88" spans="1:13">
      <c r="A88">
        <f t="shared" si="3"/>
        <v>86</v>
      </c>
      <c r="C88" s="27">
        <v>225.798</v>
      </c>
      <c r="E88" s="27">
        <v>212.499</v>
      </c>
      <c r="G88" s="27">
        <v>178.19900000000001</v>
      </c>
      <c r="K88" s="111">
        <v>225.798</v>
      </c>
      <c r="L88" s="82"/>
      <c r="M88" s="82"/>
    </row>
    <row r="89" spans="1:13">
      <c r="A89">
        <f t="shared" si="3"/>
        <v>87</v>
      </c>
      <c r="C89" s="27">
        <v>861.02700000000004</v>
      </c>
      <c r="G89" s="27">
        <v>128.398</v>
      </c>
      <c r="K89" s="111">
        <v>861.02700000000004</v>
      </c>
      <c r="L89" s="82"/>
      <c r="M89" s="82"/>
    </row>
    <row r="90" spans="1:13">
      <c r="A90">
        <f t="shared" si="3"/>
        <v>88</v>
      </c>
      <c r="C90" s="27">
        <v>226.595</v>
      </c>
      <c r="G90" s="27">
        <v>239.679</v>
      </c>
      <c r="K90" s="111">
        <v>226.595</v>
      </c>
      <c r="L90" s="82"/>
      <c r="M90" s="82"/>
    </row>
    <row r="91" spans="1:13">
      <c r="A91">
        <f t="shared" si="3"/>
        <v>89</v>
      </c>
      <c r="C91" s="27">
        <v>864.37099999999998</v>
      </c>
      <c r="G91" s="27">
        <v>336.46199999999999</v>
      </c>
      <c r="K91" s="111">
        <v>864.37099999999998</v>
      </c>
      <c r="L91" s="82"/>
      <c r="M91" s="82"/>
    </row>
    <row r="92" spans="1:13">
      <c r="A92">
        <f t="shared" si="3"/>
        <v>90</v>
      </c>
      <c r="C92" s="27">
        <v>224.499</v>
      </c>
      <c r="G92" s="27">
        <v>207.898</v>
      </c>
      <c r="K92" s="111">
        <v>224.499</v>
      </c>
      <c r="L92" s="82"/>
      <c r="M92" s="82"/>
    </row>
    <row r="93" spans="1:13">
      <c r="A93">
        <f t="shared" si="3"/>
        <v>91</v>
      </c>
      <c r="C93" s="27">
        <v>861.69299999999998</v>
      </c>
      <c r="G93" s="27">
        <v>140.29900000000001</v>
      </c>
      <c r="K93" s="111">
        <v>861.69299999999998</v>
      </c>
      <c r="L93" s="82"/>
      <c r="M93" s="82"/>
    </row>
    <row r="94" spans="1:13">
      <c r="A94">
        <f t="shared" si="3"/>
        <v>92</v>
      </c>
      <c r="C94" s="27">
        <v>223.298</v>
      </c>
      <c r="G94" s="27">
        <v>182.59899999999999</v>
      </c>
      <c r="K94" s="111">
        <v>223.298</v>
      </c>
      <c r="L94" s="82"/>
      <c r="M94" s="82"/>
    </row>
    <row r="95" spans="1:13">
      <c r="A95">
        <f t="shared" si="3"/>
        <v>93</v>
      </c>
      <c r="C95" s="27">
        <v>885.06500000000005</v>
      </c>
      <c r="G95" s="27">
        <v>212.09899999999999</v>
      </c>
      <c r="K95" s="111">
        <v>885.06500000000005</v>
      </c>
      <c r="L95" s="82"/>
      <c r="M95" s="82"/>
    </row>
    <row r="96" spans="1:13">
      <c r="A96">
        <f t="shared" si="3"/>
        <v>94</v>
      </c>
      <c r="C96" s="27">
        <v>224.78200000000001</v>
      </c>
      <c r="G96" s="27">
        <v>206.19800000000001</v>
      </c>
      <c r="K96" s="111">
        <v>224.78200000000001</v>
      </c>
      <c r="L96" s="82"/>
      <c r="M96" s="82"/>
    </row>
    <row r="97" spans="1:13">
      <c r="A97">
        <f t="shared" si="3"/>
        <v>95</v>
      </c>
      <c r="C97" s="27">
        <v>871.40300000000002</v>
      </c>
      <c r="G97" s="27">
        <v>167.791</v>
      </c>
      <c r="K97" s="111">
        <v>871.40300000000002</v>
      </c>
      <c r="L97" s="82"/>
      <c r="M97" s="82"/>
    </row>
    <row r="98" spans="1:13">
      <c r="A98">
        <f t="shared" si="3"/>
        <v>96</v>
      </c>
      <c r="C98" s="27">
        <v>229.999</v>
      </c>
      <c r="G98" s="27">
        <v>185.298</v>
      </c>
      <c r="K98" s="111">
        <v>229.999</v>
      </c>
      <c r="L98" s="82"/>
      <c r="M98" s="82"/>
    </row>
    <row r="99" spans="1:13">
      <c r="A99">
        <f t="shared" si="3"/>
        <v>97</v>
      </c>
      <c r="C99" s="27">
        <v>751.22699999999998</v>
      </c>
      <c r="G99" s="27">
        <v>143.899</v>
      </c>
      <c r="K99" s="111">
        <v>751.22699999999998</v>
      </c>
      <c r="L99" s="82"/>
      <c r="M99" s="82"/>
    </row>
    <row r="100" spans="1:13">
      <c r="A100">
        <f t="shared" si="3"/>
        <v>98</v>
      </c>
      <c r="C100" s="27">
        <v>228.49799999999999</v>
      </c>
      <c r="G100" s="27">
        <v>342.39600000000002</v>
      </c>
      <c r="K100" s="111">
        <v>228.49799999999999</v>
      </c>
      <c r="L100" s="82"/>
      <c r="M100" s="82"/>
    </row>
    <row r="101" spans="1:13">
      <c r="A101">
        <f t="shared" si="3"/>
        <v>99</v>
      </c>
      <c r="C101" s="27">
        <v>885.54600000000005</v>
      </c>
      <c r="G101" s="27">
        <v>124.03700000000001</v>
      </c>
      <c r="K101" s="111">
        <v>885.54600000000005</v>
      </c>
      <c r="L101" s="82"/>
      <c r="M101" s="82"/>
    </row>
    <row r="102" spans="1:13">
      <c r="A102">
        <f t="shared" si="3"/>
        <v>100</v>
      </c>
      <c r="C102" s="27">
        <v>222.499</v>
      </c>
      <c r="G102" s="27">
        <v>125.399</v>
      </c>
      <c r="K102" s="111">
        <v>222.499</v>
      </c>
      <c r="L102" s="82"/>
      <c r="M102" s="82"/>
    </row>
    <row r="103" spans="1:13">
      <c r="A103">
        <f t="shared" si="3"/>
        <v>101</v>
      </c>
      <c r="C103" s="27">
        <v>857.61</v>
      </c>
      <c r="G103" s="27">
        <v>403.69499999999999</v>
      </c>
      <c r="K103" s="111">
        <v>857.61</v>
      </c>
      <c r="L103" s="82"/>
      <c r="M103" s="82"/>
    </row>
    <row r="104" spans="1:13">
      <c r="A104">
        <f t="shared" si="3"/>
        <v>102</v>
      </c>
      <c r="C104" s="27">
        <v>224.49799999999999</v>
      </c>
      <c r="G104" s="27">
        <v>215.79900000000001</v>
      </c>
      <c r="K104" s="111">
        <v>224.49799999999999</v>
      </c>
      <c r="L104" s="82"/>
      <c r="M104" s="82"/>
    </row>
    <row r="105" spans="1:13">
      <c r="A105">
        <f t="shared" si="3"/>
        <v>103</v>
      </c>
      <c r="C105" s="27">
        <v>863.71</v>
      </c>
      <c r="G105" s="27">
        <v>204.79900000000001</v>
      </c>
      <c r="K105" s="111">
        <v>863.71</v>
      </c>
      <c r="L105" s="82"/>
      <c r="M105" s="82"/>
    </row>
    <row r="106" spans="1:13">
      <c r="A106">
        <f t="shared" si="3"/>
        <v>104</v>
      </c>
      <c r="C106" s="27">
        <v>225.697</v>
      </c>
      <c r="G106" s="27">
        <v>215.679</v>
      </c>
      <c r="K106" s="111">
        <v>225.697</v>
      </c>
      <c r="L106" s="82"/>
      <c r="M106" s="82"/>
    </row>
    <row r="107" spans="1:13">
      <c r="A107">
        <f t="shared" si="3"/>
        <v>105</v>
      </c>
      <c r="C107" s="27">
        <v>852.30200000000002</v>
      </c>
      <c r="G107" s="27">
        <v>52.499000000000002</v>
      </c>
      <c r="K107" s="111">
        <v>852.30200000000002</v>
      </c>
      <c r="L107" s="82"/>
      <c r="M107" s="82"/>
    </row>
    <row r="108" spans="1:13">
      <c r="A108">
        <f t="shared" si="3"/>
        <v>106</v>
      </c>
      <c r="C108" s="27">
        <v>221.59899999999999</v>
      </c>
      <c r="G108" s="27">
        <v>194.583</v>
      </c>
      <c r="K108" s="111">
        <v>221.59899999999999</v>
      </c>
      <c r="L108" s="82"/>
      <c r="M108" s="82"/>
    </row>
    <row r="109" spans="1:13">
      <c r="A109">
        <f t="shared" si="3"/>
        <v>107</v>
      </c>
      <c r="C109" s="27">
        <v>855.55</v>
      </c>
      <c r="G109" s="27">
        <v>213.19499999999999</v>
      </c>
      <c r="K109" s="111">
        <v>855.55</v>
      </c>
      <c r="L109" s="82"/>
      <c r="M109" s="82"/>
    </row>
    <row r="110" spans="1:13">
      <c r="A110">
        <f t="shared" si="3"/>
        <v>108</v>
      </c>
      <c r="C110" s="27">
        <v>221.899</v>
      </c>
      <c r="G110" s="27">
        <v>89.599000000000004</v>
      </c>
      <c r="K110" s="111">
        <v>221.899</v>
      </c>
      <c r="L110" s="82"/>
      <c r="M110" s="82"/>
    </row>
    <row r="111" spans="1:13">
      <c r="A111">
        <f t="shared" si="3"/>
        <v>109</v>
      </c>
      <c r="C111" s="27">
        <v>864.45799999999997</v>
      </c>
      <c r="G111" s="27">
        <v>333.69600000000003</v>
      </c>
      <c r="K111" s="111">
        <v>864.45799999999997</v>
      </c>
      <c r="L111" s="82"/>
      <c r="M111" s="82"/>
    </row>
    <row r="112" spans="1:13">
      <c r="A112">
        <f t="shared" si="3"/>
        <v>110</v>
      </c>
      <c r="C112" s="27">
        <v>224.59899999999999</v>
      </c>
      <c r="G112" s="27">
        <v>203.79900000000001</v>
      </c>
      <c r="K112" s="111">
        <v>224.59899999999999</v>
      </c>
      <c r="L112" s="82"/>
      <c r="M112" s="82"/>
    </row>
    <row r="113" spans="1:7">
      <c r="A113">
        <f t="shared" si="3"/>
        <v>111</v>
      </c>
      <c r="G113" s="27">
        <v>113.999</v>
      </c>
    </row>
    <row r="114" spans="1:7">
      <c r="A114">
        <f t="shared" si="3"/>
        <v>112</v>
      </c>
      <c r="G114" s="27">
        <v>192.09700000000001</v>
      </c>
    </row>
    <row r="115" spans="1:7">
      <c r="A115">
        <f t="shared" si="3"/>
        <v>113</v>
      </c>
      <c r="G115" s="27">
        <v>346.36900000000003</v>
      </c>
    </row>
    <row r="116" spans="1:7">
      <c r="A116">
        <f t="shared" si="3"/>
        <v>114</v>
      </c>
      <c r="G116" s="27">
        <v>168.09899999999999</v>
      </c>
    </row>
    <row r="117" spans="1:7">
      <c r="A117">
        <f t="shared" si="3"/>
        <v>115</v>
      </c>
      <c r="G117" s="27">
        <v>214.298</v>
      </c>
    </row>
    <row r="118" spans="1:7">
      <c r="A118">
        <f t="shared" si="3"/>
        <v>116</v>
      </c>
      <c r="G118" s="27">
        <v>204.499</v>
      </c>
    </row>
    <row r="119" spans="1:7">
      <c r="A119">
        <f t="shared" si="3"/>
        <v>117</v>
      </c>
      <c r="G119" s="27">
        <v>143.411</v>
      </c>
    </row>
    <row r="120" spans="1:7">
      <c r="A120">
        <f t="shared" si="3"/>
        <v>118</v>
      </c>
      <c r="G120" s="27">
        <v>4</v>
      </c>
    </row>
    <row r="121" spans="1:7">
      <c r="A121">
        <f t="shared" si="3"/>
        <v>119</v>
      </c>
      <c r="G121" s="27">
        <v>75.698999999999998</v>
      </c>
    </row>
    <row r="122" spans="1:7">
      <c r="A122">
        <f t="shared" si="3"/>
        <v>120</v>
      </c>
      <c r="G122" s="27">
        <v>583.14400000000001</v>
      </c>
    </row>
    <row r="123" spans="1:7">
      <c r="A123">
        <f t="shared" si="3"/>
        <v>121</v>
      </c>
      <c r="G123" s="27">
        <v>203.779</v>
      </c>
    </row>
    <row r="124" spans="1:7">
      <c r="A124">
        <f t="shared" si="3"/>
        <v>122</v>
      </c>
      <c r="G124" s="27">
        <v>207.399</v>
      </c>
    </row>
    <row r="125" spans="1:7">
      <c r="A125">
        <f t="shared" si="3"/>
        <v>123</v>
      </c>
      <c r="G125" s="27">
        <v>210.49799999999999</v>
      </c>
    </row>
    <row r="126" spans="1:7">
      <c r="A126">
        <f t="shared" si="3"/>
        <v>124</v>
      </c>
      <c r="G126" s="27">
        <v>209.99799999999999</v>
      </c>
    </row>
    <row r="127" spans="1:7">
      <c r="A127">
        <f t="shared" si="3"/>
        <v>125</v>
      </c>
      <c r="G127" s="27">
        <v>211.89699999999999</v>
      </c>
    </row>
    <row r="128" spans="1:7">
      <c r="A128">
        <f t="shared" si="3"/>
        <v>126</v>
      </c>
      <c r="G128" s="27">
        <v>116.499</v>
      </c>
    </row>
    <row r="129" spans="1:7">
      <c r="A129">
        <f t="shared" si="3"/>
        <v>127</v>
      </c>
      <c r="G129" s="27">
        <v>208.99799999999999</v>
      </c>
    </row>
    <row r="130" spans="1:7">
      <c r="A130">
        <f t="shared" si="3"/>
        <v>128</v>
      </c>
      <c r="G130" s="27">
        <v>151.499</v>
      </c>
    </row>
    <row r="131" spans="1:7">
      <c r="A131">
        <f t="shared" si="3"/>
        <v>129</v>
      </c>
      <c r="G131" s="27">
        <v>177.494</v>
      </c>
    </row>
    <row r="132" spans="1:7">
      <c r="A132">
        <f t="shared" si="3"/>
        <v>130</v>
      </c>
      <c r="G132" s="27">
        <v>115.3</v>
      </c>
    </row>
    <row r="133" spans="1:7">
      <c r="A133">
        <f t="shared" ref="A133:A149" si="4">A132+1</f>
        <v>131</v>
      </c>
      <c r="G133" s="27">
        <v>418.45600000000002</v>
      </c>
    </row>
    <row r="134" spans="1:7">
      <c r="A134">
        <f t="shared" si="4"/>
        <v>132</v>
      </c>
      <c r="G134" s="27">
        <v>207.697</v>
      </c>
    </row>
    <row r="135" spans="1:7">
      <c r="A135">
        <f t="shared" si="4"/>
        <v>133</v>
      </c>
      <c r="G135" s="27">
        <v>212.99799999999999</v>
      </c>
    </row>
    <row r="136" spans="1:7">
      <c r="A136">
        <f t="shared" si="4"/>
        <v>134</v>
      </c>
      <c r="G136" s="27">
        <v>192.59700000000001</v>
      </c>
    </row>
    <row r="137" spans="1:7">
      <c r="A137">
        <f t="shared" si="4"/>
        <v>135</v>
      </c>
      <c r="G137" s="27">
        <v>207.59800000000001</v>
      </c>
    </row>
    <row r="138" spans="1:7">
      <c r="A138">
        <f t="shared" si="4"/>
        <v>136</v>
      </c>
      <c r="G138" s="27">
        <v>184.09800000000001</v>
      </c>
    </row>
    <row r="139" spans="1:7">
      <c r="A139">
        <f t="shared" si="4"/>
        <v>137</v>
      </c>
      <c r="G139" s="27">
        <v>195.69800000000001</v>
      </c>
    </row>
    <row r="140" spans="1:7">
      <c r="A140">
        <f t="shared" si="4"/>
        <v>138</v>
      </c>
      <c r="G140" s="27">
        <v>215.399</v>
      </c>
    </row>
    <row r="141" spans="1:7">
      <c r="A141">
        <f t="shared" si="4"/>
        <v>139</v>
      </c>
      <c r="G141" s="27">
        <v>176.899</v>
      </c>
    </row>
    <row r="142" spans="1:7">
      <c r="A142">
        <f t="shared" si="4"/>
        <v>140</v>
      </c>
      <c r="G142" s="27">
        <v>209.57499999999999</v>
      </c>
    </row>
    <row r="143" spans="1:7">
      <c r="A143">
        <f t="shared" si="4"/>
        <v>141</v>
      </c>
      <c r="G143" s="27">
        <v>216.49799999999999</v>
      </c>
    </row>
    <row r="144" spans="1:7">
      <c r="A144">
        <f t="shared" si="4"/>
        <v>142</v>
      </c>
      <c r="G144" s="27">
        <v>151.78700000000001</v>
      </c>
    </row>
    <row r="145" spans="1:7">
      <c r="A145">
        <f t="shared" si="4"/>
        <v>143</v>
      </c>
      <c r="G145" s="27">
        <v>209.59800000000001</v>
      </c>
    </row>
    <row r="146" spans="1:7">
      <c r="A146">
        <f t="shared" si="4"/>
        <v>144</v>
      </c>
      <c r="G146" s="27">
        <v>207.999</v>
      </c>
    </row>
    <row r="147" spans="1:7">
      <c r="A147">
        <f t="shared" si="4"/>
        <v>145</v>
      </c>
      <c r="G147" s="27">
        <v>165.88499999999999</v>
      </c>
    </row>
    <row r="148" spans="1:7">
      <c r="A148">
        <f t="shared" si="4"/>
        <v>146</v>
      </c>
      <c r="G148" s="27">
        <v>210.69800000000001</v>
      </c>
    </row>
    <row r="149" spans="1:7">
      <c r="A149">
        <f t="shared" si="4"/>
        <v>147</v>
      </c>
      <c r="G149" s="27">
        <v>204.797</v>
      </c>
    </row>
    <row r="150" spans="1:7">
      <c r="G150" s="27">
        <v>180.399</v>
      </c>
    </row>
    <row r="151" spans="1:7">
      <c r="G151" s="27">
        <v>211.999</v>
      </c>
    </row>
    <row r="152" spans="1:7">
      <c r="G152" s="27">
        <v>150.09899999999999</v>
      </c>
    </row>
    <row r="153" spans="1:7">
      <c r="G153" s="27">
        <v>200.59800000000001</v>
      </c>
    </row>
    <row r="154" spans="1:7">
      <c r="G154" s="27">
        <v>165.29900000000001</v>
      </c>
    </row>
    <row r="155" spans="1:7">
      <c r="G155" s="27">
        <v>192.79900000000001</v>
      </c>
    </row>
    <row r="156" spans="1:7">
      <c r="G156" s="27">
        <v>216.69800000000001</v>
      </c>
    </row>
    <row r="157" spans="1:7">
      <c r="G157" s="27">
        <v>166.59899999999999</v>
      </c>
    </row>
    <row r="158" spans="1:7">
      <c r="G158" s="27">
        <v>208.78800000000001</v>
      </c>
    </row>
    <row r="159" spans="1:7">
      <c r="G159" s="27">
        <v>409.798</v>
      </c>
    </row>
    <row r="160" spans="1:7">
      <c r="G160" s="27">
        <v>206.69800000000001</v>
      </c>
    </row>
    <row r="161" spans="7:7">
      <c r="G161" s="27">
        <v>129.999</v>
      </c>
    </row>
    <row r="162" spans="7:7">
      <c r="G162" s="27">
        <v>209.398</v>
      </c>
    </row>
    <row r="163" spans="7:7">
      <c r="G163" s="27">
        <v>194.19800000000001</v>
      </c>
    </row>
    <row r="164" spans="7:7">
      <c r="G164" s="27">
        <v>216.28100000000001</v>
      </c>
    </row>
    <row r="165" spans="7:7">
      <c r="G165" s="27">
        <v>209.69900000000001</v>
      </c>
    </row>
    <row r="166" spans="7:7">
      <c r="G166" s="27">
        <v>211.798</v>
      </c>
    </row>
    <row r="167" spans="7:7">
      <c r="G167" s="27">
        <v>185.798</v>
      </c>
    </row>
    <row r="168" spans="7:7">
      <c r="G168" s="27">
        <v>204.79900000000001</v>
      </c>
    </row>
    <row r="169" spans="7:7">
      <c r="G169" s="27">
        <v>219.797</v>
      </c>
    </row>
    <row r="170" spans="7:7">
      <c r="G170" s="27">
        <v>210.988</v>
      </c>
    </row>
    <row r="171" spans="7:7">
      <c r="G171" s="27">
        <v>216.79599999999999</v>
      </c>
    </row>
    <row r="172" spans="7:7">
      <c r="G172" s="27">
        <v>217.398</v>
      </c>
    </row>
  </sheetData>
  <mergeCells count="7">
    <mergeCell ref="AC1:AD1"/>
    <mergeCell ref="AE1:AF1"/>
    <mergeCell ref="C1:E1"/>
    <mergeCell ref="G1:I1"/>
    <mergeCell ref="K1:M1"/>
    <mergeCell ref="O1:Q1"/>
    <mergeCell ref="AA1:AB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AE5 AA5:AB5 AA3:AF3 AC5:AD5 AA4:AE4 AF4:AF5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9"/>
  <sheetViews>
    <sheetView topLeftCell="E4" zoomScale="91" zoomScaleNormal="91" workbookViewId="0">
      <selection activeCell="P13" sqref="P13:Q13"/>
    </sheetView>
  </sheetViews>
  <sheetFormatPr defaultColWidth="10.6640625" defaultRowHeight="15.5"/>
  <cols>
    <col min="1" max="1" width="23.1640625" bestFit="1" customWidth="1"/>
    <col min="2" max="3" width="11.5" bestFit="1" customWidth="1"/>
    <col min="4" max="4" width="17.33203125" bestFit="1" customWidth="1"/>
    <col min="5" max="6" width="12.83203125" bestFit="1" customWidth="1"/>
    <col min="7" max="7" width="11.5" bestFit="1" customWidth="1"/>
    <col min="8" max="10" width="12.83203125" bestFit="1" customWidth="1"/>
    <col min="11" max="11" width="12.5" bestFit="1" customWidth="1"/>
    <col min="12" max="12" width="12.83203125" bestFit="1" customWidth="1"/>
    <col min="13" max="13" width="12.6640625" bestFit="1" customWidth="1"/>
    <col min="14" max="14" width="12.83203125" bestFit="1" customWidth="1"/>
    <col min="15" max="15" width="11.1640625" bestFit="1" customWidth="1"/>
    <col min="16" max="18" width="12.83203125" bestFit="1" customWidth="1"/>
    <col min="22" max="22" width="12.5" bestFit="1" customWidth="1"/>
    <col min="28" max="28" width="12.5" bestFit="1" customWidth="1"/>
  </cols>
  <sheetData>
    <row r="1" spans="1:20">
      <c r="A1" t="s">
        <v>136</v>
      </c>
      <c r="B1" s="68">
        <f>AVERAGE(C43:C64)-AVERAGE(C13:C42)</f>
        <v>421.4666666666667</v>
      </c>
      <c r="D1" s="114" t="s">
        <v>39</v>
      </c>
      <c r="E1" s="114" t="s">
        <v>118</v>
      </c>
      <c r="F1" s="114" t="s">
        <v>119</v>
      </c>
      <c r="H1" s="131" t="s">
        <v>39</v>
      </c>
      <c r="I1" s="131" t="s">
        <v>42</v>
      </c>
      <c r="J1" s="131" t="s">
        <v>43</v>
      </c>
      <c r="L1" s="191" t="s">
        <v>141</v>
      </c>
      <c r="M1" s="192"/>
      <c r="N1" s="192"/>
      <c r="O1" s="192"/>
      <c r="P1" s="192"/>
      <c r="Q1" s="192"/>
      <c r="R1" s="192"/>
    </row>
    <row r="2" spans="1:20">
      <c r="A2" t="s">
        <v>139</v>
      </c>
      <c r="B2">
        <f>100/1000</f>
        <v>0.1</v>
      </c>
      <c r="D2" s="127">
        <f>B3/B1*B2</f>
        <v>2.3726668775703893E-5</v>
      </c>
      <c r="E2" s="127"/>
      <c r="F2" s="127"/>
      <c r="H2" s="127">
        <f>D2</f>
        <v>2.3726668775703893E-5</v>
      </c>
      <c r="I2" s="127"/>
      <c r="J2" s="127"/>
      <c r="L2" s="131" t="s">
        <v>39</v>
      </c>
      <c r="M2" s="131" t="s">
        <v>118</v>
      </c>
      <c r="N2" s="131" t="s">
        <v>119</v>
      </c>
      <c r="P2" s="131" t="s">
        <v>39</v>
      </c>
      <c r="Q2" s="131" t="s">
        <v>42</v>
      </c>
      <c r="R2" s="131" t="s">
        <v>43</v>
      </c>
    </row>
    <row r="3" spans="1:20">
      <c r="A3" t="s">
        <v>134</v>
      </c>
      <c r="B3">
        <f>100/1000</f>
        <v>0.1</v>
      </c>
      <c r="D3" s="127">
        <f>0.9*B3/B1*B2</f>
        <v>2.1354001898133505E-5</v>
      </c>
      <c r="E3" s="127">
        <f>B2/0.3</f>
        <v>0.33333333333333337</v>
      </c>
      <c r="F3" s="127"/>
      <c r="H3" s="127">
        <f>D3</f>
        <v>2.1354001898133505E-5</v>
      </c>
      <c r="I3" s="127">
        <f>H3/B3</f>
        <v>2.1354001898133505E-4</v>
      </c>
      <c r="J3" s="127"/>
      <c r="L3" s="127">
        <f>1/$B$4</f>
        <v>2.3726668775703886E-3</v>
      </c>
      <c r="M3" s="127"/>
      <c r="N3" s="127"/>
      <c r="P3" s="127">
        <f>L3</f>
        <v>2.3726668775703886E-3</v>
      </c>
      <c r="Q3" s="127"/>
      <c r="R3" s="127"/>
    </row>
    <row r="4" spans="1:20">
      <c r="A4" t="s">
        <v>133</v>
      </c>
      <c r="B4">
        <f>B3*B1/B2</f>
        <v>421.46666666666675</v>
      </c>
      <c r="D4" s="127">
        <f>1.2*B3/B1*B2</f>
        <v>2.8472002530844669E-5</v>
      </c>
      <c r="E4" s="127">
        <f>2*B2</f>
        <v>0.2</v>
      </c>
      <c r="F4" s="127">
        <f>0.5*B2</f>
        <v>0.05</v>
      </c>
      <c r="H4" s="127">
        <f>D4</f>
        <v>2.8472002530844669E-5</v>
      </c>
      <c r="I4" s="127">
        <f>H4/B3</f>
        <v>2.8472002530844666E-4</v>
      </c>
      <c r="J4" s="127">
        <f>H4*F4</f>
        <v>1.4236001265422335E-6</v>
      </c>
      <c r="L4" s="127">
        <f>0.9/B4</f>
        <v>2.1354001898133499E-3</v>
      </c>
      <c r="M4" s="127">
        <f>B2/0.3</f>
        <v>0.33333333333333337</v>
      </c>
      <c r="N4" s="127"/>
      <c r="P4" s="133">
        <f>L4</f>
        <v>2.1354001898133499E-3</v>
      </c>
      <c r="Q4" s="133">
        <f>P4/M4</f>
        <v>6.4062005694400488E-3</v>
      </c>
      <c r="R4" s="127"/>
    </row>
    <row r="5" spans="1:20">
      <c r="A5" t="s">
        <v>132</v>
      </c>
      <c r="B5">
        <f>B3/(B3+B2)</f>
        <v>0.5</v>
      </c>
      <c r="E5" s="128"/>
      <c r="F5" s="128"/>
      <c r="G5" s="128"/>
      <c r="L5" s="127">
        <f>1.2/B4</f>
        <v>2.8472002530844664E-3</v>
      </c>
      <c r="M5" s="127">
        <f>2*B2</f>
        <v>0.2</v>
      </c>
      <c r="N5" s="127">
        <f>0.5*B2</f>
        <v>0.05</v>
      </c>
      <c r="P5" s="127">
        <f>L5</f>
        <v>2.8472002530844664E-3</v>
      </c>
      <c r="Q5" s="127">
        <f>P5/M5</f>
        <v>1.4236001265422332E-2</v>
      </c>
      <c r="R5" s="127">
        <f>P5*N5</f>
        <v>1.4236001265422333E-4</v>
      </c>
    </row>
    <row r="7" spans="1:20">
      <c r="H7" s="128"/>
    </row>
    <row r="8" spans="1:20">
      <c r="P8">
        <f>B3*B1/B2</f>
        <v>421.46666666666675</v>
      </c>
    </row>
    <row r="9" spans="1:20">
      <c r="A9" t="s">
        <v>124</v>
      </c>
      <c r="P9">
        <f>1/P8</f>
        <v>2.3726668775703886E-3</v>
      </c>
    </row>
    <row r="10" spans="1:20">
      <c r="A10" t="s">
        <v>125</v>
      </c>
      <c r="P10">
        <f>0.9/P8</f>
        <v>2.1354001898133499E-3</v>
      </c>
      <c r="Q10">
        <f>0.1/0.3</f>
        <v>0.33333333333333337</v>
      </c>
      <c r="S10" s="134">
        <f>P10</f>
        <v>2.1354001898133499E-3</v>
      </c>
      <c r="T10" s="134">
        <f>P10/Q10</f>
        <v>6.4062005694400488E-3</v>
      </c>
    </row>
    <row r="11" spans="1:20">
      <c r="A11" s="128" t="s">
        <v>126</v>
      </c>
      <c r="B11" s="128"/>
      <c r="C11" s="128"/>
      <c r="D11" s="128"/>
      <c r="I11" s="128"/>
      <c r="J11" s="128"/>
      <c r="K11" s="128"/>
      <c r="P11">
        <f>1.2/P8</f>
        <v>2.8472002530844664E-3</v>
      </c>
      <c r="Q11">
        <f>0.1*2</f>
        <v>0.2</v>
      </c>
    </row>
    <row r="12" spans="1:20">
      <c r="A12" s="190" t="s">
        <v>137</v>
      </c>
      <c r="B12" s="190"/>
      <c r="C12" s="190"/>
      <c r="L12" s="128"/>
      <c r="M12" s="128"/>
    </row>
    <row r="13" spans="1:20">
      <c r="A13">
        <v>1</v>
      </c>
      <c r="B13">
        <v>44372</v>
      </c>
      <c r="C13">
        <v>44</v>
      </c>
      <c r="P13" s="190" t="s">
        <v>158</v>
      </c>
      <c r="Q13" s="190"/>
    </row>
    <row r="14" spans="1:20">
      <c r="A14">
        <v>1</v>
      </c>
      <c r="B14">
        <v>61605</v>
      </c>
      <c r="C14">
        <v>44</v>
      </c>
    </row>
    <row r="15" spans="1:20">
      <c r="A15">
        <v>1</v>
      </c>
      <c r="B15">
        <v>78813</v>
      </c>
      <c r="C15">
        <v>43</v>
      </c>
    </row>
    <row r="16" spans="1:20">
      <c r="A16">
        <v>1</v>
      </c>
      <c r="B16">
        <v>96164</v>
      </c>
      <c r="C16">
        <v>46</v>
      </c>
    </row>
    <row r="17" spans="1:8">
      <c r="A17">
        <v>1</v>
      </c>
      <c r="B17">
        <v>113290</v>
      </c>
      <c r="C17">
        <v>45</v>
      </c>
    </row>
    <row r="18" spans="1:8">
      <c r="A18">
        <v>1</v>
      </c>
      <c r="B18">
        <v>130584</v>
      </c>
      <c r="C18">
        <v>44</v>
      </c>
    </row>
    <row r="19" spans="1:8">
      <c r="A19">
        <v>1</v>
      </c>
      <c r="B19">
        <v>147882</v>
      </c>
      <c r="C19">
        <v>42</v>
      </c>
    </row>
    <row r="20" spans="1:8">
      <c r="A20">
        <v>1</v>
      </c>
      <c r="B20">
        <v>165148</v>
      </c>
      <c r="C20">
        <v>44</v>
      </c>
    </row>
    <row r="21" spans="1:8">
      <c r="A21">
        <v>1</v>
      </c>
      <c r="B21">
        <v>182452</v>
      </c>
      <c r="C21">
        <v>43</v>
      </c>
    </row>
    <row r="22" spans="1:8">
      <c r="A22">
        <v>1</v>
      </c>
      <c r="B22">
        <v>199672</v>
      </c>
      <c r="C22">
        <v>43</v>
      </c>
    </row>
    <row r="23" spans="1:8">
      <c r="A23">
        <v>1</v>
      </c>
      <c r="B23">
        <v>216846</v>
      </c>
      <c r="C23">
        <v>46</v>
      </c>
    </row>
    <row r="24" spans="1:8">
      <c r="A24">
        <v>1</v>
      </c>
      <c r="B24">
        <v>234120</v>
      </c>
      <c r="C24">
        <v>45</v>
      </c>
      <c r="E24" s="180" t="s">
        <v>140</v>
      </c>
      <c r="F24" s="180"/>
      <c r="G24">
        <v>370</v>
      </c>
    </row>
    <row r="25" spans="1:8">
      <c r="A25">
        <v>1</v>
      </c>
      <c r="B25">
        <v>251385</v>
      </c>
      <c r="C25">
        <v>46</v>
      </c>
      <c r="E25" s="130" t="s">
        <v>138</v>
      </c>
      <c r="F25" s="130" t="s">
        <v>78</v>
      </c>
    </row>
    <row r="26" spans="1:8">
      <c r="A26">
        <v>1</v>
      </c>
      <c r="B26">
        <v>268649</v>
      </c>
      <c r="C26">
        <v>43</v>
      </c>
      <c r="E26" s="129">
        <v>0</v>
      </c>
      <c r="F26" s="132">
        <f t="shared" ref="F26:F35" si="0">$G$24*E26-$H$26</f>
        <v>-1400</v>
      </c>
      <c r="H26">
        <v>1400</v>
      </c>
    </row>
    <row r="27" spans="1:8">
      <c r="A27">
        <v>1</v>
      </c>
      <c r="B27">
        <v>285939</v>
      </c>
      <c r="C27">
        <v>43</v>
      </c>
      <c r="E27" s="129">
        <v>1</v>
      </c>
      <c r="F27" s="132">
        <f t="shared" si="0"/>
        <v>-1030</v>
      </c>
    </row>
    <row r="28" spans="1:8">
      <c r="A28">
        <v>1</v>
      </c>
      <c r="B28">
        <v>303179</v>
      </c>
      <c r="C28">
        <v>41</v>
      </c>
      <c r="E28" s="129">
        <f>E27+1</f>
        <v>2</v>
      </c>
      <c r="F28" s="132">
        <f t="shared" si="0"/>
        <v>-660</v>
      </c>
      <c r="H28">
        <f>23.196*E27+163.84</f>
        <v>187.036</v>
      </c>
    </row>
    <row r="29" spans="1:8">
      <c r="A29">
        <v>1</v>
      </c>
      <c r="B29">
        <v>320570</v>
      </c>
      <c r="C29">
        <v>35</v>
      </c>
      <c r="E29" s="129">
        <f t="shared" ref="E29:E35" si="1">E28+1</f>
        <v>3</v>
      </c>
      <c r="F29" s="132">
        <f t="shared" si="0"/>
        <v>-290</v>
      </c>
    </row>
    <row r="30" spans="1:8">
      <c r="A30">
        <v>1</v>
      </c>
      <c r="B30">
        <v>338044</v>
      </c>
      <c r="C30">
        <v>34</v>
      </c>
      <c r="E30" s="129">
        <f t="shared" si="1"/>
        <v>4</v>
      </c>
      <c r="F30" s="132">
        <f t="shared" si="0"/>
        <v>80</v>
      </c>
    </row>
    <row r="31" spans="1:8">
      <c r="A31">
        <v>1</v>
      </c>
      <c r="B31">
        <v>355334</v>
      </c>
      <c r="C31">
        <v>37</v>
      </c>
      <c r="E31" s="129">
        <f t="shared" si="1"/>
        <v>5</v>
      </c>
      <c r="F31" s="132">
        <f t="shared" si="0"/>
        <v>450</v>
      </c>
    </row>
    <row r="32" spans="1:8">
      <c r="A32">
        <v>1</v>
      </c>
      <c r="B32">
        <v>372591</v>
      </c>
      <c r="C32">
        <v>41</v>
      </c>
      <c r="E32" s="129">
        <f t="shared" si="1"/>
        <v>6</v>
      </c>
      <c r="F32" s="132">
        <f t="shared" si="0"/>
        <v>820</v>
      </c>
    </row>
    <row r="33" spans="1:6">
      <c r="A33">
        <v>1</v>
      </c>
      <c r="B33">
        <v>389937</v>
      </c>
      <c r="C33">
        <v>39</v>
      </c>
      <c r="E33" s="129">
        <f t="shared" si="1"/>
        <v>7</v>
      </c>
      <c r="F33" s="132">
        <f t="shared" si="0"/>
        <v>1190</v>
      </c>
    </row>
    <row r="34" spans="1:6">
      <c r="A34">
        <v>1</v>
      </c>
      <c r="B34">
        <v>407205</v>
      </c>
      <c r="C34">
        <v>39</v>
      </c>
      <c r="E34" s="129">
        <f t="shared" si="1"/>
        <v>8</v>
      </c>
      <c r="F34" s="132">
        <f t="shared" si="0"/>
        <v>1560</v>
      </c>
    </row>
    <row r="35" spans="1:6">
      <c r="A35">
        <v>1</v>
      </c>
      <c r="B35">
        <v>424535</v>
      </c>
      <c r="C35">
        <v>38</v>
      </c>
      <c r="E35" s="129">
        <f t="shared" si="1"/>
        <v>9</v>
      </c>
      <c r="F35" s="132">
        <f t="shared" si="0"/>
        <v>1930</v>
      </c>
    </row>
    <row r="36" spans="1:6">
      <c r="A36">
        <v>1</v>
      </c>
      <c r="B36">
        <v>441877</v>
      </c>
      <c r="C36">
        <v>36</v>
      </c>
    </row>
    <row r="37" spans="1:6">
      <c r="A37">
        <v>1</v>
      </c>
      <c r="B37">
        <v>459217</v>
      </c>
      <c r="C37">
        <v>36</v>
      </c>
    </row>
    <row r="38" spans="1:6">
      <c r="A38">
        <v>1</v>
      </c>
      <c r="B38">
        <v>476532</v>
      </c>
      <c r="C38">
        <v>34</v>
      </c>
    </row>
    <row r="39" spans="1:6">
      <c r="A39">
        <v>1</v>
      </c>
      <c r="B39">
        <v>494040</v>
      </c>
      <c r="C39">
        <v>35</v>
      </c>
    </row>
    <row r="40" spans="1:6">
      <c r="A40">
        <v>1</v>
      </c>
      <c r="B40">
        <v>511220</v>
      </c>
      <c r="C40">
        <v>41</v>
      </c>
    </row>
    <row r="41" spans="1:6">
      <c r="A41">
        <v>1</v>
      </c>
      <c r="B41">
        <v>528439</v>
      </c>
      <c r="C41">
        <v>42</v>
      </c>
    </row>
    <row r="42" spans="1:6">
      <c r="A42">
        <v>1</v>
      </c>
      <c r="B42">
        <v>545742</v>
      </c>
      <c r="C42">
        <v>42</v>
      </c>
    </row>
    <row r="43" spans="1:6">
      <c r="A43">
        <v>11</v>
      </c>
      <c r="B43">
        <v>559045</v>
      </c>
      <c r="C43">
        <v>438</v>
      </c>
    </row>
    <row r="44" spans="1:6">
      <c r="A44">
        <v>11</v>
      </c>
      <c r="B44">
        <v>572854</v>
      </c>
      <c r="C44">
        <v>380</v>
      </c>
    </row>
    <row r="45" spans="1:6">
      <c r="A45">
        <v>11</v>
      </c>
      <c r="B45">
        <v>585595</v>
      </c>
      <c r="C45">
        <v>493</v>
      </c>
    </row>
    <row r="46" spans="1:6">
      <c r="A46">
        <v>11</v>
      </c>
      <c r="B46">
        <v>598321</v>
      </c>
      <c r="C46">
        <v>498</v>
      </c>
    </row>
    <row r="47" spans="1:6">
      <c r="A47">
        <v>11</v>
      </c>
      <c r="B47">
        <v>611136</v>
      </c>
      <c r="C47">
        <v>494</v>
      </c>
    </row>
    <row r="48" spans="1:6">
      <c r="A48">
        <v>11</v>
      </c>
      <c r="B48">
        <v>623660</v>
      </c>
      <c r="C48">
        <v>514</v>
      </c>
    </row>
    <row r="49" spans="1:3">
      <c r="A49">
        <v>11</v>
      </c>
      <c r="B49">
        <v>636401</v>
      </c>
      <c r="C49">
        <v>495</v>
      </c>
    </row>
    <row r="50" spans="1:3">
      <c r="A50">
        <v>11</v>
      </c>
      <c r="B50">
        <v>649234</v>
      </c>
      <c r="C50">
        <v>484</v>
      </c>
    </row>
    <row r="51" spans="1:3">
      <c r="A51">
        <v>11</v>
      </c>
      <c r="B51">
        <v>662282</v>
      </c>
      <c r="C51">
        <v>465</v>
      </c>
    </row>
    <row r="52" spans="1:3">
      <c r="A52">
        <v>11</v>
      </c>
      <c r="B52">
        <v>675175</v>
      </c>
      <c r="C52">
        <v>481</v>
      </c>
    </row>
    <row r="53" spans="1:3">
      <c r="A53">
        <v>11</v>
      </c>
      <c r="B53">
        <v>688125</v>
      </c>
      <c r="C53">
        <v>482</v>
      </c>
    </row>
    <row r="54" spans="1:3">
      <c r="A54">
        <v>11</v>
      </c>
      <c r="B54">
        <v>701239</v>
      </c>
      <c r="C54">
        <v>449</v>
      </c>
    </row>
    <row r="55" spans="1:3">
      <c r="A55">
        <v>11</v>
      </c>
      <c r="B55">
        <v>713918</v>
      </c>
      <c r="C55">
        <v>502</v>
      </c>
    </row>
    <row r="56" spans="1:3">
      <c r="A56">
        <v>11</v>
      </c>
      <c r="B56">
        <v>726502</v>
      </c>
      <c r="C56">
        <v>512</v>
      </c>
    </row>
    <row r="57" spans="1:3">
      <c r="A57">
        <v>11</v>
      </c>
      <c r="B57">
        <v>739994</v>
      </c>
      <c r="C57">
        <v>430</v>
      </c>
    </row>
    <row r="58" spans="1:3">
      <c r="A58">
        <v>11</v>
      </c>
      <c r="B58">
        <v>755154</v>
      </c>
      <c r="C58">
        <v>248</v>
      </c>
    </row>
    <row r="59" spans="1:3">
      <c r="A59">
        <v>11</v>
      </c>
      <c r="B59">
        <v>768919</v>
      </c>
      <c r="C59">
        <v>387</v>
      </c>
    </row>
    <row r="60" spans="1:3">
      <c r="A60">
        <v>11</v>
      </c>
      <c r="B60">
        <v>781404</v>
      </c>
      <c r="C60">
        <v>520</v>
      </c>
    </row>
    <row r="61" spans="1:3">
      <c r="A61">
        <v>11</v>
      </c>
      <c r="B61">
        <v>794331</v>
      </c>
      <c r="C61">
        <v>474</v>
      </c>
    </row>
    <row r="62" spans="1:3">
      <c r="A62">
        <v>11</v>
      </c>
      <c r="B62">
        <v>807279</v>
      </c>
      <c r="C62">
        <v>475</v>
      </c>
    </row>
    <row r="63" spans="1:3">
      <c r="A63">
        <v>11</v>
      </c>
      <c r="B63">
        <v>820980</v>
      </c>
      <c r="C63">
        <v>526</v>
      </c>
    </row>
    <row r="64" spans="1:3">
      <c r="A64">
        <v>11</v>
      </c>
      <c r="B64">
        <v>833080</v>
      </c>
      <c r="C64">
        <v>428</v>
      </c>
    </row>
    <row r="75" spans="3:3">
      <c r="C75" s="118"/>
    </row>
    <row r="309" spans="3:3">
      <c r="C309" s="118"/>
    </row>
  </sheetData>
  <mergeCells count="4">
    <mergeCell ref="A12:C12"/>
    <mergeCell ref="E24:F24"/>
    <mergeCell ref="P13:Q13"/>
    <mergeCell ref="L1:R1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B3" sqref="B3"/>
    </sheetView>
  </sheetViews>
  <sheetFormatPr defaultColWidth="10.6640625" defaultRowHeight="15.5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>
      <c r="A1" t="s">
        <v>121</v>
      </c>
      <c r="B1" s="82">
        <f>'Ziegler-Nichols'!B1</f>
        <v>421.4666666666667</v>
      </c>
      <c r="D1" s="1"/>
      <c r="E1" s="114" t="s">
        <v>120</v>
      </c>
      <c r="F1" s="114" t="s">
        <v>118</v>
      </c>
      <c r="G1" s="114" t="s">
        <v>119</v>
      </c>
      <c r="I1" s="114" t="s">
        <v>39</v>
      </c>
      <c r="J1" s="114" t="s">
        <v>42</v>
      </c>
      <c r="K1" s="114" t="s">
        <v>43</v>
      </c>
    </row>
    <row r="2" spans="1:11">
      <c r="A2" t="s">
        <v>122</v>
      </c>
      <c r="B2">
        <f>'Ziegler-Nichols'!B2</f>
        <v>0.1</v>
      </c>
      <c r="D2" s="115" t="s">
        <v>81</v>
      </c>
      <c r="E2" s="116">
        <f>(1/B1)*(1+(0.35*B5)/(1-B5))*(B2/B3)</f>
        <v>3.2031002847200253E-3</v>
      </c>
      <c r="F2" s="116"/>
      <c r="G2" s="116"/>
      <c r="I2" s="117">
        <f>E2</f>
        <v>3.2031002847200253E-3</v>
      </c>
      <c r="J2" s="22"/>
      <c r="K2" s="22"/>
    </row>
    <row r="3" spans="1:11">
      <c r="A3" t="s">
        <v>116</v>
      </c>
      <c r="B3">
        <f>'Ziegler-Nichols'!B3</f>
        <v>0.1</v>
      </c>
      <c r="D3" s="115" t="s">
        <v>96</v>
      </c>
      <c r="E3" s="116">
        <f>(0.9/B1)*(1+(0.92*B5)/(1-B5))*(B2/B3)</f>
        <v>4.0999683644416321E-3</v>
      </c>
      <c r="F3" s="116">
        <f>((3.3-3*B5)/(1+1.2*B5))*B3</f>
        <v>0.11249999999999999</v>
      </c>
      <c r="G3" s="116"/>
      <c r="I3" s="117">
        <f>E3</f>
        <v>4.0999683644416321E-3</v>
      </c>
      <c r="J3" s="22">
        <f>E3/F3</f>
        <v>3.644416323948118E-2</v>
      </c>
      <c r="K3" s="22"/>
    </row>
    <row r="4" spans="1:11">
      <c r="A4" t="s">
        <v>117</v>
      </c>
      <c r="B4">
        <f>'Ziegler-Nichols'!B4</f>
        <v>421.46666666666675</v>
      </c>
      <c r="D4" s="115" t="s">
        <v>90</v>
      </c>
      <c r="E4" s="116">
        <f>(1.35/B1)*(1+(0.18*B5)/(1-B5))*(B2/B3)</f>
        <v>3.7796583359696297E-3</v>
      </c>
      <c r="F4" s="116">
        <f>((2.5-2*B5)/(1-0.39*B5))*B3</f>
        <v>0.18633540372670809</v>
      </c>
      <c r="G4" s="116">
        <f>((0.37*(1-B5))/(1-0.81*B5))*B3</f>
        <v>3.1092436974789917E-2</v>
      </c>
      <c r="I4" s="117">
        <f>E4</f>
        <v>3.7796583359696297E-3</v>
      </c>
      <c r="J4" s="22">
        <f>E4/F4</f>
        <v>2.0284166403037009E-2</v>
      </c>
      <c r="K4" s="22">
        <f>E4*G4</f>
        <v>1.1751878859737505E-4</v>
      </c>
    </row>
    <row r="5" spans="1:11">
      <c r="A5" t="s">
        <v>123</v>
      </c>
      <c r="B5">
        <f>'Ziegler-Nichols'!B5</f>
        <v>0.5</v>
      </c>
    </row>
    <row r="7" spans="1:11">
      <c r="E7">
        <v>4.6778058969737829E-2</v>
      </c>
    </row>
    <row r="8" spans="1:11">
      <c r="E8">
        <v>5.9875915481264419E-2</v>
      </c>
      <c r="F8">
        <v>1.1249999999999999E-5</v>
      </c>
    </row>
    <row r="9" spans="1:11">
      <c r="E9">
        <v>5.5198109584290639E-2</v>
      </c>
      <c r="F9">
        <v>1.863354037267081E-5</v>
      </c>
      <c r="G9">
        <v>3.1092436974789919E-6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6" sqref="B6"/>
    </sheetView>
  </sheetViews>
  <sheetFormatPr defaultColWidth="10.6640625" defaultRowHeight="15.5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>
      <c r="A1" t="s">
        <v>121</v>
      </c>
      <c r="B1" s="82">
        <f>'Ziegler-Nichols'!B1</f>
        <v>421.4666666666667</v>
      </c>
      <c r="D1" s="1"/>
      <c r="E1" s="119" t="s">
        <v>120</v>
      </c>
      <c r="F1" s="119" t="s">
        <v>118</v>
      </c>
      <c r="G1" s="119" t="s">
        <v>119</v>
      </c>
      <c r="I1" s="119" t="s">
        <v>39</v>
      </c>
      <c r="J1" s="119" t="s">
        <v>42</v>
      </c>
      <c r="K1" s="119" t="s">
        <v>43</v>
      </c>
    </row>
    <row r="2" spans="1:11">
      <c r="A2" t="s">
        <v>122</v>
      </c>
      <c r="B2">
        <f>'Ziegler-Nichols'!B2</f>
        <v>0.1</v>
      </c>
      <c r="D2" s="115" t="s">
        <v>81</v>
      </c>
      <c r="E2" s="116"/>
      <c r="F2" s="116"/>
      <c r="G2" s="116"/>
      <c r="I2" s="124">
        <f>E2</f>
        <v>0</v>
      </c>
      <c r="J2" s="15"/>
      <c r="K2" s="15"/>
    </row>
    <row r="3" spans="1:11">
      <c r="A3" t="s">
        <v>116</v>
      </c>
      <c r="B3">
        <f>'Ziegler-Nichols'!B3</f>
        <v>0.1</v>
      </c>
      <c r="D3" s="115" t="s">
        <v>96</v>
      </c>
      <c r="E3" s="116">
        <f>(1/B1)*(0.15+(0.35-B3*B2/POWER((B3+B2),2)))*(B2/B3)</f>
        <v>5.9316671939259715E-4</v>
      </c>
      <c r="F3" s="116">
        <f>(0.35+(13*POWER(B2,2)/(POWER(B2,2)+12*B3*B2+7*POWER(B3,2))))*B3</f>
        <v>0.1</v>
      </c>
      <c r="G3" s="116"/>
      <c r="I3" s="124">
        <f>E3</f>
        <v>5.9316671939259715E-4</v>
      </c>
      <c r="J3" s="15">
        <f>E3/F3</f>
        <v>5.9316671939259715E-3</v>
      </c>
      <c r="K3" s="15"/>
    </row>
    <row r="4" spans="1:11">
      <c r="A4" t="s">
        <v>117</v>
      </c>
      <c r="B4">
        <f>'Ziegler-Nichols'!B4</f>
        <v>421.46666666666675</v>
      </c>
      <c r="D4" s="115" t="s">
        <v>90</v>
      </c>
      <c r="E4" s="116">
        <f>1/B1*(0.2+0.45*B2/B3)</f>
        <v>1.542233470420753E-3</v>
      </c>
      <c r="F4" s="116">
        <f>((0.4*B3+0.8*B2)/(B3+0.1*B2))*B3</f>
        <v>0.10909090909090911</v>
      </c>
      <c r="G4" s="116">
        <f>((0.5*B2)/(0.3*B3+B2))*B3</f>
        <v>3.8461538461538464E-2</v>
      </c>
      <c r="I4" s="124">
        <f>E4</f>
        <v>1.542233470420753E-3</v>
      </c>
      <c r="J4" s="15">
        <f>E4/F4</f>
        <v>1.4137140145523567E-2</v>
      </c>
      <c r="K4" s="15">
        <f>E4*G4</f>
        <v>5.9316671939259732E-5</v>
      </c>
    </row>
    <row r="5" spans="1:11">
      <c r="A5" t="s">
        <v>123</v>
      </c>
      <c r="B5">
        <f>'Ziegler-Nichols'!B5</f>
        <v>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Parameters</vt:lpstr>
      <vt:lpstr>Dynamic Exp</vt:lpstr>
      <vt:lpstr>Training-data</vt:lpstr>
      <vt:lpstr>Tunning</vt:lpstr>
      <vt:lpstr>Test-data</vt:lpstr>
      <vt:lpstr>Analysis</vt:lpstr>
      <vt:lpstr>Ziegler-Nichols</vt:lpstr>
      <vt:lpstr>Cohen</vt:lpstr>
      <vt:lpstr>AMIGO</vt:lpstr>
      <vt:lpstr>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user</cp:lastModifiedBy>
  <dcterms:created xsi:type="dcterms:W3CDTF">2022-04-08T18:09:07Z</dcterms:created>
  <dcterms:modified xsi:type="dcterms:W3CDTF">2022-11-29T16:26:11Z</dcterms:modified>
</cp:coreProperties>
</file>