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5815" windowHeight="145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2" i="1"/>
  <c r="B14" s="1"/>
  <c r="B8"/>
  <c r="B7"/>
  <c r="B9" s="1"/>
  <c r="B10" s="1"/>
  <c r="B11" l="1"/>
</calcChain>
</file>

<file path=xl/sharedStrings.xml><?xml version="1.0" encoding="utf-8"?>
<sst xmlns="http://schemas.openxmlformats.org/spreadsheetml/2006/main" count="21" uniqueCount="17">
  <si>
    <t>od</t>
  </si>
  <si>
    <t>t</t>
  </si>
  <si>
    <t>area steel</t>
  </si>
  <si>
    <t>area conc</t>
  </si>
  <si>
    <t>fy</t>
  </si>
  <si>
    <t>fc</t>
  </si>
  <si>
    <t>ksi</t>
  </si>
  <si>
    <t>"</t>
  </si>
  <si>
    <t>Mpa</t>
  </si>
  <si>
    <t>Pyeildkips</t>
  </si>
  <si>
    <t>pyeildkn</t>
  </si>
  <si>
    <t>kips</t>
  </si>
  <si>
    <t>kn</t>
  </si>
  <si>
    <t>Pile Load</t>
  </si>
  <si>
    <t>concrete yeild load</t>
  </si>
  <si>
    <t>in^2</t>
  </si>
  <si>
    <t xml:space="preserve">Allowable Load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</si>
</sst>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selection activeCell="D7" sqref="D7"/>
    </sheetView>
  </sheetViews>
  <sheetFormatPr defaultRowHeight="15"/>
  <cols>
    <col min="1" max="1" width="18.140625" bestFit="1" customWidth="1"/>
  </cols>
  <sheetData>
    <row r="1" spans="1:3">
      <c r="A1" t="s">
        <v>0</v>
      </c>
      <c r="B1">
        <v>7</v>
      </c>
      <c r="C1" t="s">
        <v>7</v>
      </c>
    </row>
    <row r="2" spans="1:3">
      <c r="A2" t="s">
        <v>1</v>
      </c>
      <c r="B2">
        <v>0.375</v>
      </c>
      <c r="C2" t="s">
        <v>7</v>
      </c>
    </row>
    <row r="3" spans="1:3">
      <c r="A3" t="s">
        <v>4</v>
      </c>
      <c r="B3">
        <v>50</v>
      </c>
      <c r="C3" t="s">
        <v>6</v>
      </c>
    </row>
    <row r="4" spans="1:3">
      <c r="A4" t="s">
        <v>5</v>
      </c>
      <c r="B4">
        <v>25</v>
      </c>
      <c r="C4" t="s">
        <v>8</v>
      </c>
    </row>
    <row r="7" spans="1:3">
      <c r="A7" t="s">
        <v>2</v>
      </c>
      <c r="B7">
        <f>+B1^2*PI()/4 - ((B1-2*B2)^2)*PI()/4</f>
        <v>7.8048942487621389</v>
      </c>
      <c r="C7" t="s">
        <v>15</v>
      </c>
    </row>
    <row r="8" spans="1:3">
      <c r="A8" t="s">
        <v>3</v>
      </c>
      <c r="B8">
        <f xml:space="preserve"> ((B1-2*B2)^2)*PI()/4</f>
        <v>30.679615757712824</v>
      </c>
      <c r="C8" t="s">
        <v>15</v>
      </c>
    </row>
    <row r="9" spans="1:3">
      <c r="A9" t="s">
        <v>9</v>
      </c>
      <c r="B9">
        <f>+B7*B3</f>
        <v>390.24471243810694</v>
      </c>
      <c r="C9" t="s">
        <v>11</v>
      </c>
    </row>
    <row r="10" spans="1:3">
      <c r="A10" t="s">
        <v>10</v>
      </c>
      <c r="B10">
        <f>+B9/0.225</f>
        <v>1734.4209441693642</v>
      </c>
      <c r="C10" t="s">
        <v>12</v>
      </c>
    </row>
    <row r="11" spans="1:3">
      <c r="A11" t="s">
        <v>13</v>
      </c>
      <c r="B11">
        <f>+B7*B3*0.3+0.25*B4*B8</f>
        <v>308.82101221713719</v>
      </c>
      <c r="C11" t="s">
        <v>11</v>
      </c>
    </row>
    <row r="12" spans="1:3">
      <c r="A12" t="s">
        <v>14</v>
      </c>
      <c r="B12">
        <f>+B8*B4/6.894757</f>
        <v>111.24255632835509</v>
      </c>
      <c r="C12" t="s">
        <v>11</v>
      </c>
    </row>
    <row r="14" spans="1:3">
      <c r="A14" t="s">
        <v>16</v>
      </c>
      <c r="B14">
        <f>0.3*B9+0.25*B12</f>
        <v>144.88405281352087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2009-04-12T15:42:06Z</dcterms:created>
  <dcterms:modified xsi:type="dcterms:W3CDTF">2009-04-14T02:06:45Z</dcterms:modified>
</cp:coreProperties>
</file>