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risk-my.sharepoint.com/personal/i57113_verisk_com/Documents/Upstream Data/Recruitment/Data tests/"/>
    </mc:Choice>
  </mc:AlternateContent>
  <xr:revisionPtr revIDLastSave="9" documentId="8_{06713126-91C6-46D7-A9C1-843971629F5C}" xr6:coauthVersionLast="45" xr6:coauthVersionMax="45" xr10:uidLastSave="{F86E4220-4ED8-4926-8C2F-4E17BAEB679F}"/>
  <bookViews>
    <workbookView xWindow="24390" yWindow="-16320" windowWidth="29040" windowHeight="15990" xr2:uid="{00000000-000D-0000-FFFF-FFFF00000000}"/>
  </bookViews>
  <sheets>
    <sheet name="python-0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F13" i="1"/>
  <c r="G13" i="1" s="1"/>
  <c r="F14" i="1" l="1"/>
  <c r="C371" i="1"/>
  <c r="C370" i="1"/>
  <c r="C369" i="1"/>
  <c r="D370" i="1" s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D335" i="1" s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D298" i="1" s="1"/>
  <c r="C296" i="1"/>
  <c r="C295" i="1"/>
  <c r="C294" i="1"/>
  <c r="C293" i="1"/>
  <c r="C292" i="1"/>
  <c r="C291" i="1"/>
  <c r="C290" i="1"/>
  <c r="C289" i="1"/>
  <c r="D290" i="1" s="1"/>
  <c r="C288" i="1"/>
  <c r="C287" i="1"/>
  <c r="C286" i="1"/>
  <c r="C285" i="1"/>
  <c r="C284" i="1"/>
  <c r="C283" i="1"/>
  <c r="C282" i="1"/>
  <c r="C281" i="1"/>
  <c r="D282" i="1" s="1"/>
  <c r="C280" i="1"/>
  <c r="D280" i="1" s="1"/>
  <c r="C279" i="1"/>
  <c r="C278" i="1"/>
  <c r="D279" i="1" s="1"/>
  <c r="C277" i="1"/>
  <c r="C276" i="1"/>
  <c r="C275" i="1"/>
  <c r="C274" i="1"/>
  <c r="C273" i="1"/>
  <c r="D274" i="1" s="1"/>
  <c r="C272" i="1"/>
  <c r="D272" i="1" s="1"/>
  <c r="C271" i="1"/>
  <c r="C270" i="1"/>
  <c r="D271" i="1" s="1"/>
  <c r="C269" i="1"/>
  <c r="C268" i="1"/>
  <c r="D268" i="1" s="1"/>
  <c r="C267" i="1"/>
  <c r="C266" i="1"/>
  <c r="C265" i="1"/>
  <c r="D266" i="1" s="1"/>
  <c r="C264" i="1"/>
  <c r="D264" i="1" s="1"/>
  <c r="C263" i="1"/>
  <c r="C262" i="1"/>
  <c r="D263" i="1" s="1"/>
  <c r="C261" i="1"/>
  <c r="C260" i="1"/>
  <c r="C259" i="1"/>
  <c r="C258" i="1"/>
  <c r="C257" i="1"/>
  <c r="D258" i="1" s="1"/>
  <c r="C256" i="1"/>
  <c r="D256" i="1" s="1"/>
  <c r="C255" i="1"/>
  <c r="C254" i="1"/>
  <c r="D255" i="1" s="1"/>
  <c r="C253" i="1"/>
  <c r="C252" i="1"/>
  <c r="D252" i="1" s="1"/>
  <c r="C251" i="1"/>
  <c r="C250" i="1"/>
  <c r="C249" i="1"/>
  <c r="C248" i="1"/>
  <c r="D248" i="1" s="1"/>
  <c r="C247" i="1"/>
  <c r="C246" i="1"/>
  <c r="D247" i="1" s="1"/>
  <c r="C245" i="1"/>
  <c r="C244" i="1"/>
  <c r="C243" i="1"/>
  <c r="C242" i="1"/>
  <c r="C241" i="1"/>
  <c r="C240" i="1"/>
  <c r="D240" i="1" s="1"/>
  <c r="C239" i="1"/>
  <c r="C238" i="1"/>
  <c r="D239" i="1" s="1"/>
  <c r="C237" i="1"/>
  <c r="C236" i="1"/>
  <c r="C235" i="1"/>
  <c r="C234" i="1"/>
  <c r="C233" i="1"/>
  <c r="C232" i="1"/>
  <c r="D232" i="1" s="1"/>
  <c r="C231" i="1"/>
  <c r="C230" i="1"/>
  <c r="D231" i="1" s="1"/>
  <c r="C229" i="1"/>
  <c r="C228" i="1"/>
  <c r="D228" i="1" s="1"/>
  <c r="C227" i="1"/>
  <c r="C226" i="1"/>
  <c r="C225" i="1"/>
  <c r="C224" i="1"/>
  <c r="D224" i="1" s="1"/>
  <c r="C223" i="1"/>
  <c r="C222" i="1"/>
  <c r="D223" i="1" s="1"/>
  <c r="C221" i="1"/>
  <c r="C220" i="1"/>
  <c r="D220" i="1" s="1"/>
  <c r="C219" i="1"/>
  <c r="C218" i="1"/>
  <c r="C217" i="1"/>
  <c r="C216" i="1"/>
  <c r="D216" i="1" s="1"/>
  <c r="C215" i="1"/>
  <c r="C214" i="1"/>
  <c r="D215" i="1" s="1"/>
  <c r="C213" i="1"/>
  <c r="C212" i="1"/>
  <c r="C211" i="1"/>
  <c r="C210" i="1"/>
  <c r="C209" i="1"/>
  <c r="D210" i="1" s="1"/>
  <c r="C208" i="1"/>
  <c r="C207" i="1"/>
  <c r="C206" i="1"/>
  <c r="C205" i="1"/>
  <c r="C204" i="1"/>
  <c r="C203" i="1"/>
  <c r="C202" i="1"/>
  <c r="C201" i="1"/>
  <c r="D202" i="1" s="1"/>
  <c r="C200" i="1"/>
  <c r="C199" i="1"/>
  <c r="C198" i="1"/>
  <c r="C197" i="1"/>
  <c r="C196" i="1"/>
  <c r="C195" i="1"/>
  <c r="C194" i="1"/>
  <c r="C193" i="1"/>
  <c r="D194" i="1" s="1"/>
  <c r="C192" i="1"/>
  <c r="C191" i="1"/>
  <c r="C190" i="1"/>
  <c r="C189" i="1"/>
  <c r="C188" i="1"/>
  <c r="C187" i="1"/>
  <c r="C186" i="1"/>
  <c r="C185" i="1"/>
  <c r="C184" i="1"/>
  <c r="D184" i="1" s="1"/>
  <c r="C183" i="1"/>
  <c r="C182" i="1"/>
  <c r="C181" i="1"/>
  <c r="C180" i="1"/>
  <c r="C179" i="1"/>
  <c r="C178" i="1"/>
  <c r="C177" i="1"/>
  <c r="C176" i="1"/>
  <c r="D176" i="1" s="1"/>
  <c r="C175" i="1"/>
  <c r="C174" i="1"/>
  <c r="D175" i="1" s="1"/>
  <c r="C173" i="1"/>
  <c r="C172" i="1"/>
  <c r="D172" i="1" s="1"/>
  <c r="C171" i="1"/>
  <c r="C170" i="1"/>
  <c r="C169" i="1"/>
  <c r="D170" i="1" s="1"/>
  <c r="C168" i="1"/>
  <c r="D168" i="1" s="1"/>
  <c r="C167" i="1"/>
  <c r="C166" i="1"/>
  <c r="D167" i="1" s="1"/>
  <c r="C165" i="1"/>
  <c r="C164" i="1"/>
  <c r="D164" i="1" s="1"/>
  <c r="C163" i="1"/>
  <c r="C162" i="1"/>
  <c r="C161" i="1"/>
  <c r="D162" i="1" s="1"/>
  <c r="C160" i="1"/>
  <c r="D160" i="1" s="1"/>
  <c r="C159" i="1"/>
  <c r="C158" i="1"/>
  <c r="C157" i="1"/>
  <c r="C156" i="1"/>
  <c r="D156" i="1" s="1"/>
  <c r="C155" i="1"/>
  <c r="C154" i="1"/>
  <c r="C153" i="1"/>
  <c r="D154" i="1" s="1"/>
  <c r="C152" i="1"/>
  <c r="D152" i="1" s="1"/>
  <c r="C151" i="1"/>
  <c r="C150" i="1"/>
  <c r="C149" i="1"/>
  <c r="C148" i="1"/>
  <c r="D148" i="1" s="1"/>
  <c r="C147" i="1"/>
  <c r="C146" i="1"/>
  <c r="C145" i="1"/>
  <c r="D146" i="1" s="1"/>
  <c r="C144" i="1"/>
  <c r="D144" i="1" s="1"/>
  <c r="C143" i="1"/>
  <c r="C142" i="1"/>
  <c r="C141" i="1"/>
  <c r="C140" i="1"/>
  <c r="D140" i="1" s="1"/>
  <c r="C139" i="1"/>
  <c r="C138" i="1"/>
  <c r="C137" i="1"/>
  <c r="D138" i="1" s="1"/>
  <c r="C136" i="1"/>
  <c r="D136" i="1" s="1"/>
  <c r="C135" i="1"/>
  <c r="C134" i="1"/>
  <c r="C133" i="1"/>
  <c r="C132" i="1"/>
  <c r="D132" i="1" s="1"/>
  <c r="C131" i="1"/>
  <c r="C130" i="1"/>
  <c r="C129" i="1"/>
  <c r="D130" i="1" s="1"/>
  <c r="C128" i="1"/>
  <c r="D128" i="1" s="1"/>
  <c r="C127" i="1"/>
  <c r="C126" i="1"/>
  <c r="C125" i="1"/>
  <c r="C124" i="1"/>
  <c r="D124" i="1" s="1"/>
  <c r="C123" i="1"/>
  <c r="C122" i="1"/>
  <c r="C121" i="1"/>
  <c r="D122" i="1" s="1"/>
  <c r="C120" i="1"/>
  <c r="D120" i="1" s="1"/>
  <c r="C119" i="1"/>
  <c r="C118" i="1"/>
  <c r="D119" i="1" s="1"/>
  <c r="C117" i="1"/>
  <c r="C116" i="1"/>
  <c r="C115" i="1"/>
  <c r="C114" i="1"/>
  <c r="C113" i="1"/>
  <c r="C112" i="1"/>
  <c r="D112" i="1" s="1"/>
  <c r="C111" i="1"/>
  <c r="C110" i="1"/>
  <c r="D111" i="1" s="1"/>
  <c r="C109" i="1"/>
  <c r="C108" i="1"/>
  <c r="D108" i="1" s="1"/>
  <c r="C107" i="1"/>
  <c r="C106" i="1"/>
  <c r="C105" i="1"/>
  <c r="C104" i="1"/>
  <c r="D104" i="1" s="1"/>
  <c r="C103" i="1"/>
  <c r="C102" i="1"/>
  <c r="D103" i="1" s="1"/>
  <c r="C101" i="1"/>
  <c r="C100" i="1"/>
  <c r="C99" i="1"/>
  <c r="C98" i="1"/>
  <c r="C97" i="1"/>
  <c r="C96" i="1"/>
  <c r="D96" i="1" s="1"/>
  <c r="C95" i="1"/>
  <c r="C94" i="1"/>
  <c r="D95" i="1" s="1"/>
  <c r="C93" i="1"/>
  <c r="C92" i="1"/>
  <c r="D92" i="1" s="1"/>
  <c r="C91" i="1"/>
  <c r="C90" i="1"/>
  <c r="C89" i="1"/>
  <c r="C88" i="1"/>
  <c r="D88" i="1" s="1"/>
  <c r="C87" i="1"/>
  <c r="C86" i="1"/>
  <c r="D87" i="1" s="1"/>
  <c r="C85" i="1"/>
  <c r="C84" i="1"/>
  <c r="C83" i="1"/>
  <c r="D83" i="1" s="1"/>
  <c r="C82" i="1"/>
  <c r="C81" i="1"/>
  <c r="D82" i="1" s="1"/>
  <c r="E82" i="1" s="1"/>
  <c r="C80" i="1"/>
  <c r="C79" i="1"/>
  <c r="C78" i="1"/>
  <c r="D79" i="1" s="1"/>
  <c r="C77" i="1"/>
  <c r="C76" i="1"/>
  <c r="C75" i="1"/>
  <c r="C74" i="1"/>
  <c r="C73" i="1"/>
  <c r="D74" i="1" s="1"/>
  <c r="C72" i="1"/>
  <c r="C71" i="1"/>
  <c r="C70" i="1"/>
  <c r="D71" i="1" s="1"/>
  <c r="C69" i="1"/>
  <c r="C68" i="1"/>
  <c r="C67" i="1"/>
  <c r="C66" i="1"/>
  <c r="C65" i="1"/>
  <c r="D66" i="1" s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D50" i="1" s="1"/>
  <c r="C48" i="1"/>
  <c r="C47" i="1"/>
  <c r="C46" i="1"/>
  <c r="C45" i="1"/>
  <c r="C44" i="1"/>
  <c r="C43" i="1"/>
  <c r="C42" i="1"/>
  <c r="C41" i="1"/>
  <c r="D42" i="1" s="1"/>
  <c r="C40" i="1"/>
  <c r="D40" i="1" s="1"/>
  <c r="C39" i="1"/>
  <c r="C38" i="1"/>
  <c r="C37" i="1"/>
  <c r="C36" i="1"/>
  <c r="C35" i="1"/>
  <c r="C34" i="1"/>
  <c r="C33" i="1"/>
  <c r="C32" i="1"/>
  <c r="C31" i="1"/>
  <c r="C30" i="1"/>
  <c r="D31" i="1" s="1"/>
  <c r="C29" i="1"/>
  <c r="C28" i="1"/>
  <c r="C27" i="1"/>
  <c r="C26" i="1"/>
  <c r="C25" i="1"/>
  <c r="C24" i="1"/>
  <c r="C23" i="1"/>
  <c r="C22" i="1"/>
  <c r="D23" i="1" s="1"/>
  <c r="C21" i="1"/>
  <c r="C20" i="1"/>
  <c r="C19" i="1"/>
  <c r="C18" i="1"/>
  <c r="D19" i="1" s="1"/>
  <c r="C17" i="1"/>
  <c r="C16" i="1"/>
  <c r="D16" i="1" s="1"/>
  <c r="C15" i="1"/>
  <c r="C14" i="1"/>
  <c r="C13" i="1"/>
  <c r="D267" i="1"/>
  <c r="D287" i="1"/>
  <c r="D291" i="1"/>
  <c r="D299" i="1"/>
  <c r="D307" i="1"/>
  <c r="D323" i="1"/>
  <c r="D343" i="1"/>
  <c r="D359" i="1"/>
  <c r="D363" i="1"/>
  <c r="D371" i="1"/>
  <c r="D347" i="1"/>
  <c r="D319" i="1"/>
  <c r="D283" i="1"/>
  <c r="D275" i="1"/>
  <c r="D259" i="1"/>
  <c r="D251" i="1"/>
  <c r="D235" i="1"/>
  <c r="D227" i="1"/>
  <c r="D219" i="1"/>
  <c r="D199" i="1"/>
  <c r="D163" i="1"/>
  <c r="D100" i="1"/>
  <c r="D67" i="1"/>
  <c r="D51" i="1"/>
  <c r="C12" i="1"/>
  <c r="D367" i="1"/>
  <c r="D355" i="1"/>
  <c r="D351" i="1"/>
  <c r="D339" i="1"/>
  <c r="D331" i="1"/>
  <c r="D327" i="1"/>
  <c r="D315" i="1"/>
  <c r="D276" i="1"/>
  <c r="D260" i="1"/>
  <c r="D243" i="1"/>
  <c r="D211" i="1"/>
  <c r="D207" i="1"/>
  <c r="D203" i="1"/>
  <c r="D195" i="1"/>
  <c r="D191" i="1"/>
  <c r="D187" i="1"/>
  <c r="D179" i="1"/>
  <c r="D171" i="1"/>
  <c r="D115" i="1"/>
  <c r="D107" i="1"/>
  <c r="D99" i="1"/>
  <c r="D91" i="1"/>
  <c r="D75" i="1"/>
  <c r="D59" i="1"/>
  <c r="D43" i="1"/>
  <c r="D27" i="1"/>
  <c r="F12" i="1"/>
  <c r="F7" i="1"/>
  <c r="F15" i="1" l="1"/>
  <c r="G14" i="1"/>
  <c r="D284" i="1"/>
  <c r="E284" i="1" s="1"/>
  <c r="D30" i="1"/>
  <c r="D38" i="1"/>
  <c r="D46" i="1"/>
  <c r="D54" i="1"/>
  <c r="D62" i="1"/>
  <c r="D70" i="1"/>
  <c r="D78" i="1"/>
  <c r="E78" i="1" s="1"/>
  <c r="D126" i="1"/>
  <c r="E126" i="1" s="1"/>
  <c r="D134" i="1"/>
  <c r="E134" i="1" s="1"/>
  <c r="D142" i="1"/>
  <c r="D150" i="1"/>
  <c r="E150" i="1" s="1"/>
  <c r="D158" i="1"/>
  <c r="D166" i="1"/>
  <c r="D174" i="1"/>
  <c r="D182" i="1"/>
  <c r="E182" i="1" s="1"/>
  <c r="D190" i="1"/>
  <c r="E190" i="1" s="1"/>
  <c r="D205" i="1"/>
  <c r="D254" i="1"/>
  <c r="D262" i="1"/>
  <c r="D270" i="1"/>
  <c r="D278" i="1"/>
  <c r="D286" i="1"/>
  <c r="E286" i="1" s="1"/>
  <c r="D302" i="1"/>
  <c r="E302" i="1" s="1"/>
  <c r="D310" i="1"/>
  <c r="E310" i="1" s="1"/>
  <c r="D366" i="1"/>
  <c r="D312" i="1"/>
  <c r="E138" i="1"/>
  <c r="D117" i="1"/>
  <c r="D349" i="1"/>
  <c r="E349" i="1" s="1"/>
  <c r="D55" i="1"/>
  <c r="D116" i="1"/>
  <c r="E116" i="1" s="1"/>
  <c r="D217" i="1"/>
  <c r="E217" i="1" s="1"/>
  <c r="D337" i="1"/>
  <c r="E337" i="1" s="1"/>
  <c r="D353" i="1"/>
  <c r="D21" i="1"/>
  <c r="E21" i="1" s="1"/>
  <c r="D89" i="1"/>
  <c r="E89" i="1" s="1"/>
  <c r="D97" i="1"/>
  <c r="E97" i="1" s="1"/>
  <c r="D105" i="1"/>
  <c r="D113" i="1"/>
  <c r="E113" i="1" s="1"/>
  <c r="D197" i="1"/>
  <c r="E197" i="1" s="1"/>
  <c r="D213" i="1"/>
  <c r="E213" i="1" s="1"/>
  <c r="D221" i="1"/>
  <c r="E221" i="1" s="1"/>
  <c r="D229" i="1"/>
  <c r="E229" i="1" s="1"/>
  <c r="D289" i="1"/>
  <c r="D317" i="1"/>
  <c r="E317" i="1" s="1"/>
  <c r="D325" i="1"/>
  <c r="E325" i="1" s="1"/>
  <c r="D333" i="1"/>
  <c r="E333" i="1" s="1"/>
  <c r="D341" i="1"/>
  <c r="E341" i="1" s="1"/>
  <c r="D357" i="1"/>
  <c r="E357" i="1" s="1"/>
  <c r="E19" i="1"/>
  <c r="D63" i="1"/>
  <c r="E63" i="1" s="1"/>
  <c r="D17" i="1"/>
  <c r="E17" i="1" s="1"/>
  <c r="D25" i="1"/>
  <c r="E25" i="1" s="1"/>
  <c r="D33" i="1"/>
  <c r="E33" i="1" s="1"/>
  <c r="D85" i="1"/>
  <c r="E85" i="1" s="1"/>
  <c r="D93" i="1"/>
  <c r="E93" i="1" s="1"/>
  <c r="D101" i="1"/>
  <c r="E101" i="1" s="1"/>
  <c r="D109" i="1"/>
  <c r="E109" i="1" s="1"/>
  <c r="D177" i="1"/>
  <c r="E177" i="1" s="1"/>
  <c r="D185" i="1"/>
  <c r="E185" i="1" s="1"/>
  <c r="D225" i="1"/>
  <c r="D233" i="1"/>
  <c r="E233" i="1" s="1"/>
  <c r="D241" i="1"/>
  <c r="E241" i="1" s="1"/>
  <c r="D249" i="1"/>
  <c r="E249" i="1" s="1"/>
  <c r="D293" i="1"/>
  <c r="D305" i="1"/>
  <c r="E305" i="1" s="1"/>
  <c r="D313" i="1"/>
  <c r="E313" i="1" s="1"/>
  <c r="D321" i="1"/>
  <c r="D329" i="1"/>
  <c r="D345" i="1"/>
  <c r="E345" i="1" s="1"/>
  <c r="D361" i="1"/>
  <c r="E361" i="1" s="1"/>
  <c r="D365" i="1"/>
  <c r="D294" i="1"/>
  <c r="D20" i="1"/>
  <c r="E20" i="1" s="1"/>
  <c r="D24" i="1"/>
  <c r="D36" i="1"/>
  <c r="E36" i="1" s="1"/>
  <c r="D47" i="1"/>
  <c r="E47" i="1" s="1"/>
  <c r="D15" i="1"/>
  <c r="E15" i="1" s="1"/>
  <c r="E75" i="1"/>
  <c r="E156" i="1"/>
  <c r="E248" i="1"/>
  <c r="E366" i="1"/>
  <c r="E92" i="1"/>
  <c r="E148" i="1"/>
  <c r="E247" i="1"/>
  <c r="E363" i="1"/>
  <c r="E287" i="1"/>
  <c r="E46" i="1"/>
  <c r="E74" i="1"/>
  <c r="E24" i="1"/>
  <c r="E99" i="1"/>
  <c r="E160" i="1"/>
  <c r="E216" i="1"/>
  <c r="E268" i="1"/>
  <c r="E327" i="1"/>
  <c r="E23" i="1"/>
  <c r="E108" i="1"/>
  <c r="E199" i="1"/>
  <c r="E27" i="1"/>
  <c r="E87" i="1"/>
  <c r="E119" i="1"/>
  <c r="E164" i="1"/>
  <c r="E203" i="1"/>
  <c r="E220" i="1"/>
  <c r="E256" i="1"/>
  <c r="E294" i="1"/>
  <c r="E355" i="1"/>
  <c r="E290" i="1"/>
  <c r="E31" i="1"/>
  <c r="E83" i="1"/>
  <c r="E132" i="1"/>
  <c r="E40" i="1"/>
  <c r="E71" i="1"/>
  <c r="E91" i="1"/>
  <c r="E107" i="1"/>
  <c r="E124" i="1"/>
  <c r="E144" i="1"/>
  <c r="E168" i="1"/>
  <c r="E187" i="1"/>
  <c r="E207" i="1"/>
  <c r="E224" i="1"/>
  <c r="E243" i="1"/>
  <c r="E260" i="1"/>
  <c r="E276" i="1"/>
  <c r="E312" i="1"/>
  <c r="E339" i="1"/>
  <c r="E367" i="1"/>
  <c r="D186" i="1"/>
  <c r="E186" i="1" s="1"/>
  <c r="E88" i="1"/>
  <c r="E100" i="1"/>
  <c r="E136" i="1"/>
  <c r="E167" i="1"/>
  <c r="E184" i="1"/>
  <c r="E215" i="1"/>
  <c r="E263" i="1"/>
  <c r="E371" i="1"/>
  <c r="E335" i="1"/>
  <c r="E291" i="1"/>
  <c r="E255" i="1"/>
  <c r="E95" i="1"/>
  <c r="E191" i="1"/>
  <c r="E315" i="1"/>
  <c r="E67" i="1"/>
  <c r="E219" i="1"/>
  <c r="D13" i="1"/>
  <c r="E13" i="1" s="1"/>
  <c r="E38" i="1"/>
  <c r="E54" i="1"/>
  <c r="E105" i="1"/>
  <c r="E122" i="1"/>
  <c r="E142" i="1"/>
  <c r="E146" i="1"/>
  <c r="E154" i="1"/>
  <c r="E158" i="1"/>
  <c r="E162" i="1"/>
  <c r="E166" i="1"/>
  <c r="E170" i="1"/>
  <c r="E194" i="1"/>
  <c r="E202" i="1"/>
  <c r="E210" i="1"/>
  <c r="E225" i="1"/>
  <c r="E254" i="1"/>
  <c r="E262" i="1"/>
  <c r="E266" i="1"/>
  <c r="E270" i="1"/>
  <c r="E274" i="1"/>
  <c r="E278" i="1"/>
  <c r="E282" i="1"/>
  <c r="E289" i="1"/>
  <c r="E293" i="1"/>
  <c r="E298" i="1"/>
  <c r="E321" i="1"/>
  <c r="E329" i="1"/>
  <c r="E365" i="1"/>
  <c r="E370" i="1"/>
  <c r="E43" i="1"/>
  <c r="E128" i="1"/>
  <c r="E211" i="1"/>
  <c r="E264" i="1"/>
  <c r="E351" i="1"/>
  <c r="E104" i="1"/>
  <c r="E172" i="1"/>
  <c r="E271" i="1"/>
  <c r="E50" i="1"/>
  <c r="E66" i="1"/>
  <c r="E232" i="1"/>
  <c r="E353" i="1"/>
  <c r="E96" i="1"/>
  <c r="E120" i="1"/>
  <c r="E174" i="1"/>
  <c r="E223" i="1"/>
  <c r="E235" i="1"/>
  <c r="E251" i="1"/>
  <c r="E275" i="1"/>
  <c r="E347" i="1"/>
  <c r="E359" i="1"/>
  <c r="E307" i="1"/>
  <c r="E279" i="1"/>
  <c r="D58" i="1"/>
  <c r="E58" i="1" s="1"/>
  <c r="E111" i="1"/>
  <c r="E171" i="1"/>
  <c r="E228" i="1"/>
  <c r="E280" i="1"/>
  <c r="E42" i="1"/>
  <c r="E117" i="1"/>
  <c r="E231" i="1"/>
  <c r="E319" i="1"/>
  <c r="E323" i="1"/>
  <c r="E30" i="1"/>
  <c r="E62" i="1"/>
  <c r="E70" i="1"/>
  <c r="E130" i="1"/>
  <c r="E55" i="1"/>
  <c r="E115" i="1"/>
  <c r="E175" i="1"/>
  <c r="E195" i="1"/>
  <c r="E252" i="1"/>
  <c r="E258" i="1"/>
  <c r="E79" i="1"/>
  <c r="E152" i="1"/>
  <c r="E16" i="1"/>
  <c r="E59" i="1"/>
  <c r="E103" i="1"/>
  <c r="E140" i="1"/>
  <c r="E179" i="1"/>
  <c r="E239" i="1"/>
  <c r="E272" i="1"/>
  <c r="E331" i="1"/>
  <c r="E51" i="1"/>
  <c r="E112" i="1"/>
  <c r="E163" i="1"/>
  <c r="E176" i="1"/>
  <c r="E205" i="1"/>
  <c r="E227" i="1"/>
  <c r="E240" i="1"/>
  <c r="E259" i="1"/>
  <c r="E283" i="1"/>
  <c r="E343" i="1"/>
  <c r="E299" i="1"/>
  <c r="E267" i="1"/>
  <c r="D209" i="1"/>
  <c r="E209" i="1" s="1"/>
  <c r="D369" i="1"/>
  <c r="E369" i="1" s="1"/>
  <c r="D301" i="1"/>
  <c r="E301" i="1" s="1"/>
  <c r="D193" i="1"/>
  <c r="E193" i="1" s="1"/>
  <c r="D362" i="1"/>
  <c r="E362" i="1" s="1"/>
  <c r="D18" i="1"/>
  <c r="E18" i="1" s="1"/>
  <c r="D22" i="1"/>
  <c r="E22" i="1" s="1"/>
  <c r="D183" i="1"/>
  <c r="E183" i="1" s="1"/>
  <c r="D189" i="1"/>
  <c r="E189" i="1" s="1"/>
  <c r="D206" i="1"/>
  <c r="E206" i="1" s="1"/>
  <c r="D368" i="1"/>
  <c r="E368" i="1" s="1"/>
  <c r="D364" i="1"/>
  <c r="E364" i="1" s="1"/>
  <c r="D14" i="1"/>
  <c r="E14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78" i="1"/>
  <c r="E178" i="1" s="1"/>
  <c r="D198" i="1"/>
  <c r="E198" i="1" s="1"/>
  <c r="D214" i="1"/>
  <c r="E214" i="1" s="1"/>
  <c r="D218" i="1"/>
  <c r="E218" i="1" s="1"/>
  <c r="D222" i="1"/>
  <c r="E222" i="1" s="1"/>
  <c r="D226" i="1"/>
  <c r="E226" i="1" s="1"/>
  <c r="D230" i="1"/>
  <c r="E230" i="1" s="1"/>
  <c r="D306" i="1"/>
  <c r="E306" i="1" s="1"/>
  <c r="D181" i="1"/>
  <c r="E181" i="1" s="1"/>
  <c r="D201" i="1"/>
  <c r="E201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97" i="1"/>
  <c r="E297" i="1" s="1"/>
  <c r="D309" i="1"/>
  <c r="E309" i="1" s="1"/>
  <c r="D28" i="1"/>
  <c r="E28" i="1" s="1"/>
  <c r="D48" i="1"/>
  <c r="E48" i="1" s="1"/>
  <c r="D60" i="1"/>
  <c r="E60" i="1" s="1"/>
  <c r="D72" i="1"/>
  <c r="E72" i="1" s="1"/>
  <c r="D76" i="1"/>
  <c r="E76" i="1" s="1"/>
  <c r="D26" i="1"/>
  <c r="E26" i="1" s="1"/>
  <c r="D34" i="1"/>
  <c r="E34" i="1" s="1"/>
  <c r="D29" i="1"/>
  <c r="E29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121" i="1"/>
  <c r="E121" i="1" s="1"/>
  <c r="D123" i="1"/>
  <c r="E123" i="1" s="1"/>
  <c r="D125" i="1"/>
  <c r="E125" i="1" s="1"/>
  <c r="D127" i="1"/>
  <c r="E127" i="1" s="1"/>
  <c r="D129" i="1"/>
  <c r="E129" i="1" s="1"/>
  <c r="D131" i="1"/>
  <c r="E131" i="1" s="1"/>
  <c r="D133" i="1"/>
  <c r="E133" i="1" s="1"/>
  <c r="D135" i="1"/>
  <c r="E135" i="1" s="1"/>
  <c r="D137" i="1"/>
  <c r="E137" i="1" s="1"/>
  <c r="D139" i="1"/>
  <c r="E139" i="1" s="1"/>
  <c r="D141" i="1"/>
  <c r="E141" i="1" s="1"/>
  <c r="D143" i="1"/>
  <c r="E143" i="1" s="1"/>
  <c r="D145" i="1"/>
  <c r="E145" i="1" s="1"/>
  <c r="D147" i="1"/>
  <c r="E147" i="1" s="1"/>
  <c r="D149" i="1"/>
  <c r="E149" i="1" s="1"/>
  <c r="D151" i="1"/>
  <c r="E151" i="1" s="1"/>
  <c r="D153" i="1"/>
  <c r="E153" i="1" s="1"/>
  <c r="D155" i="1"/>
  <c r="E155" i="1" s="1"/>
  <c r="D157" i="1"/>
  <c r="E157" i="1" s="1"/>
  <c r="D159" i="1"/>
  <c r="E159" i="1" s="1"/>
  <c r="D161" i="1"/>
  <c r="E161" i="1" s="1"/>
  <c r="D165" i="1"/>
  <c r="E165" i="1" s="1"/>
  <c r="D169" i="1"/>
  <c r="E169" i="1" s="1"/>
  <c r="D173" i="1"/>
  <c r="E173" i="1" s="1"/>
  <c r="D180" i="1"/>
  <c r="E180" i="1" s="1"/>
  <c r="D188" i="1"/>
  <c r="E188" i="1" s="1"/>
  <c r="D196" i="1"/>
  <c r="E196" i="1" s="1"/>
  <c r="D204" i="1"/>
  <c r="E204" i="1" s="1"/>
  <c r="D212" i="1"/>
  <c r="E212" i="1" s="1"/>
  <c r="D32" i="1"/>
  <c r="E32" i="1" s="1"/>
  <c r="D44" i="1"/>
  <c r="E44" i="1" s="1"/>
  <c r="D52" i="1"/>
  <c r="E52" i="1" s="1"/>
  <c r="D56" i="1"/>
  <c r="E56" i="1" s="1"/>
  <c r="D64" i="1"/>
  <c r="E64" i="1" s="1"/>
  <c r="D68" i="1"/>
  <c r="E68" i="1" s="1"/>
  <c r="D80" i="1"/>
  <c r="E80" i="1" s="1"/>
  <c r="D84" i="1"/>
  <c r="E84" i="1" s="1"/>
  <c r="D236" i="1"/>
  <c r="E236" i="1" s="1"/>
  <c r="D237" i="1"/>
  <c r="E237" i="1" s="1"/>
  <c r="D35" i="1"/>
  <c r="E35" i="1" s="1"/>
  <c r="D39" i="1"/>
  <c r="E39" i="1" s="1"/>
  <c r="D192" i="1"/>
  <c r="E192" i="1" s="1"/>
  <c r="D200" i="1"/>
  <c r="E200" i="1" s="1"/>
  <c r="D208" i="1"/>
  <c r="E208" i="1" s="1"/>
  <c r="D244" i="1"/>
  <c r="E244" i="1" s="1"/>
  <c r="D245" i="1"/>
  <c r="E245" i="1" s="1"/>
  <c r="D234" i="1"/>
  <c r="E234" i="1" s="1"/>
  <c r="D238" i="1"/>
  <c r="E238" i="1" s="1"/>
  <c r="D242" i="1"/>
  <c r="E242" i="1" s="1"/>
  <c r="D246" i="1"/>
  <c r="E246" i="1" s="1"/>
  <c r="D250" i="1"/>
  <c r="E250" i="1" s="1"/>
  <c r="D316" i="1"/>
  <c r="E316" i="1" s="1"/>
  <c r="D320" i="1"/>
  <c r="E320" i="1" s="1"/>
  <c r="D324" i="1"/>
  <c r="E324" i="1" s="1"/>
  <c r="D328" i="1"/>
  <c r="E328" i="1" s="1"/>
  <c r="D314" i="1"/>
  <c r="E314" i="1" s="1"/>
  <c r="D318" i="1"/>
  <c r="E318" i="1" s="1"/>
  <c r="D322" i="1"/>
  <c r="E322" i="1" s="1"/>
  <c r="D326" i="1"/>
  <c r="E326" i="1" s="1"/>
  <c r="D295" i="1"/>
  <c r="E295" i="1" s="1"/>
  <c r="D303" i="1"/>
  <c r="E303" i="1" s="1"/>
  <c r="D311" i="1"/>
  <c r="E311" i="1" s="1"/>
  <c r="D288" i="1"/>
  <c r="E288" i="1" s="1"/>
  <c r="D292" i="1"/>
  <c r="E292" i="1" s="1"/>
  <c r="D296" i="1"/>
  <c r="E296" i="1" s="1"/>
  <c r="D300" i="1"/>
  <c r="E300" i="1" s="1"/>
  <c r="D304" i="1"/>
  <c r="E304" i="1" s="1"/>
  <c r="D308" i="1"/>
  <c r="E308" i="1" s="1"/>
  <c r="D332" i="1"/>
  <c r="E332" i="1" s="1"/>
  <c r="D336" i="1"/>
  <c r="E336" i="1" s="1"/>
  <c r="D340" i="1"/>
  <c r="E340" i="1" s="1"/>
  <c r="D344" i="1"/>
  <c r="E344" i="1" s="1"/>
  <c r="D348" i="1"/>
  <c r="E348" i="1" s="1"/>
  <c r="D352" i="1"/>
  <c r="E352" i="1" s="1"/>
  <c r="D356" i="1"/>
  <c r="E356" i="1" s="1"/>
  <c r="D360" i="1"/>
  <c r="E360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358" i="1"/>
  <c r="E358" i="1" s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8" i="1"/>
  <c r="F70" i="1" l="1"/>
  <c r="G69" i="1"/>
  <c r="F71" i="1" l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G83" i="1"/>
  <c r="F85" i="1" l="1"/>
  <c r="G84" i="1"/>
  <c r="F86" i="1" l="1"/>
  <c r="G85" i="1"/>
  <c r="F87" i="1" l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99" i="1"/>
  <c r="F101" i="1" l="1"/>
  <c r="G100" i="1"/>
  <c r="F102" i="1" l="1"/>
  <c r="G101" i="1"/>
  <c r="F103" i="1" l="1"/>
  <c r="G102" i="1"/>
  <c r="F104" i="1" l="1"/>
  <c r="G103" i="1"/>
  <c r="F105" i="1" l="1"/>
  <c r="G104" i="1"/>
  <c r="F106" i="1" l="1"/>
  <c r="G105" i="1"/>
  <c r="F107" i="1" l="1"/>
  <c r="G106" i="1"/>
  <c r="F108" i="1" l="1"/>
  <c r="G107" i="1"/>
  <c r="F109" i="1" l="1"/>
  <c r="G108" i="1"/>
  <c r="F110" i="1" l="1"/>
  <c r="G109" i="1"/>
  <c r="F111" i="1" l="1"/>
  <c r="G110" i="1"/>
  <c r="F112" i="1" l="1"/>
  <c r="G111" i="1"/>
  <c r="F113" i="1" l="1"/>
  <c r="G112" i="1"/>
  <c r="F114" i="1" l="1"/>
  <c r="G113" i="1"/>
  <c r="F115" i="1" l="1"/>
  <c r="G114" i="1"/>
  <c r="F116" i="1" l="1"/>
  <c r="G115" i="1"/>
  <c r="F117" i="1" l="1"/>
  <c r="G116" i="1"/>
  <c r="F118" i="1" l="1"/>
  <c r="G117" i="1"/>
  <c r="F119" i="1" l="1"/>
  <c r="G118" i="1"/>
  <c r="F120" i="1" l="1"/>
  <c r="G119" i="1"/>
  <c r="F121" i="1" l="1"/>
  <c r="G120" i="1"/>
  <c r="F122" i="1" l="1"/>
  <c r="G121" i="1"/>
  <c r="F123" i="1" l="1"/>
  <c r="G122" i="1"/>
  <c r="F124" i="1" l="1"/>
  <c r="G123" i="1"/>
  <c r="F125" i="1" l="1"/>
  <c r="G124" i="1"/>
  <c r="F126" i="1" l="1"/>
  <c r="G125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F133" i="1" l="1"/>
  <c r="G132" i="1"/>
  <c r="F134" i="1" l="1"/>
  <c r="G133" i="1"/>
  <c r="F135" i="1" l="1"/>
  <c r="G134" i="1"/>
  <c r="F136" i="1" l="1"/>
  <c r="G135" i="1"/>
  <c r="F137" i="1" l="1"/>
  <c r="G136" i="1"/>
  <c r="F138" i="1" l="1"/>
  <c r="G137" i="1"/>
  <c r="F139" i="1" l="1"/>
  <c r="G138" i="1"/>
  <c r="F140" i="1" l="1"/>
  <c r="G139" i="1"/>
  <c r="F141" i="1" l="1"/>
  <c r="G140" i="1"/>
  <c r="F142" i="1" l="1"/>
  <c r="G141" i="1"/>
  <c r="F143" i="1" l="1"/>
  <c r="G142" i="1"/>
  <c r="F144" i="1" l="1"/>
  <c r="G143" i="1"/>
  <c r="F145" i="1" l="1"/>
  <c r="G144" i="1"/>
  <c r="F146" i="1" l="1"/>
  <c r="G145" i="1"/>
  <c r="F147" i="1" l="1"/>
  <c r="G146" i="1"/>
  <c r="F148" i="1" l="1"/>
  <c r="G147" i="1"/>
  <c r="F149" i="1" l="1"/>
  <c r="G148" i="1"/>
  <c r="F150" i="1" l="1"/>
  <c r="G149" i="1"/>
  <c r="F151" i="1" l="1"/>
  <c r="G150" i="1"/>
  <c r="F152" i="1" l="1"/>
  <c r="G151" i="1"/>
  <c r="F153" i="1" l="1"/>
  <c r="G152" i="1"/>
  <c r="F154" i="1" l="1"/>
  <c r="G153" i="1"/>
  <c r="F155" i="1" l="1"/>
  <c r="G154" i="1"/>
  <c r="F156" i="1" l="1"/>
  <c r="G155" i="1"/>
  <c r="F157" i="1" l="1"/>
  <c r="G156" i="1"/>
  <c r="F158" i="1" l="1"/>
  <c r="G157" i="1"/>
  <c r="F159" i="1" l="1"/>
  <c r="G158" i="1"/>
  <c r="F160" i="1" l="1"/>
  <c r="G159" i="1"/>
  <c r="F161" i="1" l="1"/>
  <c r="G160" i="1"/>
  <c r="F162" i="1" l="1"/>
  <c r="G161" i="1"/>
  <c r="F163" i="1" l="1"/>
  <c r="G162" i="1"/>
  <c r="F164" i="1" l="1"/>
  <c r="G163" i="1"/>
  <c r="F165" i="1" l="1"/>
  <c r="G164" i="1"/>
  <c r="F166" i="1" l="1"/>
  <c r="G165" i="1"/>
  <c r="F167" i="1" l="1"/>
  <c r="G166" i="1"/>
  <c r="F168" i="1" l="1"/>
  <c r="G167" i="1"/>
  <c r="F169" i="1" l="1"/>
  <c r="G168" i="1"/>
  <c r="F170" i="1" l="1"/>
  <c r="G169" i="1"/>
  <c r="F171" i="1" l="1"/>
  <c r="G170" i="1"/>
  <c r="F172" i="1" l="1"/>
  <c r="G171" i="1"/>
  <c r="F173" i="1" l="1"/>
  <c r="G172" i="1"/>
  <c r="F174" i="1" l="1"/>
  <c r="G173" i="1"/>
  <c r="F175" i="1" l="1"/>
  <c r="G174" i="1"/>
  <c r="F176" i="1" l="1"/>
  <c r="G175" i="1"/>
  <c r="F177" i="1" l="1"/>
  <c r="G176" i="1"/>
  <c r="F178" i="1" l="1"/>
  <c r="G177" i="1"/>
  <c r="F179" i="1" l="1"/>
  <c r="G178" i="1"/>
  <c r="F180" i="1" l="1"/>
  <c r="G179" i="1"/>
  <c r="F181" i="1" l="1"/>
  <c r="G180" i="1"/>
  <c r="F182" i="1" l="1"/>
  <c r="G181" i="1"/>
  <c r="F183" i="1" l="1"/>
  <c r="G182" i="1"/>
  <c r="F184" i="1" l="1"/>
  <c r="G183" i="1"/>
  <c r="F185" i="1" l="1"/>
  <c r="G184" i="1"/>
  <c r="F186" i="1" l="1"/>
  <c r="G185" i="1"/>
  <c r="F187" i="1" l="1"/>
  <c r="G186" i="1"/>
  <c r="F188" i="1" l="1"/>
  <c r="G187" i="1"/>
  <c r="F189" i="1" l="1"/>
  <c r="G188" i="1"/>
  <c r="F190" i="1" l="1"/>
  <c r="G189" i="1"/>
  <c r="F191" i="1" l="1"/>
  <c r="G190" i="1"/>
  <c r="F192" i="1" l="1"/>
  <c r="G191" i="1"/>
  <c r="F193" i="1" l="1"/>
  <c r="G192" i="1"/>
  <c r="F194" i="1" l="1"/>
  <c r="G193" i="1"/>
  <c r="F195" i="1" l="1"/>
  <c r="G194" i="1"/>
  <c r="F196" i="1" l="1"/>
  <c r="G195" i="1"/>
  <c r="F197" i="1" l="1"/>
  <c r="G196" i="1"/>
  <c r="F198" i="1" l="1"/>
  <c r="G197" i="1"/>
  <c r="F199" i="1" l="1"/>
  <c r="G198" i="1"/>
  <c r="F200" i="1" l="1"/>
  <c r="G199" i="1"/>
  <c r="F201" i="1" l="1"/>
  <c r="G200" i="1"/>
  <c r="F202" i="1" l="1"/>
  <c r="G201" i="1"/>
  <c r="F203" i="1" l="1"/>
  <c r="G202" i="1"/>
  <c r="F204" i="1" l="1"/>
  <c r="G203" i="1"/>
  <c r="F205" i="1" l="1"/>
  <c r="G204" i="1"/>
  <c r="F206" i="1" l="1"/>
  <c r="G205" i="1"/>
  <c r="F207" i="1" l="1"/>
  <c r="G206" i="1"/>
  <c r="F208" i="1" l="1"/>
  <c r="G207" i="1"/>
  <c r="F209" i="1" l="1"/>
  <c r="G208" i="1"/>
  <c r="F210" i="1" l="1"/>
  <c r="G209" i="1"/>
  <c r="F211" i="1" l="1"/>
  <c r="G210" i="1"/>
  <c r="F212" i="1" l="1"/>
  <c r="G211" i="1"/>
  <c r="F213" i="1" l="1"/>
  <c r="G212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F220" i="1" l="1"/>
  <c r="G219" i="1"/>
  <c r="F221" i="1" l="1"/>
  <c r="G220" i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F229" i="1" l="1"/>
  <c r="G228" i="1"/>
  <c r="F230" i="1" l="1"/>
  <c r="G229" i="1"/>
  <c r="F231" i="1" l="1"/>
  <c r="G230" i="1"/>
  <c r="F232" i="1" l="1"/>
  <c r="G231" i="1"/>
  <c r="F233" i="1" l="1"/>
  <c r="G232" i="1"/>
  <c r="F234" i="1" l="1"/>
  <c r="G233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F251" i="1" l="1"/>
  <c r="G250" i="1"/>
  <c r="F252" i="1" l="1"/>
  <c r="G251" i="1"/>
  <c r="F253" i="1" l="1"/>
  <c r="G252" i="1"/>
  <c r="F254" i="1" l="1"/>
  <c r="G253" i="1"/>
  <c r="F255" i="1" l="1"/>
  <c r="G254" i="1"/>
  <c r="F256" i="1" l="1"/>
  <c r="G255" i="1"/>
  <c r="F257" i="1" l="1"/>
  <c r="G256" i="1"/>
  <c r="F258" i="1" l="1"/>
  <c r="G257" i="1"/>
  <c r="F259" i="1" l="1"/>
  <c r="G258" i="1"/>
  <c r="F260" i="1" l="1"/>
  <c r="G259" i="1"/>
  <c r="F261" i="1" l="1"/>
  <c r="G260" i="1"/>
  <c r="F262" i="1" l="1"/>
  <c r="G261" i="1"/>
  <c r="F263" i="1" l="1"/>
  <c r="G262" i="1"/>
  <c r="F264" i="1" l="1"/>
  <c r="G263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F271" i="1" l="1"/>
  <c r="G270" i="1"/>
  <c r="F272" i="1" l="1"/>
  <c r="G271" i="1"/>
  <c r="F273" i="1" l="1"/>
  <c r="G272" i="1"/>
  <c r="F274" i="1" l="1"/>
  <c r="G273" i="1"/>
  <c r="F275" i="1" l="1"/>
  <c r="G274" i="1"/>
  <c r="F276" i="1" l="1"/>
  <c r="G275" i="1"/>
  <c r="F277" i="1" l="1"/>
  <c r="G276" i="1"/>
  <c r="F278" i="1" l="1"/>
  <c r="G277" i="1"/>
  <c r="F279" i="1" l="1"/>
  <c r="G278" i="1"/>
  <c r="F280" i="1" l="1"/>
  <c r="G279" i="1"/>
  <c r="F281" i="1" l="1"/>
  <c r="G280" i="1"/>
  <c r="F282" i="1" l="1"/>
  <c r="G281" i="1"/>
  <c r="F283" i="1" l="1"/>
  <c r="G282" i="1"/>
  <c r="F284" i="1" l="1"/>
  <c r="G283" i="1"/>
  <c r="F285" i="1" l="1"/>
  <c r="G284" i="1"/>
  <c r="F286" i="1" l="1"/>
  <c r="G285" i="1"/>
  <c r="F287" i="1" l="1"/>
  <c r="G286" i="1"/>
  <c r="F288" i="1" l="1"/>
  <c r="G287" i="1"/>
  <c r="F289" i="1" l="1"/>
  <c r="G288" i="1"/>
  <c r="F290" i="1" l="1"/>
  <c r="G289" i="1"/>
  <c r="F291" i="1" l="1"/>
  <c r="G290" i="1"/>
  <c r="F292" i="1" l="1"/>
  <c r="G291" i="1"/>
  <c r="F293" i="1" l="1"/>
  <c r="G292" i="1"/>
  <c r="F294" i="1" l="1"/>
  <c r="G293" i="1"/>
  <c r="F295" i="1" l="1"/>
  <c r="G294" i="1"/>
  <c r="F296" i="1" l="1"/>
  <c r="G295" i="1"/>
  <c r="F297" i="1" l="1"/>
  <c r="G296" i="1"/>
  <c r="F298" i="1" l="1"/>
  <c r="G297" i="1"/>
  <c r="F299" i="1" l="1"/>
  <c r="G298" i="1"/>
  <c r="F300" i="1" l="1"/>
  <c r="G299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G315" i="1"/>
  <c r="F317" i="1" l="1"/>
  <c r="G316" i="1"/>
  <c r="F318" i="1" l="1"/>
  <c r="G317" i="1"/>
  <c r="F319" i="1" l="1"/>
  <c r="G318" i="1"/>
  <c r="F320" i="1" l="1"/>
  <c r="G319" i="1"/>
  <c r="F321" i="1" l="1"/>
  <c r="G320" i="1"/>
  <c r="F322" i="1" l="1"/>
  <c r="G321" i="1"/>
  <c r="F323" i="1" l="1"/>
  <c r="G322" i="1"/>
  <c r="F324" i="1" l="1"/>
  <c r="G323" i="1"/>
  <c r="F325" i="1" l="1"/>
  <c r="G324" i="1"/>
  <c r="F326" i="1" l="1"/>
  <c r="G325" i="1"/>
  <c r="F327" i="1" l="1"/>
  <c r="G326" i="1"/>
  <c r="F328" i="1" l="1"/>
  <c r="G327" i="1"/>
  <c r="F329" i="1" l="1"/>
  <c r="G328" i="1"/>
  <c r="F330" i="1" l="1"/>
  <c r="G329" i="1"/>
  <c r="F331" i="1" l="1"/>
  <c r="G330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F338" i="1" l="1"/>
  <c r="G337" i="1"/>
  <c r="F339" i="1" l="1"/>
  <c r="G338" i="1"/>
  <c r="F340" i="1" l="1"/>
  <c r="G339" i="1"/>
  <c r="F341" i="1" l="1"/>
  <c r="G340" i="1"/>
  <c r="F342" i="1" l="1"/>
  <c r="G341" i="1"/>
  <c r="F343" i="1" l="1"/>
  <c r="G342" i="1"/>
  <c r="F344" i="1" l="1"/>
  <c r="G343" i="1"/>
  <c r="F345" i="1" l="1"/>
  <c r="G344" i="1"/>
  <c r="F346" i="1" l="1"/>
  <c r="G345" i="1"/>
  <c r="F347" i="1" l="1"/>
  <c r="G346" i="1"/>
  <c r="F348" i="1" l="1"/>
  <c r="G347" i="1"/>
  <c r="F349" i="1" l="1"/>
  <c r="G348" i="1"/>
  <c r="F350" i="1" l="1"/>
  <c r="G349" i="1"/>
  <c r="F351" i="1" l="1"/>
  <c r="G350" i="1"/>
  <c r="F352" i="1" l="1"/>
  <c r="G351" i="1"/>
  <c r="F353" i="1" l="1"/>
  <c r="G352" i="1"/>
  <c r="F354" i="1" l="1"/>
  <c r="G353" i="1"/>
  <c r="F355" i="1" l="1"/>
  <c r="G354" i="1"/>
  <c r="F356" i="1" l="1"/>
  <c r="G355" i="1"/>
  <c r="F357" i="1" l="1"/>
  <c r="G356" i="1"/>
  <c r="F358" i="1" l="1"/>
  <c r="G357" i="1"/>
  <c r="F359" i="1" l="1"/>
  <c r="G358" i="1"/>
  <c r="F360" i="1" l="1"/>
  <c r="G359" i="1"/>
  <c r="F361" i="1" l="1"/>
  <c r="G360" i="1"/>
  <c r="F362" i="1" l="1"/>
  <c r="G361" i="1"/>
  <c r="F363" i="1" l="1"/>
  <c r="G362" i="1"/>
  <c r="F364" i="1" l="1"/>
  <c r="G363" i="1"/>
  <c r="F365" i="1" l="1"/>
  <c r="G364" i="1"/>
  <c r="F366" i="1" l="1"/>
  <c r="G365" i="1"/>
  <c r="F367" i="1" l="1"/>
  <c r="G366" i="1"/>
  <c r="F368" i="1" l="1"/>
  <c r="G367" i="1"/>
  <c r="F369" i="1" l="1"/>
  <c r="G368" i="1"/>
  <c r="F370" i="1" l="1"/>
  <c r="G369" i="1"/>
  <c r="F371" i="1" l="1"/>
  <c r="G371" i="1" s="1"/>
  <c r="G370" i="1"/>
</calcChain>
</file>

<file path=xl/sharedStrings.xml><?xml version="1.0" encoding="utf-8"?>
<sst xmlns="http://schemas.openxmlformats.org/spreadsheetml/2006/main" count="22" uniqueCount="22">
  <si>
    <t>IP</t>
  </si>
  <si>
    <t>bi</t>
  </si>
  <si>
    <t>Di</t>
  </si>
  <si>
    <t>formula</t>
  </si>
  <si>
    <t>(1 + bi * Di * (mop - 1)) ^ (-1 / bi)</t>
  </si>
  <si>
    <t>mop</t>
  </si>
  <si>
    <t>hyperbolic production</t>
  </si>
  <si>
    <t>hyperbolic decline rate</t>
  </si>
  <si>
    <t>decline rate</t>
  </si>
  <si>
    <t>forecast production</t>
  </si>
  <si>
    <t>(1)</t>
  </si>
  <si>
    <t>(2)</t>
  </si>
  <si>
    <t>(3)</t>
  </si>
  <si>
    <t>(4)</t>
  </si>
  <si>
    <t>(5)</t>
  </si>
  <si>
    <t>Well Life (years)</t>
  </si>
  <si>
    <t>Dmin</t>
  </si>
  <si>
    <t>Dmin monthly</t>
  </si>
  <si>
    <t>(6)</t>
  </si>
  <si>
    <t>volume</t>
  </si>
  <si>
    <t>date</t>
  </si>
  <si>
    <t>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</si>
</sst>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4" fillId="3" borderId="1" xfId="3" applyNumberFormat="1" applyAlignment="1">
      <alignment horizontal="center"/>
    </xf>
    <xf numFmtId="2" fontId="3" fillId="3" borderId="2" xfId="2" applyNumberFormat="1" applyAlignment="1">
      <alignment horizontal="center"/>
    </xf>
    <xf numFmtId="0" fontId="2" fillId="2" borderId="1" xfId="1" applyAlignment="1">
      <alignment horizontal="center"/>
    </xf>
    <xf numFmtId="0" fontId="4" fillId="3" borderId="1" xfId="3" applyAlignment="1">
      <alignment horizontal="center"/>
    </xf>
    <xf numFmtId="0" fontId="0" fillId="4" borderId="4" xfId="4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14" fontId="0" fillId="0" borderId="0" xfId="0" applyNumberFormat="1" applyAlignment="1">
      <alignment horizontal="center"/>
    </xf>
    <xf numFmtId="4" fontId="3" fillId="3" borderId="2" xfId="2" applyNumberFormat="1" applyAlignment="1">
      <alignment horizontal="center"/>
    </xf>
  </cellXfs>
  <cellStyles count="5">
    <cellStyle name="Calculation" xfId="3" builtinId="22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'python-01'!$C$11</c:f>
              <c:strCache>
                <c:ptCount val="1"/>
                <c:pt idx="0">
                  <c:v>hyperbolic production</c:v>
                </c:pt>
              </c:strCache>
            </c:strRef>
          </c:tx>
          <c:marker>
            <c:symbol val="none"/>
          </c:marker>
          <c:cat>
            <c:numRef>
              <c:f>'python-01'!$B$12:$B$371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'python-01'!$C$12:$C$371</c:f>
              <c:numCache>
                <c:formatCode>0.00</c:formatCode>
                <c:ptCount val="360"/>
                <c:pt idx="0">
                  <c:v>1</c:v>
                </c:pt>
                <c:pt idx="1">
                  <c:v>0.36962385540524995</c:v>
                </c:pt>
                <c:pt idx="2">
                  <c:v>0.25210527864429289</c:v>
                </c:pt>
                <c:pt idx="3">
                  <c:v>0.19800193097194255</c:v>
                </c:pt>
                <c:pt idx="4">
                  <c:v>0.16589203056650659</c:v>
                </c:pt>
                <c:pt idx="5">
                  <c:v>0.14426403912798458</c:v>
                </c:pt>
                <c:pt idx="6">
                  <c:v>0.12853661070300001</c:v>
                </c:pt>
                <c:pt idx="7">
                  <c:v>0.11649519349701705</c:v>
                </c:pt>
                <c:pt idx="8">
                  <c:v>0.10692747494876206</c:v>
                </c:pt>
                <c:pt idx="9">
                  <c:v>9.9109353704383382E-2</c:v>
                </c:pt>
                <c:pt idx="10">
                  <c:v>9.2579414809048327E-2</c:v>
                </c:pt>
                <c:pt idx="11">
                  <c:v>8.7028538833935409E-2</c:v>
                </c:pt>
                <c:pt idx="12">
                  <c:v>8.2241198172883404E-2</c:v>
                </c:pt>
                <c:pt idx="13">
                  <c:v>7.8062137683741026E-2</c:v>
                </c:pt>
                <c:pt idx="14">
                  <c:v>7.4376439994555968E-2</c:v>
                </c:pt>
                <c:pt idx="15">
                  <c:v>7.1097067939272077E-2</c:v>
                </c:pt>
                <c:pt idx="16">
                  <c:v>6.8156789184895511E-2</c:v>
                </c:pt>
                <c:pt idx="17">
                  <c:v>6.5502775336042221E-2</c:v>
                </c:pt>
                <c:pt idx="18">
                  <c:v>6.3092890906894961E-2</c:v>
                </c:pt>
                <c:pt idx="19">
                  <c:v>6.0893082622155169E-2</c:v>
                </c:pt>
                <c:pt idx="20">
                  <c:v>5.8875504282979392E-2</c:v>
                </c:pt>
                <c:pt idx="21">
                  <c:v>5.7017144913831697E-2</c:v>
                </c:pt>
                <c:pt idx="22">
                  <c:v>5.5298808451540872E-2</c:v>
                </c:pt>
                <c:pt idx="23">
                  <c:v>5.3704343575482573E-2</c:v>
                </c:pt>
                <c:pt idx="24">
                  <c:v>5.2220054520448089E-2</c:v>
                </c:pt>
                <c:pt idx="25">
                  <c:v>5.0834244827960652E-2</c:v>
                </c:pt>
                <c:pt idx="26">
                  <c:v>4.9536860097772827E-2</c:v>
                </c:pt>
                <c:pt idx="27">
                  <c:v>4.8319205397991873E-2</c:v>
                </c:pt>
                <c:pt idx="28">
                  <c:v>4.7173719630392352E-2</c:v>
                </c:pt>
                <c:pt idx="29">
                  <c:v>4.6093793809434791E-2</c:v>
                </c:pt>
                <c:pt idx="30">
                  <c:v>4.5073623533716953E-2</c:v>
                </c:pt>
                <c:pt idx="31">
                  <c:v>4.4108088323939601E-2</c:v>
                </c:pt>
                <c:pt idx="32">
                  <c:v>4.3192652250370306E-2</c:v>
                </c:pt>
                <c:pt idx="33">
                  <c:v>4.2323281563963443E-2</c:v>
                </c:pt>
                <c:pt idx="34">
                  <c:v>4.1496376008446093E-2</c:v>
                </c:pt>
                <c:pt idx="35">
                  <c:v>4.0708711216114468E-2</c:v>
                </c:pt>
                <c:pt idx="36">
                  <c:v>3.9957390141432077E-2</c:v>
                </c:pt>
                <c:pt idx="37">
                  <c:v>3.9239801909124392E-2</c:v>
                </c:pt>
                <c:pt idx="38">
                  <c:v>3.855358677997537E-2</c:v>
                </c:pt>
                <c:pt idx="39">
                  <c:v>3.7896606191698642E-2</c:v>
                </c:pt>
                <c:pt idx="40">
                  <c:v>3.7266917031512914E-2</c:v>
                </c:pt>
                <c:pt idx="41">
                  <c:v>3.6662749454305719E-2</c:v>
                </c:pt>
                <c:pt idx="42">
                  <c:v>3.6082487685167378E-2</c:v>
                </c:pt>
                <c:pt idx="43">
                  <c:v>3.5524653344865334E-2</c:v>
                </c:pt>
                <c:pt idx="44">
                  <c:v>3.4987890917018184E-2</c:v>
                </c:pt>
                <c:pt idx="45">
                  <c:v>3.4470955040510128E-2</c:v>
                </c:pt>
                <c:pt idx="46">
                  <c:v>3.3972699363297089E-2</c:v>
                </c:pt>
                <c:pt idx="47">
                  <c:v>3.3492066736685602E-2</c:v>
                </c:pt>
                <c:pt idx="48">
                  <c:v>3.3028080564367047E-2</c:v>
                </c:pt>
                <c:pt idx="49">
                  <c:v>3.2579837149475793E-2</c:v>
                </c:pt>
                <c:pt idx="50">
                  <c:v>3.214649890691694E-2</c:v>
                </c:pt>
                <c:pt idx="51">
                  <c:v>3.1727288328119066E-2</c:v>
                </c:pt>
                <c:pt idx="52">
                  <c:v>3.1321482601967085E-2</c:v>
                </c:pt>
                <c:pt idx="53">
                  <c:v>3.0928408809561742E-2</c:v>
                </c:pt>
                <c:pt idx="54">
                  <c:v>3.0547439622118498E-2</c:v>
                </c:pt>
                <c:pt idx="55">
                  <c:v>3.0177989441151198E-2</c:v>
                </c:pt>
                <c:pt idx="56">
                  <c:v>2.9819510928399146E-2</c:v>
                </c:pt>
                <c:pt idx="57">
                  <c:v>2.9471491880008926E-2</c:v>
                </c:pt>
                <c:pt idx="58">
                  <c:v>2.9133452405482412E-2</c:v>
                </c:pt>
                <c:pt idx="59">
                  <c:v>2.8804942377023919E-2</c:v>
                </c:pt>
                <c:pt idx="60">
                  <c:v>2.8485539119301639E-2</c:v>
                </c:pt>
                <c:pt idx="61">
                  <c:v>2.8174845313400025E-2</c:v>
                </c:pt>
                <c:pt idx="62">
                  <c:v>2.7872487091976154E-2</c:v>
                </c:pt>
                <c:pt idx="63">
                  <c:v>2.7578112305425149E-2</c:v>
                </c:pt>
                <c:pt idx="64">
                  <c:v>2.7291388941274679E-2</c:v>
                </c:pt>
                <c:pt idx="65">
                  <c:v>2.7012003681121163E-2</c:v>
                </c:pt>
                <c:pt idx="66">
                  <c:v>2.6739660581240277E-2</c:v>
                </c:pt>
                <c:pt idx="67">
                  <c:v>2.6474079864587607E-2</c:v>
                </c:pt>
                <c:pt idx="68">
                  <c:v>2.6214996813287851E-2</c:v>
                </c:pt>
                <c:pt idx="69">
                  <c:v>2.5962160751920812E-2</c:v>
                </c:pt>
                <c:pt idx="70">
                  <c:v>2.5715334112971392E-2</c:v>
                </c:pt>
                <c:pt idx="71">
                  <c:v>2.5474291576741619E-2</c:v>
                </c:pt>
                <c:pt idx="72">
                  <c:v>2.5238819278841817E-2</c:v>
                </c:pt>
                <c:pt idx="73">
                  <c:v>2.5008714079099222E-2</c:v>
                </c:pt>
                <c:pt idx="74">
                  <c:v>2.4783782886360024E-2</c:v>
                </c:pt>
                <c:pt idx="75">
                  <c:v>2.4563842034224383E-2</c:v>
                </c:pt>
                <c:pt idx="76">
                  <c:v>2.4348716703253882E-2</c:v>
                </c:pt>
                <c:pt idx="77">
                  <c:v>2.4138240385633777E-2</c:v>
                </c:pt>
                <c:pt idx="78">
                  <c:v>2.3932254388667314E-2</c:v>
                </c:pt>
                <c:pt idx="79">
                  <c:v>2.3730607373830058E-2</c:v>
                </c:pt>
                <c:pt idx="80">
                  <c:v>2.3533154928425164E-2</c:v>
                </c:pt>
                <c:pt idx="81">
                  <c:v>2.3339759167160693E-2</c:v>
                </c:pt>
                <c:pt idx="82">
                  <c:v>2.3150288361219559E-2</c:v>
                </c:pt>
                <c:pt idx="83">
                  <c:v>2.2964616592617258E-2</c:v>
                </c:pt>
                <c:pt idx="84">
                  <c:v>2.2782623431843188E-2</c:v>
                </c:pt>
                <c:pt idx="85">
                  <c:v>2.2604193636961995E-2</c:v>
                </c:pt>
                <c:pt idx="86">
                  <c:v>2.242921687251383E-2</c:v>
                </c:pt>
                <c:pt idx="87">
                  <c:v>2.2257587446698177E-2</c:v>
                </c:pt>
                <c:pt idx="88">
                  <c:v>2.2089204065458407E-2</c:v>
                </c:pt>
                <c:pt idx="89">
                  <c:v>2.1923969602202449E-2</c:v>
                </c:pt>
                <c:pt idx="90">
                  <c:v>2.1761790882003147E-2</c:v>
                </c:pt>
                <c:pt idx="91">
                  <c:v>2.160257847921877E-2</c:v>
                </c:pt>
                <c:pt idx="92">
                  <c:v>2.144624652756259E-2</c:v>
                </c:pt>
                <c:pt idx="93">
                  <c:v>2.1292712541730215E-2</c:v>
                </c:pt>
                <c:pt idx="94">
                  <c:v>2.1141897249765947E-2</c:v>
                </c:pt>
                <c:pt idx="95">
                  <c:v>2.0993724435415799E-2</c:v>
                </c:pt>
                <c:pt idx="96">
                  <c:v>2.0848120789774143E-2</c:v>
                </c:pt>
                <c:pt idx="97">
                  <c:v>2.0705015771586302E-2</c:v>
                </c:pt>
                <c:pt idx="98">
                  <c:v>2.0564341475618947E-2</c:v>
                </c:pt>
                <c:pt idx="99">
                  <c:v>2.0426032508555503E-2</c:v>
                </c:pt>
                <c:pt idx="100">
                  <c:v>2.0290025871915831E-2</c:v>
                </c:pt>
                <c:pt idx="101">
                  <c:v>2.0156260851536659E-2</c:v>
                </c:pt>
                <c:pt idx="102">
                  <c:v>2.0024678913184862E-2</c:v>
                </c:pt>
                <c:pt idx="103">
                  <c:v>1.9895223603906911E-2</c:v>
                </c:pt>
                <c:pt idx="104">
                  <c:v>1.9767840458747174E-2</c:v>
                </c:pt>
                <c:pt idx="105">
                  <c:v>1.9642476912494766E-2</c:v>
                </c:pt>
                <c:pt idx="106">
                  <c:v>1.9519082216142843E-2</c:v>
                </c:pt>
                <c:pt idx="107">
                  <c:v>1.9397607357767157E-2</c:v>
                </c:pt>
                <c:pt idx="108">
                  <c:v>1.9278004987551511E-2</c:v>
                </c:pt>
                <c:pt idx="109">
                  <c:v>1.9160229346706477E-2</c:v>
                </c:pt>
                <c:pt idx="110">
                  <c:v>1.9044236200045892E-2</c:v>
                </c:pt>
                <c:pt idx="111">
                  <c:v>1.89299827720017E-2</c:v>
                </c:pt>
                <c:pt idx="112">
                  <c:v>1.8817427685872481E-2</c:v>
                </c:pt>
                <c:pt idx="113">
                  <c:v>1.8706530906115477E-2</c:v>
                </c:pt>
                <c:pt idx="114">
                  <c:v>1.8597253683503786E-2</c:v>
                </c:pt>
                <c:pt idx="115">
                  <c:v>1.8489558502983353E-2</c:v>
                </c:pt>
                <c:pt idx="116">
                  <c:v>1.838340903407441E-2</c:v>
                </c:pt>
                <c:pt idx="117">
                  <c:v>1.8278770083672652E-2</c:v>
                </c:pt>
                <c:pt idx="118">
                  <c:v>1.8175607551114598E-2</c:v>
                </c:pt>
                <c:pt idx="119">
                  <c:v>1.8073888385380713E-2</c:v>
                </c:pt>
                <c:pt idx="120">
                  <c:v>1.7973580544317223E-2</c:v>
                </c:pt>
                <c:pt idx="121">
                  <c:v>1.7874652955765898E-2</c:v>
                </c:pt>
                <c:pt idx="122">
                  <c:v>1.7777075480497419E-2</c:v>
                </c:pt>
                <c:pt idx="123">
                  <c:v>1.7680818876850756E-2</c:v>
                </c:pt>
                <c:pt idx="124">
                  <c:v>1.7585854766986816E-2</c:v>
                </c:pt>
                <c:pt idx="125">
                  <c:v>1.7492155604670604E-2</c:v>
                </c:pt>
                <c:pt idx="126">
                  <c:v>1.7399694644500769E-2</c:v>
                </c:pt>
                <c:pt idx="127">
                  <c:v>1.7308445912510975E-2</c:v>
                </c:pt>
                <c:pt idx="128">
                  <c:v>1.7218384178071259E-2</c:v>
                </c:pt>
                <c:pt idx="129">
                  <c:v>1.7129484927022893E-2</c:v>
                </c:pt>
                <c:pt idx="130">
                  <c:v>1.704172433598292E-2</c:v>
                </c:pt>
                <c:pt idx="131">
                  <c:v>1.695507924775919E-2</c:v>
                </c:pt>
                <c:pt idx="132">
                  <c:v>1.6869527147820078E-2</c:v>
                </c:pt>
                <c:pt idx="133">
                  <c:v>1.6785046141765472E-2</c:v>
                </c:pt>
                <c:pt idx="134">
                  <c:v>1.6701614933749935E-2</c:v>
                </c:pt>
                <c:pt idx="135">
                  <c:v>1.6619212805810489E-2</c:v>
                </c:pt>
                <c:pt idx="136">
                  <c:v>1.6537819598055201E-2</c:v>
                </c:pt>
                <c:pt idx="137">
                  <c:v>1.6457415689670313E-2</c:v>
                </c:pt>
                <c:pt idx="138">
                  <c:v>1.6377981980706665E-2</c:v>
                </c:pt>
                <c:pt idx="139">
                  <c:v>1.6299499874607958E-2</c:v>
                </c:pt>
                <c:pt idx="140">
                  <c:v>1.6221951261445652E-2</c:v>
                </c:pt>
                <c:pt idx="141">
                  <c:v>1.6145318501826957E-2</c:v>
                </c:pt>
                <c:pt idx="142">
                  <c:v>1.6069584411444574E-2</c:v>
                </c:pt>
                <c:pt idx="143">
                  <c:v>1.5994732246238E-2</c:v>
                </c:pt>
                <c:pt idx="144">
                  <c:v>1.5920745688138369E-2</c:v>
                </c:pt>
                <c:pt idx="145">
                  <c:v>1.5847608831369996E-2</c:v>
                </c:pt>
                <c:pt idx="146">
                  <c:v>1.5775306169282986E-2</c:v>
                </c:pt>
                <c:pt idx="147">
                  <c:v>1.5703822581693082E-2</c:v>
                </c:pt>
                <c:pt idx="148">
                  <c:v>1.5633143322705913E-2</c:v>
                </c:pt>
                <c:pt idx="149">
                  <c:v>1.556325400900385E-2</c:v>
                </c:pt>
                <c:pt idx="150">
                  <c:v>1.5494140608574989E-2</c:v>
                </c:pt>
                <c:pt idx="151">
                  <c:v>1.5425789429864797E-2</c:v>
                </c:pt>
                <c:pt idx="152">
                  <c:v>1.535818711133193E-2</c:v>
                </c:pt>
                <c:pt idx="153">
                  <c:v>1.5291320611390423E-2</c:v>
                </c:pt>
                <c:pt idx="154">
                  <c:v>1.5225177198721785E-2</c:v>
                </c:pt>
                <c:pt idx="155">
                  <c:v>1.5159744442940977E-2</c:v>
                </c:pt>
                <c:pt idx="156">
                  <c:v>1.5095010205601172E-2</c:v>
                </c:pt>
                <c:pt idx="157">
                  <c:v>1.5030962631522928E-2</c:v>
                </c:pt>
                <c:pt idx="158">
                  <c:v>1.4967590140434091E-2</c:v>
                </c:pt>
                <c:pt idx="159">
                  <c:v>1.4904881418907471E-2</c:v>
                </c:pt>
                <c:pt idx="160">
                  <c:v>1.4842825412583768E-2</c:v>
                </c:pt>
                <c:pt idx="161">
                  <c:v>1.4781411318668076E-2</c:v>
                </c:pt>
                <c:pt idx="162">
                  <c:v>1.4720628578688597E-2</c:v>
                </c:pt>
                <c:pt idx="163">
                  <c:v>1.466046687150699E-2</c:v>
                </c:pt>
                <c:pt idx="164">
                  <c:v>1.4600916106569986E-2</c:v>
                </c:pt>
                <c:pt idx="165">
                  <c:v>1.4541966417392655E-2</c:v>
                </c:pt>
                <c:pt idx="166">
                  <c:v>1.4483608155263858E-2</c:v>
                </c:pt>
                <c:pt idx="167">
                  <c:v>1.4425831883165235E-2</c:v>
                </c:pt>
                <c:pt idx="168">
                  <c:v>1.4368628369895182E-2</c:v>
                </c:pt>
                <c:pt idx="169">
                  <c:v>1.4311988584389587E-2</c:v>
                </c:pt>
                <c:pt idx="170">
                  <c:v>1.4255903690231784E-2</c:v>
                </c:pt>
                <c:pt idx="171">
                  <c:v>1.4200365040344448E-2</c:v>
                </c:pt>
                <c:pt idx="172">
                  <c:v>1.4145364171856013E-2</c:v>
                </c:pt>
                <c:pt idx="173">
                  <c:v>1.4090892801135289E-2</c:v>
                </c:pt>
                <c:pt idx="174">
                  <c:v>1.4036942818987657E-2</c:v>
                </c:pt>
                <c:pt idx="175">
                  <c:v>1.3983506286006571E-2</c:v>
                </c:pt>
                <c:pt idx="176">
                  <c:v>1.3930575428074864E-2</c:v>
                </c:pt>
                <c:pt idx="177">
                  <c:v>1.3878142632009746E-2</c:v>
                </c:pt>
                <c:pt idx="178">
                  <c:v>1.382620044134647E-2</c:v>
                </c:pt>
                <c:pt idx="179">
                  <c:v>1.3774741552255373E-2</c:v>
                </c:pt>
                <c:pt idx="180">
                  <c:v>1.3723758809587368E-2</c:v>
                </c:pt>
                <c:pt idx="181">
                  <c:v>1.3673245203043128E-2</c:v>
                </c:pt>
                <c:pt idx="182">
                  <c:v>1.3623193863461473E-2</c:v>
                </c:pt>
                <c:pt idx="183">
                  <c:v>1.3573598059222657E-2</c:v>
                </c:pt>
                <c:pt idx="184">
                  <c:v>1.3524451192762313E-2</c:v>
                </c:pt>
                <c:pt idx="185">
                  <c:v>1.3475746797192042E-2</c:v>
                </c:pt>
                <c:pt idx="186">
                  <c:v>1.3427478533023077E-2</c:v>
                </c:pt>
                <c:pt idx="187">
                  <c:v>1.3379640184988941E-2</c:v>
                </c:pt>
                <c:pt idx="188">
                  <c:v>1.3332225658963989E-2</c:v>
                </c:pt>
                <c:pt idx="189">
                  <c:v>1.3285228978974155E-2</c:v>
                </c:pt>
                <c:pt idx="190">
                  <c:v>1.3238644284296894E-2</c:v>
                </c:pt>
                <c:pt idx="191">
                  <c:v>1.3192465826647085E-2</c:v>
                </c:pt>
                <c:pt idx="192">
                  <c:v>1.3146687967445841E-2</c:v>
                </c:pt>
                <c:pt idx="193">
                  <c:v>1.3101305175169612E-2</c:v>
                </c:pt>
                <c:pt idx="194">
                  <c:v>1.3056312022776533E-2</c:v>
                </c:pt>
                <c:pt idx="195">
                  <c:v>1.3011703185207637E-2</c:v>
                </c:pt>
                <c:pt idx="196">
                  <c:v>1.2967473436960164E-2</c:v>
                </c:pt>
                <c:pt idx="197">
                  <c:v>1.292361764973065E-2</c:v>
                </c:pt>
                <c:pt idx="198">
                  <c:v>1.2880130790125533E-2</c:v>
                </c:pt>
                <c:pt idx="199">
                  <c:v>1.2837007917436725E-2</c:v>
                </c:pt>
                <c:pt idx="200">
                  <c:v>1.2794244181480355E-2</c:v>
                </c:pt>
                <c:pt idx="201">
                  <c:v>1.2751834820496306E-2</c:v>
                </c:pt>
                <c:pt idx="202">
                  <c:v>1.2709775159106613E-2</c:v>
                </c:pt>
                <c:pt idx="203">
                  <c:v>1.2668060606330918E-2</c:v>
                </c:pt>
                <c:pt idx="204">
                  <c:v>1.2626686653656943E-2</c:v>
                </c:pt>
                <c:pt idx="205">
                  <c:v>1.2585648873164266E-2</c:v>
                </c:pt>
                <c:pt idx="206">
                  <c:v>1.2544942915699769E-2</c:v>
                </c:pt>
                <c:pt idx="207">
                  <c:v>1.250456450910286E-2</c:v>
                </c:pt>
                <c:pt idx="208">
                  <c:v>1.2464509456479098E-2</c:v>
                </c:pt>
                <c:pt idx="209">
                  <c:v>1.2424773634520664E-2</c:v>
                </c:pt>
                <c:pt idx="210">
                  <c:v>1.2385352991871969E-2</c:v>
                </c:pt>
                <c:pt idx="211">
                  <c:v>1.2346243547539281E-2</c:v>
                </c:pt>
                <c:pt idx="212">
                  <c:v>1.230744138934273E-2</c:v>
                </c:pt>
                <c:pt idx="213">
                  <c:v>1.2268942672409536E-2</c:v>
                </c:pt>
                <c:pt idx="214">
                  <c:v>1.2230743617707101E-2</c:v>
                </c:pt>
                <c:pt idx="215">
                  <c:v>1.2192840510614691E-2</c:v>
                </c:pt>
                <c:pt idx="216">
                  <c:v>1.2155229699532687E-2</c:v>
                </c:pt>
                <c:pt idx="217">
                  <c:v>1.2117907594527955E-2</c:v>
                </c:pt>
                <c:pt idx="218">
                  <c:v>1.2080870666014609E-2</c:v>
                </c:pt>
                <c:pt idx="219">
                  <c:v>1.2044115443468718E-2</c:v>
                </c:pt>
                <c:pt idx="220">
                  <c:v>1.2007638514176225E-2</c:v>
                </c:pt>
                <c:pt idx="221">
                  <c:v>1.1971436522012874E-2</c:v>
                </c:pt>
                <c:pt idx="222">
                  <c:v>1.1935506166255267E-2</c:v>
                </c:pt>
                <c:pt idx="223">
                  <c:v>1.1899844200422194E-2</c:v>
                </c:pt>
                <c:pt idx="224">
                  <c:v>1.1864447431145184E-2</c:v>
                </c:pt>
                <c:pt idx="225">
                  <c:v>1.1829312717067508E-2</c:v>
                </c:pt>
                <c:pt idx="226">
                  <c:v>1.1794436967770714E-2</c:v>
                </c:pt>
                <c:pt idx="227">
                  <c:v>1.1759817142728123E-2</c:v>
                </c:pt>
                <c:pt idx="228">
                  <c:v>1.1725450250284104E-2</c:v>
                </c:pt>
                <c:pt idx="229">
                  <c:v>1.1691333346658698E-2</c:v>
                </c:pt>
                <c:pt idx="230">
                  <c:v>1.1657463534976802E-2</c:v>
                </c:pt>
                <c:pt idx="231">
                  <c:v>1.1623837964321029E-2</c:v>
                </c:pt>
                <c:pt idx="232">
                  <c:v>1.1590453828807813E-2</c:v>
                </c:pt>
                <c:pt idx="233">
                  <c:v>1.155730836668589E-2</c:v>
                </c:pt>
                <c:pt idx="234">
                  <c:v>1.152439885945662E-2</c:v>
                </c:pt>
                <c:pt idx="235">
                  <c:v>1.1491722631015567E-2</c:v>
                </c:pt>
                <c:pt idx="236">
                  <c:v>1.1459277046814556E-2</c:v>
                </c:pt>
                <c:pt idx="237">
                  <c:v>1.1427059513043888E-2</c:v>
                </c:pt>
                <c:pt idx="238">
                  <c:v>1.1395067475833933E-2</c:v>
                </c:pt>
                <c:pt idx="239">
                  <c:v>1.1363298420475664E-2</c:v>
                </c:pt>
                <c:pt idx="240">
                  <c:v>1.1331749870659606E-2</c:v>
                </c:pt>
                <c:pt idx="241">
                  <c:v>1.1300419387732642E-2</c:v>
                </c:pt>
                <c:pt idx="242">
                  <c:v>1.1269304569972226E-2</c:v>
                </c:pt>
                <c:pt idx="243">
                  <c:v>1.1238403051877515E-2</c:v>
                </c:pt>
                <c:pt idx="244">
                  <c:v>1.1207712503476951E-2</c:v>
                </c:pt>
                <c:pt idx="245">
                  <c:v>1.1177230629651841E-2</c:v>
                </c:pt>
                <c:pt idx="246">
                  <c:v>1.1146955169475557E-2</c:v>
                </c:pt>
                <c:pt idx="247">
                  <c:v>1.1116883895567777E-2</c:v>
                </c:pt>
                <c:pt idx="248">
                  <c:v>1.1087014613463644E-2</c:v>
                </c:pt>
                <c:pt idx="249">
                  <c:v>1.1057345160997116E-2</c:v>
                </c:pt>
                <c:pt idx="250">
                  <c:v>1.1027873407698369E-2</c:v>
                </c:pt>
                <c:pt idx="251">
                  <c:v>1.0998597254204753E-2</c:v>
                </c:pt>
                <c:pt idx="252">
                  <c:v>1.0969514631685091E-2</c:v>
                </c:pt>
                <c:pt idx="253">
                  <c:v>1.0940623501276669E-2</c:v>
                </c:pt>
                <c:pt idx="254">
                  <c:v>1.0911921853535041E-2</c:v>
                </c:pt>
                <c:pt idx="255">
                  <c:v>1.0883407707895769E-2</c:v>
                </c:pt>
                <c:pt idx="256">
                  <c:v>1.0855079112148325E-2</c:v>
                </c:pt>
                <c:pt idx="257">
                  <c:v>1.082693414192145E-2</c:v>
                </c:pt>
                <c:pt idx="258">
                  <c:v>1.0798970900179788E-2</c:v>
                </c:pt>
                <c:pt idx="259">
                  <c:v>1.077118751673168E-2</c:v>
                </c:pt>
                <c:pt idx="260">
                  <c:v>1.0743582147747493E-2</c:v>
                </c:pt>
                <c:pt idx="261">
                  <c:v>1.0716152975288501E-2</c:v>
                </c:pt>
                <c:pt idx="262">
                  <c:v>1.0688898206846011E-2</c:v>
                </c:pt>
                <c:pt idx="263">
                  <c:v>1.0661816074890272E-2</c:v>
                </c:pt>
                <c:pt idx="264">
                  <c:v>1.0634904836429121E-2</c:v>
                </c:pt>
                <c:pt idx="265">
                  <c:v>1.060816277257615E-2</c:v>
                </c:pt>
                <c:pt idx="266">
                  <c:v>1.0581588188127941E-2</c:v>
                </c:pt>
                <c:pt idx="267">
                  <c:v>1.0555179411150313E-2</c:v>
                </c:pt>
                <c:pt idx="268">
                  <c:v>1.0528934792573339E-2</c:v>
                </c:pt>
                <c:pt idx="269">
                  <c:v>1.0502852705794898E-2</c:v>
                </c:pt>
                <c:pt idx="270">
                  <c:v>1.0476931546292468E-2</c:v>
                </c:pt>
                <c:pt idx="271">
                  <c:v>1.0451169731243111E-2</c:v>
                </c:pt>
                <c:pt idx="272">
                  <c:v>1.0425565699151354E-2</c:v>
                </c:pt>
                <c:pt idx="273">
                  <c:v>1.0400117909484764E-2</c:v>
                </c:pt>
                <c:pt idx="274">
                  <c:v>1.0374824842317059E-2</c:v>
                </c:pt>
                <c:pt idx="275">
                  <c:v>1.0349684997978626E-2</c:v>
                </c:pt>
                <c:pt idx="276">
                  <c:v>1.0324696896714131E-2</c:v>
                </c:pt>
                <c:pt idx="277">
                  <c:v>1.0299859078347193E-2</c:v>
                </c:pt>
                <c:pt idx="278">
                  <c:v>1.0275170101951839E-2</c:v>
                </c:pt>
                <c:pt idx="279">
                  <c:v>1.0250628545530674E-2</c:v>
                </c:pt>
                <c:pt idx="280">
                  <c:v>1.0226233005699555E-2</c:v>
                </c:pt>
                <c:pt idx="281">
                  <c:v>1.0201982097378574E-2</c:v>
                </c:pt>
                <c:pt idx="282">
                  <c:v>1.0177874453489312E-2</c:v>
                </c:pt>
                <c:pt idx="283">
                  <c:v>1.0153908724658123E-2</c:v>
                </c:pt>
                <c:pt idx="284">
                  <c:v>1.0130083578925291E-2</c:v>
                </c:pt>
                <c:pt idx="285">
                  <c:v>1.0106397701460091E-2</c:v>
                </c:pt>
                <c:pt idx="286">
                  <c:v>1.0082849794281345E-2</c:v>
                </c:pt>
                <c:pt idx="287">
                  <c:v>1.0059438575983593E-2</c:v>
                </c:pt>
                <c:pt idx="288">
                  <c:v>1.0036162781468617E-2</c:v>
                </c:pt>
                <c:pt idx="289">
                  <c:v>1.0013021161682239E-2</c:v>
                </c:pt>
                <c:pt idx="290">
                  <c:v>9.9900124833562174E-3</c:v>
                </c:pt>
                <c:pt idx="291">
                  <c:v>9.9671355287552395E-3</c:v>
                </c:pt>
                <c:pt idx="292">
                  <c:v>9.9443890954287583E-3</c:v>
                </c:pt>
                <c:pt idx="293">
                  <c:v>9.9217719959676428E-3</c:v>
                </c:pt>
                <c:pt idx="294">
                  <c:v>9.8992830577655615E-3</c:v>
                </c:pt>
                <c:pt idx="295">
                  <c:v>9.8769211227848833E-3</c:v>
                </c:pt>
                <c:pt idx="296">
                  <c:v>9.8546850473270903E-3</c:v>
                </c:pt>
                <c:pt idx="297">
                  <c:v>9.8325737018075555E-3</c:v>
                </c:pt>
                <c:pt idx="298">
                  <c:v>9.8105859705346389E-3</c:v>
                </c:pt>
                <c:pt idx="299">
                  <c:v>9.7887207514929034E-3</c:v>
                </c:pt>
                <c:pt idx="300">
                  <c:v>9.7669769561305117E-3</c:v>
                </c:pt>
                <c:pt idx="301">
                  <c:v>9.7453535091504926E-3</c:v>
                </c:pt>
                <c:pt idx="302">
                  <c:v>9.7238493483061024E-3</c:v>
                </c:pt>
                <c:pt idx="303">
                  <c:v>9.7024634241998416E-3</c:v>
                </c:pt>
                <c:pt idx="304">
                  <c:v>9.6811947000863055E-3</c:v>
                </c:pt>
                <c:pt idx="305">
                  <c:v>9.6600421516786824E-3</c:v>
                </c:pt>
                <c:pt idx="306">
                  <c:v>9.6390047669588207E-3</c:v>
                </c:pt>
                <c:pt idx="307">
                  <c:v>9.6180815459908486E-3</c:v>
                </c:pt>
                <c:pt idx="308">
                  <c:v>9.5972715007381013E-3</c:v>
                </c:pt>
                <c:pt idx="309">
                  <c:v>9.5765736548835655E-3</c:v>
                </c:pt>
                <c:pt idx="310">
                  <c:v>9.5559870436534976E-3</c:v>
                </c:pt>
                <c:pt idx="311">
                  <c:v>9.5355107136442501E-3</c:v>
                </c:pt>
                <c:pt idx="312">
                  <c:v>9.5151437226523115E-3</c:v>
                </c:pt>
                <c:pt idx="313">
                  <c:v>9.4948851395073742E-3</c:v>
                </c:pt>
                <c:pt idx="314">
                  <c:v>9.4747340439084154E-3</c:v>
                </c:pt>
                <c:pt idx="315">
                  <c:v>9.4546895262627249E-3</c:v>
                </c:pt>
                <c:pt idx="316">
                  <c:v>9.4347506875278719E-3</c:v>
                </c:pt>
                <c:pt idx="317">
                  <c:v>9.4149166390563761E-3</c:v>
                </c:pt>
                <c:pt idx="318">
                  <c:v>9.3951865024433021E-3</c:v>
                </c:pt>
                <c:pt idx="319">
                  <c:v>9.3755594093764098E-3</c:v>
                </c:pt>
                <c:pt idx="320">
                  <c:v>9.356034501489063E-3</c:v>
                </c:pt>
                <c:pt idx="321">
                  <c:v>9.3366109302156965E-3</c:v>
                </c:pt>
                <c:pt idx="322">
                  <c:v>9.3172878566498019E-3</c:v>
                </c:pt>
                <c:pt idx="323">
                  <c:v>9.298064451404452E-3</c:v>
                </c:pt>
                <c:pt idx="324">
                  <c:v>9.2789398944752247E-3</c:v>
                </c:pt>
                <c:pt idx="325">
                  <c:v>9.2599133751055367E-3</c:v>
                </c:pt>
                <c:pt idx="326">
                  <c:v>9.240984091654322E-3</c:v>
                </c:pt>
                <c:pt idx="327">
                  <c:v>9.2221512514659675E-3</c:v>
                </c:pt>
                <c:pt idx="328">
                  <c:v>9.2034140707425386E-3</c:v>
                </c:pt>
                <c:pt idx="329">
                  <c:v>9.1847717744181611E-3</c:v>
                </c:pt>
                <c:pt idx="330">
                  <c:v>9.1662235960356265E-3</c:v>
                </c:pt>
                <c:pt idx="331">
                  <c:v>9.147768777625017E-3</c:v>
                </c:pt>
                <c:pt idx="332">
                  <c:v>9.1294065695844938E-3</c:v>
                </c:pt>
                <c:pt idx="333">
                  <c:v>9.1111362305630432E-3</c:v>
                </c:pt>
                <c:pt idx="334">
                  <c:v>9.0929570273452307E-3</c:v>
                </c:pt>
                <c:pt idx="335">
                  <c:v>9.0748682347379372E-3</c:v>
                </c:pt>
                <c:pt idx="336">
                  <c:v>9.0568691354589691E-3</c:v>
                </c:pt>
                <c:pt idx="337">
                  <c:v>9.0389590200275361E-3</c:v>
                </c:pt>
                <c:pt idx="338">
                  <c:v>9.0211371866566019E-3</c:v>
                </c:pt>
                <c:pt idx="339">
                  <c:v>9.0034029411469804E-3</c:v>
                </c:pt>
                <c:pt idx="340">
                  <c:v>8.9857555967832754E-3</c:v>
                </c:pt>
                <c:pt idx="341">
                  <c:v>8.9681944742314411E-3</c:v>
                </c:pt>
                <c:pt idx="342">
                  <c:v>8.9507189014381202E-3</c:v>
                </c:pt>
                <c:pt idx="343">
                  <c:v>8.9333282135316636E-3</c:v>
                </c:pt>
                <c:pt idx="344">
                  <c:v>8.9160217527246774E-3</c:v>
                </c:pt>
                <c:pt idx="345">
                  <c:v>8.8987988682182502E-3</c:v>
                </c:pt>
                <c:pt idx="346">
                  <c:v>8.8816589161077528E-3</c:v>
                </c:pt>
                <c:pt idx="347">
                  <c:v>8.8646012592901377E-3</c:v>
                </c:pt>
                <c:pt idx="348">
                  <c:v>8.8476252673727503E-3</c:v>
                </c:pt>
                <c:pt idx="349">
                  <c:v>8.8307303165836484E-3</c:v>
                </c:pt>
                <c:pt idx="350">
                  <c:v>8.8139157896833398E-3</c:v>
                </c:pt>
                <c:pt idx="351">
                  <c:v>8.7971810758779856E-3</c:v>
                </c:pt>
                <c:pt idx="352">
                  <c:v>8.7805255707339713E-3</c:v>
                </c:pt>
                <c:pt idx="353">
                  <c:v>8.7639486760938325E-3</c:v>
                </c:pt>
                <c:pt idx="354">
                  <c:v>8.7474497999935497E-3</c:v>
                </c:pt>
                <c:pt idx="355">
                  <c:v>8.7310283565811969E-3</c:v>
                </c:pt>
                <c:pt idx="356">
                  <c:v>8.714683766036806E-3</c:v>
                </c:pt>
                <c:pt idx="357">
                  <c:v>8.698415454493574E-3</c:v>
                </c:pt>
                <c:pt idx="358">
                  <c:v>8.6822228539602444E-3</c:v>
                </c:pt>
                <c:pt idx="359">
                  <c:v>8.6661054022448315E-3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E-471C-904B-03FAB4BB6C17}"/>
            </c:ext>
          </c:extLst>
        </c:ser>
        <c:ser>
          <c:idx val="4"/>
          <c:order val="1"/>
          <c:tx>
            <c:strRef>
              <c:f>'python-01'!$F$11</c:f>
              <c:strCache>
                <c:ptCount val="1"/>
                <c:pt idx="0">
                  <c:v>forecast production</c:v>
                </c:pt>
              </c:strCache>
            </c:strRef>
          </c:tx>
          <c:marker>
            <c:symbol val="none"/>
          </c:marker>
          <c:cat>
            <c:numRef>
              <c:f>'python-01'!$B$12:$B$371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cat>
          <c:val>
            <c:numRef>
              <c:f>'python-01'!$F$12:$F$371</c:f>
              <c:numCache>
                <c:formatCode>0.00</c:formatCode>
                <c:ptCount val="360"/>
                <c:pt idx="0">
                  <c:v>160</c:v>
                </c:pt>
                <c:pt idx="1">
                  <c:v>59.13981686484</c:v>
                </c:pt>
                <c:pt idx="2">
                  <c:v>40.336844583086872</c:v>
                </c:pt>
                <c:pt idx="3">
                  <c:v>31.680308955510814</c:v>
                </c:pt>
                <c:pt idx="4">
                  <c:v>26.542724890641058</c:v>
                </c:pt>
                <c:pt idx="5">
                  <c:v>23.082246260477536</c:v>
                </c:pt>
                <c:pt idx="6">
                  <c:v>20.565857712480003</c:v>
                </c:pt>
                <c:pt idx="7">
                  <c:v>18.639230959522727</c:v>
                </c:pt>
                <c:pt idx="8">
                  <c:v>17.108395991801927</c:v>
                </c:pt>
                <c:pt idx="9">
                  <c:v>15.85749659270134</c:v>
                </c:pt>
                <c:pt idx="10">
                  <c:v>14.812706369447731</c:v>
                </c:pt>
                <c:pt idx="11">
                  <c:v>13.924566213429664</c:v>
                </c:pt>
                <c:pt idx="12">
                  <c:v>13.158591707661342</c:v>
                </c:pt>
                <c:pt idx="13">
                  <c:v>12.489942029398561</c:v>
                </c:pt>
                <c:pt idx="14">
                  <c:v>11.900230399128951</c:v>
                </c:pt>
                <c:pt idx="15">
                  <c:v>11.375530870283528</c:v>
                </c:pt>
                <c:pt idx="16">
                  <c:v>10.905086269583277</c:v>
                </c:pt>
                <c:pt idx="17">
                  <c:v>10.480444053766751</c:v>
                </c:pt>
                <c:pt idx="18">
                  <c:v>10.09486254510319</c:v>
                </c:pt>
                <c:pt idx="19">
                  <c:v>9.7428932195448237</c:v>
                </c:pt>
                <c:pt idx="20">
                  <c:v>9.4200806852766998</c:v>
                </c:pt>
                <c:pt idx="21">
                  <c:v>9.1227431862130697</c:v>
                </c:pt>
                <c:pt idx="22">
                  <c:v>8.8478093522465375</c:v>
                </c:pt>
                <c:pt idx="23">
                  <c:v>8.5926949720772097</c:v>
                </c:pt>
                <c:pt idx="24">
                  <c:v>8.3552087232716925</c:v>
                </c:pt>
                <c:pt idx="25">
                  <c:v>8.1334791724737023</c:v>
                </c:pt>
                <c:pt idx="26">
                  <c:v>7.9258976156436507</c:v>
                </c:pt>
                <c:pt idx="27">
                  <c:v>7.7310728636786985</c:v>
                </c:pt>
                <c:pt idx="28">
                  <c:v>7.5477951408627746</c:v>
                </c:pt>
                <c:pt idx="29">
                  <c:v>7.3750070095095657</c:v>
                </c:pt>
                <c:pt idx="30">
                  <c:v>7.211779765394712</c:v>
                </c:pt>
                <c:pt idx="31">
                  <c:v>7.0572941318303357</c:v>
                </c:pt>
                <c:pt idx="32">
                  <c:v>6.9108243600592489</c:v>
                </c:pt>
                <c:pt idx="33">
                  <c:v>6.7717250502341502</c:v>
                </c:pt>
                <c:pt idx="34">
                  <c:v>6.6394201613513744</c:v>
                </c:pt>
                <c:pt idx="35">
                  <c:v>6.513393794578314</c:v>
                </c:pt>
                <c:pt idx="36">
                  <c:v>6.3931824226291312</c:v>
                </c:pt>
                <c:pt idx="37">
                  <c:v>6.2783683054599013</c:v>
                </c:pt>
                <c:pt idx="38">
                  <c:v>6.1685738847960581</c:v>
                </c:pt>
                <c:pt idx="39">
                  <c:v>6.0634569906717823</c:v>
                </c:pt>
                <c:pt idx="40">
                  <c:v>5.9627067250420662</c:v>
                </c:pt>
                <c:pt idx="41">
                  <c:v>5.8660399126889153</c:v>
                </c:pt>
                <c:pt idx="42">
                  <c:v>5.7731980296267809</c:v>
                </c:pt>
                <c:pt idx="43">
                  <c:v>5.6839445351784539</c:v>
                </c:pt>
                <c:pt idx="44">
                  <c:v>5.5980625467229101</c:v>
                </c:pt>
                <c:pt idx="45">
                  <c:v>5.5153528064816211</c:v>
                </c:pt>
                <c:pt idx="46">
                  <c:v>5.4356318981275349</c:v>
                </c:pt>
                <c:pt idx="47">
                  <c:v>5.3587306778696968</c:v>
                </c:pt>
                <c:pt idx="48">
                  <c:v>5.2844928902987274</c:v>
                </c:pt>
                <c:pt idx="49">
                  <c:v>5.2127739439161269</c:v>
                </c:pt>
                <c:pt idx="50">
                  <c:v>5.1434398251067099</c:v>
                </c:pt>
                <c:pt idx="51">
                  <c:v>5.0763661324990501</c:v>
                </c:pt>
                <c:pt idx="52">
                  <c:v>5.0114372163147332</c:v>
                </c:pt>
                <c:pt idx="53">
                  <c:v>4.9485454095298778</c:v>
                </c:pt>
                <c:pt idx="54">
                  <c:v>4.8875903395389591</c:v>
                </c:pt>
                <c:pt idx="55">
                  <c:v>4.8284783105841909</c:v>
                </c:pt>
                <c:pt idx="56">
                  <c:v>4.7711217485438624</c:v>
                </c:pt>
                <c:pt idx="57">
                  <c:v>4.7154387008014274</c:v>
                </c:pt>
                <c:pt idx="58">
                  <c:v>4.6613523848771852</c:v>
                </c:pt>
                <c:pt idx="59">
                  <c:v>4.6087907803238259</c:v>
                </c:pt>
                <c:pt idx="60">
                  <c:v>4.5576862590882614</c:v>
                </c:pt>
                <c:pt idx="61">
                  <c:v>4.5079752501440034</c:v>
                </c:pt>
                <c:pt idx="62">
                  <c:v>4.459597934716184</c:v>
                </c:pt>
                <c:pt idx="63">
                  <c:v>4.4124979688680233</c:v>
                </c:pt>
                <c:pt idx="64">
                  <c:v>4.3666222306039479</c:v>
                </c:pt>
                <c:pt idx="65">
                  <c:v>4.3219205889793848</c:v>
                </c:pt>
                <c:pt idx="66">
                  <c:v>4.2783456929984434</c:v>
                </c:pt>
                <c:pt idx="67">
                  <c:v>4.2358527783340163</c:v>
                </c:pt>
                <c:pt idx="68">
                  <c:v>4.1943994901260551</c:v>
                </c:pt>
                <c:pt idx="69">
                  <c:v>4.1539457203073287</c:v>
                </c:pt>
                <c:pt idx="70">
                  <c:v>4.1144534580754213</c:v>
                </c:pt>
                <c:pt idx="71">
                  <c:v>4.0758866522786574</c:v>
                </c:pt>
                <c:pt idx="72">
                  <c:v>4.038211084614689</c:v>
                </c:pt>
                <c:pt idx="73">
                  <c:v>4.0013942526558735</c:v>
                </c:pt>
                <c:pt idx="74">
                  <c:v>3.9654052618176019</c:v>
                </c:pt>
                <c:pt idx="75">
                  <c:v>3.9302147254758992</c:v>
                </c:pt>
                <c:pt idx="76">
                  <c:v>3.8957946725206192</c:v>
                </c:pt>
                <c:pt idx="77">
                  <c:v>3.861739151134064</c:v>
                </c:pt>
                <c:pt idx="78">
                  <c:v>3.8279813298663292</c:v>
                </c:pt>
                <c:pt idx="79">
                  <c:v>3.7945186063387952</c:v>
                </c:pt>
                <c:pt idx="80">
                  <c:v>3.7613484009218237</c:v>
                </c:pt>
                <c:pt idx="81">
                  <c:v>3.7284681565358944</c:v>
                </c:pt>
                <c:pt idx="82">
                  <c:v>3.6958753384544822</c:v>
                </c:pt>
                <c:pt idx="83">
                  <c:v>3.6635674341086553</c:v>
                </c:pt>
                <c:pt idx="84">
                  <c:v>3.631541952893381</c:v>
                </c:pt>
                <c:pt idx="85">
                  <c:v>3.5997964259755273</c:v>
                </c:pt>
                <c:pt idx="86">
                  <c:v>3.5683284061035416</c:v>
                </c:pt>
                <c:pt idx="87">
                  <c:v>3.5371354674187914</c:v>
                </c:pt>
                <c:pt idx="88">
                  <c:v>3.5062152052685569</c:v>
                </c:pt>
                <c:pt idx="89">
                  <c:v>3.4755652360206573</c:v>
                </c:pt>
                <c:pt idx="90">
                  <c:v>3.4451831968796958</c:v>
                </c:pt>
                <c:pt idx="91">
                  <c:v>3.4150667457049151</c:v>
                </c:pt>
                <c:pt idx="92">
                  <c:v>3.3852135608296403</c:v>
                </c:pt>
                <c:pt idx="93">
                  <c:v>3.3556213408823039</c:v>
                </c:pt>
                <c:pt idx="94">
                  <c:v>3.3262878046090329</c:v>
                </c:pt>
                <c:pt idx="95">
                  <c:v>3.2972106906977885</c:v>
                </c:pt>
                <c:pt idx="96">
                  <c:v>3.2683877576040414</c:v>
                </c:pt>
                <c:pt idx="97">
                  <c:v>3.2398167833779734</c:v>
                </c:pt>
                <c:pt idx="98">
                  <c:v>3.2114955654931863</c:v>
                </c:pt>
                <c:pt idx="99">
                  <c:v>3.1834219206769112</c:v>
                </c:pt>
                <c:pt idx="100">
                  <c:v>3.1555936847417003</c:v>
                </c:pt>
                <c:pt idx="101">
                  <c:v>3.1280087124185907</c:v>
                </c:pt>
                <c:pt idx="102">
                  <c:v>3.1006648771917256</c:v>
                </c:pt>
                <c:pt idx="103">
                  <c:v>3.0735600711344229</c:v>
                </c:pt>
                <c:pt idx="104">
                  <c:v>3.0466922047466758</c:v>
                </c:pt>
                <c:pt idx="105">
                  <c:v>3.0200592067940732</c:v>
                </c:pt>
                <c:pt idx="106">
                  <c:v>2.9936590241481293</c:v>
                </c:pt>
                <c:pt idx="107">
                  <c:v>2.9674896216280096</c:v>
                </c:pt>
                <c:pt idx="108">
                  <c:v>2.9415489818436371</c:v>
                </c:pt>
                <c:pt idx="109">
                  <c:v>2.9158351050401756</c:v>
                </c:pt>
                <c:pt idx="110">
                  <c:v>2.8903460089438671</c:v>
                </c:pt>
                <c:pt idx="111">
                  <c:v>2.8650797286092193</c:v>
                </c:pt>
                <c:pt idx="112">
                  <c:v>2.8400343162675297</c:v>
                </c:pt>
                <c:pt idx="113">
                  <c:v>2.815207841176731</c:v>
                </c:pt>
                <c:pt idx="114">
                  <c:v>2.7905983894725521</c:v>
                </c:pt>
                <c:pt idx="115">
                  <c:v>2.7662040640209797</c:v>
                </c:pt>
                <c:pt idx="116">
                  <c:v>2.7420229842720074</c:v>
                </c:pt>
                <c:pt idx="117">
                  <c:v>2.7180532861146651</c:v>
                </c:pt>
                <c:pt idx="118">
                  <c:v>2.6942931217333159</c:v>
                </c:pt>
                <c:pt idx="119">
                  <c:v>2.6707406594652081</c:v>
                </c:pt>
                <c:pt idx="120">
                  <c:v>2.6473940836592731</c:v>
                </c:pt>
                <c:pt idx="121">
                  <c:v>2.6242515945361578</c:v>
                </c:pt>
                <c:pt idx="122">
                  <c:v>2.6013114080494804</c:v>
                </c:pt>
                <c:pt idx="123">
                  <c:v>2.5785717557482974</c:v>
                </c:pt>
                <c:pt idx="124">
                  <c:v>2.5560308846407764</c:v>
                </c:pt>
                <c:pt idx="125">
                  <c:v>2.5336870570590575</c:v>
                </c:pt>
                <c:pt idx="126">
                  <c:v>2.5115385505252967</c:v>
                </c:pt>
                <c:pt idx="127">
                  <c:v>2.4895836576188817</c:v>
                </c:pt>
                <c:pt idx="128">
                  <c:v>2.4678206858448064</c:v>
                </c:pt>
                <c:pt idx="129">
                  <c:v>2.4462479575031981</c:v>
                </c:pt>
                <c:pt idx="130">
                  <c:v>2.4248638095599837</c:v>
                </c:pt>
                <c:pt idx="131">
                  <c:v>2.4036665935186865</c:v>
                </c:pt>
                <c:pt idx="132">
                  <c:v>2.3826546752933448</c:v>
                </c:pt>
                <c:pt idx="133">
                  <c:v>2.3618264350825413</c:v>
                </c:pt>
                <c:pt idx="134">
                  <c:v>2.3411802672445314</c:v>
                </c:pt>
                <c:pt idx="135">
                  <c:v>2.3207145801734668</c:v>
                </c:pt>
                <c:pt idx="136">
                  <c:v>2.3004277961766979</c:v>
                </c:pt>
                <c:pt idx="137">
                  <c:v>2.2803183513531509</c:v>
                </c:pt>
                <c:pt idx="138">
                  <c:v>2.2603846954727662</c:v>
                </c:pt>
                <c:pt idx="139">
                  <c:v>2.2406252918569929</c:v>
                </c:pt>
                <c:pt idx="140">
                  <c:v>2.2210386172603251</c:v>
                </c:pt>
                <c:pt idx="141">
                  <c:v>2.2016231617528779</c:v>
                </c:pt>
                <c:pt idx="142">
                  <c:v>2.182377428603985</c:v>
                </c:pt>
                <c:pt idx="143">
                  <c:v>2.1632999341668175</c:v>
                </c:pt>
                <c:pt idx="144">
                  <c:v>2.1443892077640103</c:v>
                </c:pt>
                <c:pt idx="145">
                  <c:v>2.1256437915742872</c:v>
                </c:pt>
                <c:pt idx="146">
                  <c:v>2.1070622405200785</c:v>
                </c:pt>
                <c:pt idx="147">
                  <c:v>2.0886431221561206</c:v>
                </c:pt>
                <c:pt idx="148">
                  <c:v>2.0703850165590287</c:v>
                </c:pt>
                <c:pt idx="149">
                  <c:v>2.0522865162178365</c:v>
                </c:pt>
                <c:pt idx="150">
                  <c:v>2.0343462259254905</c:v>
                </c:pt>
                <c:pt idx="151">
                  <c:v>2.0165627626712945</c:v>
                </c:pt>
                <c:pt idx="152">
                  <c:v>1.9989347555342936</c:v>
                </c:pt>
                <c:pt idx="153">
                  <c:v>1.9814608455775911</c:v>
                </c:pt>
                <c:pt idx="154">
                  <c:v>1.9641396857435873</c:v>
                </c:pt>
                <c:pt idx="155">
                  <c:v>1.9469699407501366</c:v>
                </c:pt>
                <c:pt idx="156">
                  <c:v>1.92995028698761</c:v>
                </c:pt>
                <c:pt idx="157">
                  <c:v>1.9130794124168591</c:v>
                </c:pt>
                <c:pt idx="158">
                  <c:v>1.8963560164680711</c:v>
                </c:pt>
                <c:pt idx="159">
                  <c:v>1.8797788099405088</c:v>
                </c:pt>
                <c:pt idx="160">
                  <c:v>1.8633465149031261</c:v>
                </c:pt>
                <c:pt idx="161">
                  <c:v>1.8470578645960529</c:v>
                </c:pt>
                <c:pt idx="162">
                  <c:v>1.8309116033329413</c:v>
                </c:pt>
                <c:pt idx="163">
                  <c:v>1.8149064864041649</c:v>
                </c:pt>
                <c:pt idx="164">
                  <c:v>1.7990412799808642</c:v>
                </c:pt>
                <c:pt idx="165">
                  <c:v>1.7833147610198319</c:v>
                </c:pt>
                <c:pt idx="166">
                  <c:v>1.7677257171692287</c:v>
                </c:pt>
                <c:pt idx="167">
                  <c:v>1.752272946675123</c:v>
                </c:pt>
                <c:pt idx="168">
                  <c:v>1.736955258288849</c:v>
                </c:pt>
                <c:pt idx="169">
                  <c:v>1.721771471175173</c:v>
                </c:pt>
                <c:pt idx="170">
                  <c:v>1.7067204148212638</c:v>
                </c:pt>
                <c:pt idx="171">
                  <c:v>1.6918009289464577</c:v>
                </c:pt>
                <c:pt idx="172">
                  <c:v>1.6770118634128133</c:v>
                </c:pt>
                <c:pt idx="173">
                  <c:v>1.6623520781364474</c:v>
                </c:pt>
                <c:pt idx="174">
                  <c:v>1.647820442999647</c:v>
                </c:pt>
                <c:pt idx="175">
                  <c:v>1.6334158377637482</c:v>
                </c:pt>
                <c:pt idx="176">
                  <c:v>1.6191371519827775</c:v>
                </c:pt>
                <c:pt idx="177">
                  <c:v>1.6049832849178485</c:v>
                </c:pt>
                <c:pt idx="178">
                  <c:v>1.5909531454523054</c:v>
                </c:pt>
                <c:pt idx="179">
                  <c:v>1.5770456520076104</c:v>
                </c:pt>
                <c:pt idx="180">
                  <c:v>1.5632597324599637</c:v>
                </c:pt>
                <c:pt idx="181">
                  <c:v>1.5495943240576555</c:v>
                </c:pt>
                <c:pt idx="182">
                  <c:v>1.5360483733391372</c:v>
                </c:pt>
                <c:pt idx="183">
                  <c:v>1.5226208360518119</c:v>
                </c:pt>
                <c:pt idx="184">
                  <c:v>1.5093106770715319</c:v>
                </c:pt>
                <c:pt idx="185">
                  <c:v>1.4961168703228027</c:v>
                </c:pt>
                <c:pt idx="186">
                  <c:v>1.4830383986996822</c:v>
                </c:pt>
                <c:pt idx="187">
                  <c:v>1.4700742539873732</c:v>
                </c:pt>
                <c:pt idx="188">
                  <c:v>1.4572234367844996</c:v>
                </c:pt>
                <c:pt idx="189">
                  <c:v>1.4444849564260633</c:v>
                </c:pt>
                <c:pt idx="190">
                  <c:v>1.4318578309070746</c:v>
                </c:pt>
                <c:pt idx="191">
                  <c:v>1.419341086806849</c:v>
                </c:pt>
                <c:pt idx="192">
                  <c:v>1.406933759213967</c:v>
                </c:pt>
                <c:pt idx="193">
                  <c:v>1.3946348916518896</c:v>
                </c:pt>
                <c:pt idx="194">
                  <c:v>1.3824435360052232</c:v>
                </c:pt>
                <c:pt idx="195">
                  <c:v>1.3703587524466303</c:v>
                </c:pt>
                <c:pt idx="196">
                  <c:v>1.3583796093643783</c:v>
                </c:pt>
                <c:pt idx="197">
                  <c:v>1.3465051832905219</c:v>
                </c:pt>
                <c:pt idx="198">
                  <c:v>1.3347345588297137</c:v>
                </c:pt>
                <c:pt idx="199">
                  <c:v>1.3230668285886356</c:v>
                </c:pt>
                <c:pt idx="200">
                  <c:v>1.3115010931060493</c:v>
                </c:pt>
                <c:pt idx="201">
                  <c:v>1.3000364607834567</c:v>
                </c:pt>
                <c:pt idx="202">
                  <c:v>1.2886720478163669</c:v>
                </c:pt>
                <c:pt idx="203">
                  <c:v>1.2774069781261639</c:v>
                </c:pt>
                <c:pt idx="204">
                  <c:v>1.2662403832925702</c:v>
                </c:pt>
                <c:pt idx="205">
                  <c:v>1.2551714024867004</c:v>
                </c:pt>
                <c:pt idx="206">
                  <c:v>1.2441991824047007</c:v>
                </c:pt>
                <c:pt idx="207">
                  <c:v>1.2333228772019671</c:v>
                </c:pt>
                <c:pt idx="208">
                  <c:v>1.2225416484279403</c:v>
                </c:pt>
                <c:pt idx="209">
                  <c:v>1.2118546649614697</c:v>
                </c:pt>
                <c:pt idx="210">
                  <c:v>1.2012611029467422</c:v>
                </c:pt>
                <c:pt idx="211">
                  <c:v>1.1907601457297718</c:v>
                </c:pt>
                <c:pt idx="212">
                  <c:v>1.1803509837954442</c:v>
                </c:pt>
                <c:pt idx="213">
                  <c:v>1.1700328147051109</c:v>
                </c:pt>
                <c:pt idx="214">
                  <c:v>1.1598048430347301</c:v>
                </c:pt>
                <c:pt idx="215">
                  <c:v>1.1496662803135473</c:v>
                </c:pt>
                <c:pt idx="216">
                  <c:v>1.139616344963313</c:v>
                </c:pt>
                <c:pt idx="217">
                  <c:v>1.1296542622380303</c:v>
                </c:pt>
                <c:pt idx="218">
                  <c:v>1.1197792641642306</c:v>
                </c:pt>
                <c:pt idx="219">
                  <c:v>1.1099905894817703</c:v>
                </c:pt>
                <c:pt idx="220">
                  <c:v>1.1002874835851462</c:v>
                </c:pt>
                <c:pt idx="221">
                  <c:v>1.0906691984653225</c:v>
                </c:pt>
                <c:pt idx="222">
                  <c:v>1.0811349926520677</c:v>
                </c:pt>
                <c:pt idx="223">
                  <c:v>1.0716841311567944</c:v>
                </c:pt>
                <c:pt idx="224">
                  <c:v>1.0623158854158996</c:v>
                </c:pt>
                <c:pt idx="225">
                  <c:v>1.0530295332345996</c:v>
                </c:pt>
                <c:pt idx="226">
                  <c:v>1.0438243587312568</c:v>
                </c:pt>
                <c:pt idx="227">
                  <c:v>1.0346996522821923</c:v>
                </c:pt>
                <c:pt idx="228">
                  <c:v>1.0256547104669813</c:v>
                </c:pt>
                <c:pt idx="229">
                  <c:v>1.0166888360142268</c:v>
                </c:pt>
                <c:pt idx="230">
                  <c:v>1.007801337747807</c:v>
                </c:pt>
                <c:pt idx="231">
                  <c:v>0.9989915305335928</c:v>
                </c:pt>
                <c:pt idx="232">
                  <c:v>0.9902587352266311</c:v>
                </c:pt>
                <c:pt idx="233">
                  <c:v>0.9816022786187899</c:v>
                </c:pt>
                <c:pt idx="234">
                  <c:v>0.97302149338686061</c:v>
                </c:pt>
                <c:pt idx="235">
                  <c:v>0.96451571804111469</c:v>
                </c:pt>
                <c:pt idx="236">
                  <c:v>0.95608429687430929</c:v>
                </c:pt>
                <c:pt idx="237">
                  <c:v>0.94772657991113929</c:v>
                </c:pt>
                <c:pt idx="238">
                  <c:v>0.93944192285813077</c:v>
                </c:pt>
                <c:pt idx="239">
                  <c:v>0.9312296870539728</c:v>
                </c:pt>
                <c:pt idx="240">
                  <c:v>0.92308923942028298</c:v>
                </c:pt>
                <c:pt idx="241">
                  <c:v>0.91501995241280398</c:v>
                </c:pt>
                <c:pt idx="242">
                  <c:v>0.9070212039730261</c:v>
                </c:pt>
                <c:pt idx="243">
                  <c:v>0.8990923774802333</c:v>
                </c:pt>
                <c:pt idx="244">
                  <c:v>0.89123286170396776</c:v>
                </c:pt>
                <c:pt idx="245">
                  <c:v>0.88344205075691062</c:v>
                </c:pt>
                <c:pt idx="246">
                  <c:v>0.87571934404817431</c:v>
                </c:pt>
                <c:pt idx="247">
                  <c:v>0.86806414623700301</c:v>
                </c:pt>
                <c:pt idx="248">
                  <c:v>0.86047586718687818</c:v>
                </c:pt>
                <c:pt idx="249">
                  <c:v>0.85295392192002517</c:v>
                </c:pt>
                <c:pt idx="250">
                  <c:v>0.84549773057231759</c:v>
                </c:pt>
                <c:pt idx="251">
                  <c:v>0.83810671834857542</c:v>
                </c:pt>
                <c:pt idx="252">
                  <c:v>0.83078031547825459</c:v>
                </c:pt>
                <c:pt idx="253">
                  <c:v>0.82351795717152354</c:v>
                </c:pt>
                <c:pt idx="254">
                  <c:v>0.81631908357572347</c:v>
                </c:pt>
                <c:pt idx="255">
                  <c:v>0.8091831397322099</c:v>
                </c:pt>
                <c:pt idx="256">
                  <c:v>0.80210957553357087</c:v>
                </c:pt>
                <c:pt idx="257">
                  <c:v>0.79509784568121944</c:v>
                </c:pt>
                <c:pt idx="258">
                  <c:v>0.78814740964335672</c:v>
                </c:pt>
                <c:pt idx="259">
                  <c:v>0.78125773161330248</c:v>
                </c:pt>
                <c:pt idx="260">
                  <c:v>0.77442828046819012</c:v>
                </c:pt>
                <c:pt idx="261">
                  <c:v>0.7676585297280224</c:v>
                </c:pt>
                <c:pt idx="262">
                  <c:v>0.76094795751508559</c:v>
                </c:pt>
                <c:pt idx="263">
                  <c:v>0.75429604651371762</c:v>
                </c:pt>
                <c:pt idx="264">
                  <c:v>0.74770228393042892</c:v>
                </c:pt>
                <c:pt idx="265">
                  <c:v>0.74116616145437098</c:v>
                </c:pt>
                <c:pt idx="266">
                  <c:v>0.73468717521815097</c:v>
                </c:pt>
                <c:pt idx="267">
                  <c:v>0.72826482575898877</c:v>
                </c:pt>
                <c:pt idx="268">
                  <c:v>0.72189861798021371</c:v>
                </c:pt>
                <c:pt idx="269">
                  <c:v>0.71558806111309747</c:v>
                </c:pt>
                <c:pt idx="270">
                  <c:v>0.70933266867902101</c:v>
                </c:pt>
                <c:pt idx="271">
                  <c:v>0.70313195845197218</c:v>
                </c:pt>
                <c:pt idx="272">
                  <c:v>0.69698545242137111</c:v>
                </c:pt>
                <c:pt idx="273">
                  <c:v>0.69089267675522015</c:v>
                </c:pt>
                <c:pt idx="274">
                  <c:v>0.68485316176357702</c:v>
                </c:pt>
                <c:pt idx="275">
                  <c:v>0.6788664418623459</c:v>
                </c:pt>
                <c:pt idx="276">
                  <c:v>0.672932055537386</c:v>
                </c:pt>
                <c:pt idx="277">
                  <c:v>0.66704954530893379</c:v>
                </c:pt>
                <c:pt idx="278">
                  <c:v>0.66121845769633569</c:v>
                </c:pt>
                <c:pt idx="279">
                  <c:v>0.65543834318308969</c:v>
                </c:pt>
                <c:pt idx="280">
                  <c:v>0.64970875618219215</c:v>
                </c:pt>
                <c:pt idx="281">
                  <c:v>0.64402925500178754</c:v>
                </c:pt>
                <c:pt idx="282">
                  <c:v>0.63839940181111876</c:v>
                </c:pt>
                <c:pt idx="283">
                  <c:v>0.63281876260677483</c:v>
                </c:pt>
                <c:pt idx="284">
                  <c:v>0.62728690717923385</c:v>
                </c:pt>
                <c:pt idx="285">
                  <c:v>0.621803409079698</c:v>
                </c:pt>
                <c:pt idx="286">
                  <c:v>0.61636784558721913</c:v>
                </c:pt>
                <c:pt idx="287">
                  <c:v>0.6109797976761111</c:v>
                </c:pt>
                <c:pt idx="288">
                  <c:v>0.60563884998364725</c:v>
                </c:pt>
                <c:pt idx="289">
                  <c:v>0.60034459077804025</c:v>
                </c:pt>
                <c:pt idx="290">
                  <c:v>0.59509661192670205</c:v>
                </c:pt>
                <c:pt idx="291">
                  <c:v>0.58989450886478068</c:v>
                </c:pt>
                <c:pt idx="292">
                  <c:v>0.58473788056397291</c:v>
                </c:pt>
                <c:pt idx="293">
                  <c:v>0.57962632950160875</c:v>
                </c:pt>
                <c:pt idx="294">
                  <c:v>0.57455946163000682</c:v>
                </c:pt>
                <c:pt idx="295">
                  <c:v>0.56953688634609734</c:v>
                </c:pt>
                <c:pt idx="296">
                  <c:v>0.56455821646131044</c:v>
                </c:pt>
                <c:pt idx="297">
                  <c:v>0.55962306817172824</c:v>
                </c:pt>
                <c:pt idx="298">
                  <c:v>0.55473106102849723</c:v>
                </c:pt>
                <c:pt idx="299">
                  <c:v>0.54988181790849999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E-471C-904B-03FAB4BB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1328"/>
        <c:axId val="193366656"/>
      </c:lineChart>
      <c:catAx>
        <c:axId val="184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366656"/>
        <c:crosses val="autoZero"/>
        <c:auto val="1"/>
        <c:lblAlgn val="ctr"/>
        <c:lblOffset val="100"/>
        <c:noMultiLvlLbl val="0"/>
      </c:catAx>
      <c:valAx>
        <c:axId val="193366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4771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19</xdr:row>
      <xdr:rowOff>28575</xdr:rowOff>
    </xdr:from>
    <xdr:to>
      <xdr:col>18</xdr:col>
      <xdr:colOff>285750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85725</xdr:colOff>
      <xdr:row>0</xdr:row>
      <xdr:rowOff>152399</xdr:rowOff>
    </xdr:from>
    <xdr:ext cx="4400550" cy="250350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477250" y="152399"/>
          <a:ext cx="4400550" cy="250350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Write a python</a:t>
          </a:r>
          <a:r>
            <a:rPr lang="en-GB" sz="1100" baseline="0"/>
            <a:t> function that:</a:t>
          </a:r>
        </a:p>
        <a:p>
          <a:r>
            <a:rPr lang="en-GB" sz="1100" baseline="0"/>
            <a:t>A. takes </a:t>
          </a:r>
          <a:r>
            <a:rPr lang="en-GB" sz="1100" b="1" baseline="0"/>
            <a:t>IP</a:t>
          </a:r>
          <a:r>
            <a:rPr lang="en-GB" sz="1100" baseline="0"/>
            <a:t>, </a:t>
          </a:r>
          <a:r>
            <a:rPr lang="en-GB" sz="1100" b="1" baseline="0"/>
            <a:t>bi</a:t>
          </a:r>
          <a:r>
            <a:rPr lang="en-GB" sz="1100" baseline="0"/>
            <a:t>, </a:t>
          </a:r>
          <a:r>
            <a:rPr lang="en-GB" sz="1100" b="1" baseline="0"/>
            <a:t>Di</a:t>
          </a:r>
          <a:r>
            <a:rPr lang="en-GB" sz="1100" baseline="0"/>
            <a:t>, </a:t>
          </a:r>
          <a:r>
            <a:rPr lang="en-GB" sz="1100" b="1" baseline="0"/>
            <a:t>Dmin </a:t>
          </a:r>
          <a:r>
            <a:rPr lang="en-GB" sz="1100" baseline="0"/>
            <a:t>and </a:t>
          </a:r>
          <a:r>
            <a:rPr lang="en-GB" sz="1100" b="1" baseline="0"/>
            <a:t>well life </a:t>
          </a:r>
          <a:r>
            <a:rPr lang="en-GB" sz="1100" baseline="0"/>
            <a:t>as input parameters</a:t>
          </a:r>
        </a:p>
        <a:p>
          <a:r>
            <a:rPr lang="en-GB" sz="1100" baseline="0"/>
            <a:t>B. performs the following tasks:</a:t>
          </a:r>
        </a:p>
        <a:p>
          <a:pPr lvl="1"/>
          <a:r>
            <a:rPr lang="en-GB" sz="1100" baseline="0"/>
            <a:t>1. set the length of data to be well life * 12</a:t>
          </a:r>
        </a:p>
        <a:p>
          <a:pPr lvl="1"/>
          <a:r>
            <a:rPr lang="en-GB" sz="1100" baseline="0"/>
            <a:t>2. apply hyperbolic formula with given parameters to calculate hyperbolic production</a:t>
          </a:r>
        </a:p>
        <a:p>
          <a:pPr lvl="1"/>
          <a:r>
            <a:rPr lang="en-GB" sz="1100" baseline="0"/>
            <a:t>3. calculate hyperbolic decline rate</a:t>
          </a:r>
        </a:p>
        <a:p>
          <a:pPr lvl="1"/>
          <a:r>
            <a:rPr lang="en-GB" sz="1100" baseline="0"/>
            <a:t>4. apply terminal (minimum) decline (Dmin)</a:t>
          </a:r>
        </a:p>
        <a:p>
          <a:pPr lvl="1"/>
          <a:r>
            <a:rPr lang="en-GB" sz="1100" baseline="0"/>
            <a:t>5. calculate forecast production and volume, and return as result</a:t>
          </a:r>
        </a:p>
        <a:p>
          <a:pPr lvl="1"/>
          <a:endParaRPr lang="en-GB" sz="1100" baseline="0"/>
        </a:p>
        <a:p>
          <a:pPr lvl="0"/>
          <a:r>
            <a:rPr lang="en-GB" sz="1100" baseline="0"/>
            <a:t>Hints:</a:t>
          </a:r>
        </a:p>
        <a:p>
          <a:pPr lvl="0"/>
          <a:r>
            <a:rPr lang="en-GB" sz="1100" baseline="0"/>
            <a:t>- check cells in this Excel for relevant information on calculation</a:t>
          </a:r>
        </a:p>
        <a:p>
          <a:pPr lvl="0"/>
          <a:r>
            <a:rPr lang="en-GB" sz="1100" baseline="0"/>
            <a:t>- use this Excel file to test your results</a:t>
          </a:r>
        </a:p>
        <a:p>
          <a:pPr lvl="0"/>
          <a:r>
            <a:rPr lang="en-GB" sz="1100" baseline="0"/>
            <a:t>- use any packages if needed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workbookViewId="0">
      <pane ySplit="11" topLeftCell="A12" activePane="bottomLeft" state="frozen"/>
      <selection pane="bottomLeft" activeCell="F12" sqref="F12"/>
    </sheetView>
  </sheetViews>
  <sheetFormatPr defaultRowHeight="12.75" x14ac:dyDescent="0.35"/>
  <cols>
    <col min="2" max="2" width="14.59765625" bestFit="1" customWidth="1"/>
    <col min="3" max="3" width="18.86328125" bestFit="1" customWidth="1"/>
    <col min="4" max="4" width="19.86328125" bestFit="1" customWidth="1"/>
    <col min="5" max="5" width="12" bestFit="1" customWidth="1"/>
    <col min="6" max="6" width="16.86328125" bestFit="1" customWidth="1"/>
    <col min="7" max="7" width="16.86328125" customWidth="1"/>
  </cols>
  <sheetData>
    <row r="1" spans="1:7" x14ac:dyDescent="0.35">
      <c r="B1" s="1" t="s">
        <v>3</v>
      </c>
      <c r="C1" s="7" t="s">
        <v>4</v>
      </c>
      <c r="D1" s="8"/>
    </row>
    <row r="4" spans="1:7" x14ac:dyDescent="0.35">
      <c r="B4" s="1" t="s">
        <v>0</v>
      </c>
      <c r="C4" s="5">
        <v>160</v>
      </c>
    </row>
    <row r="5" spans="1:7" x14ac:dyDescent="0.35">
      <c r="B5" s="1" t="s">
        <v>1</v>
      </c>
      <c r="C5" s="5">
        <v>1.5</v>
      </c>
    </row>
    <row r="6" spans="1:7" x14ac:dyDescent="0.35">
      <c r="B6" s="1" t="s">
        <v>2</v>
      </c>
      <c r="C6" s="5">
        <v>2.2999999999999998</v>
      </c>
    </row>
    <row r="7" spans="1:7" ht="13.15" x14ac:dyDescent="0.4">
      <c r="B7" s="1" t="s">
        <v>16</v>
      </c>
      <c r="C7" s="5">
        <v>0.1</v>
      </c>
      <c r="E7" s="1" t="s">
        <v>17</v>
      </c>
      <c r="F7" s="6">
        <f>1 - (1 - C7) ^(1/12)</f>
        <v>8.7416109546967213E-3</v>
      </c>
      <c r="G7" s="6"/>
    </row>
    <row r="8" spans="1:7" x14ac:dyDescent="0.35">
      <c r="B8" s="1" t="s">
        <v>15</v>
      </c>
      <c r="C8" s="5">
        <v>25</v>
      </c>
    </row>
    <row r="10" spans="1:7" s="1" customFormat="1" x14ac:dyDescent="0.35">
      <c r="A10" s="2" t="s">
        <v>21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18</v>
      </c>
    </row>
    <row r="11" spans="1:7" x14ac:dyDescent="0.35">
      <c r="A11" s="1" t="s">
        <v>20</v>
      </c>
      <c r="B11" s="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G11" s="1" t="s">
        <v>19</v>
      </c>
    </row>
    <row r="12" spans="1:7" ht="13.15" x14ac:dyDescent="0.4">
      <c r="A12" s="9">
        <v>43831</v>
      </c>
      <c r="B12" s="1">
        <v>1</v>
      </c>
      <c r="C12" s="3">
        <f xml:space="preserve"> (1 + $C$5 * $C$6 * ($B12 - 1)) ^ (-1 / $C$5)</f>
        <v>1</v>
      </c>
      <c r="D12" s="3">
        <v>0</v>
      </c>
      <c r="E12" s="3">
        <v>0</v>
      </c>
      <c r="F12" s="4">
        <f>$C$4</f>
        <v>160</v>
      </c>
      <c r="G12" s="10">
        <f>IF(F12="","",F12*DAY(EOMONTH(A12,0)))</f>
        <v>4960</v>
      </c>
    </row>
    <row r="13" spans="1:7" ht="13.15" x14ac:dyDescent="0.4">
      <c r="A13" s="9">
        <v>43862</v>
      </c>
      <c r="B13" s="1">
        <v>2</v>
      </c>
      <c r="C13" s="3">
        <f t="shared" ref="C13:C76" si="0" xml:space="preserve"> (1 + $C$5 * $C$6 * ($B13 - 1)) ^ (-1 / $C$5)</f>
        <v>0.36962385540524995</v>
      </c>
      <c r="D13" s="3">
        <f>1 - (C13/C12)</f>
        <v>0.63037614459475</v>
      </c>
      <c r="E13" s="3">
        <f>MAX(D13,$F$7)</f>
        <v>0.63037614459475</v>
      </c>
      <c r="F13" s="4">
        <f>IF(B13&gt;$C$8*12,"",F12*(1-E13))</f>
        <v>59.13981686484</v>
      </c>
      <c r="G13" s="10">
        <f t="shared" ref="G13:G76" si="1">IF(F13="","",F13*DAY(EOMONTH(A13,0)))</f>
        <v>1715.05468908036</v>
      </c>
    </row>
    <row r="14" spans="1:7" ht="13.15" x14ac:dyDescent="0.4">
      <c r="A14" s="9">
        <v>43891</v>
      </c>
      <c r="B14" s="1">
        <v>3</v>
      </c>
      <c r="C14" s="3">
        <f t="shared" si="0"/>
        <v>0.25210527864429289</v>
      </c>
      <c r="D14" s="3">
        <f t="shared" ref="D14:D77" si="2">1 - (C14/C13)</f>
        <v>0.3179409960758931</v>
      </c>
      <c r="E14" s="3">
        <f>MAX(D14,$F$7)</f>
        <v>0.3179409960758931</v>
      </c>
      <c r="F14" s="4">
        <f t="shared" ref="F14:F77" si="3">IF(B14&gt;$C$8*12,"",F13*(1-E14))</f>
        <v>40.336844583086872</v>
      </c>
      <c r="G14" s="10">
        <f t="shared" si="1"/>
        <v>1250.4421820756929</v>
      </c>
    </row>
    <row r="15" spans="1:7" ht="13.15" x14ac:dyDescent="0.4">
      <c r="A15" s="9">
        <v>43922</v>
      </c>
      <c r="B15" s="1">
        <v>4</v>
      </c>
      <c r="C15" s="3">
        <f t="shared" si="0"/>
        <v>0.19800193097194255</v>
      </c>
      <c r="D15" s="3">
        <f t="shared" si="2"/>
        <v>0.21460616756338247</v>
      </c>
      <c r="E15" s="3">
        <f>MAX(D15,$F$7)</f>
        <v>0.21460616756338247</v>
      </c>
      <c r="F15" s="4">
        <f t="shared" si="3"/>
        <v>31.680308955510814</v>
      </c>
      <c r="G15" s="10">
        <f t="shared" si="1"/>
        <v>950.40926866532436</v>
      </c>
    </row>
    <row r="16" spans="1:7" ht="13.15" x14ac:dyDescent="0.4">
      <c r="A16" s="9">
        <v>43952</v>
      </c>
      <c r="B16" s="1">
        <v>5</v>
      </c>
      <c r="C16" s="3">
        <f t="shared" si="0"/>
        <v>0.16589203056650659</v>
      </c>
      <c r="D16" s="3">
        <f t="shared" si="2"/>
        <v>0.16216963262841122</v>
      </c>
      <c r="E16" s="3">
        <f t="shared" ref="E16:E79" si="4">MAX(D16,$F$7)</f>
        <v>0.16216963262841122</v>
      </c>
      <c r="F16" s="4">
        <f t="shared" si="3"/>
        <v>26.542724890641058</v>
      </c>
      <c r="G16" s="10">
        <f t="shared" si="1"/>
        <v>822.82447160987283</v>
      </c>
    </row>
    <row r="17" spans="1:7" ht="13.15" x14ac:dyDescent="0.4">
      <c r="A17" s="9">
        <v>43983</v>
      </c>
      <c r="B17" s="1">
        <v>6</v>
      </c>
      <c r="C17" s="3">
        <f t="shared" si="0"/>
        <v>0.14426403912798458</v>
      </c>
      <c r="D17" s="3">
        <f t="shared" si="2"/>
        <v>0.13037390262006154</v>
      </c>
      <c r="E17" s="3">
        <f t="shared" si="4"/>
        <v>0.13037390262006154</v>
      </c>
      <c r="F17" s="4">
        <f t="shared" si="3"/>
        <v>23.082246260477536</v>
      </c>
      <c r="G17" s="10">
        <f t="shared" si="1"/>
        <v>692.46738781432612</v>
      </c>
    </row>
    <row r="18" spans="1:7" ht="13.15" x14ac:dyDescent="0.4">
      <c r="A18" s="9">
        <v>44013</v>
      </c>
      <c r="B18" s="1">
        <v>7</v>
      </c>
      <c r="C18" s="3">
        <f t="shared" si="0"/>
        <v>0.12853661070300001</v>
      </c>
      <c r="D18" s="3">
        <f t="shared" si="2"/>
        <v>0.10901835634195645</v>
      </c>
      <c r="E18" s="3">
        <f t="shared" si="4"/>
        <v>0.10901835634195645</v>
      </c>
      <c r="F18" s="4">
        <f t="shared" si="3"/>
        <v>20.565857712480003</v>
      </c>
      <c r="G18" s="10">
        <f t="shared" si="1"/>
        <v>637.54158908688009</v>
      </c>
    </row>
    <row r="19" spans="1:7" ht="13.15" x14ac:dyDescent="0.4">
      <c r="A19" s="9">
        <v>44044</v>
      </c>
      <c r="B19" s="1">
        <v>8</v>
      </c>
      <c r="C19" s="3">
        <f t="shared" si="0"/>
        <v>0.11649519349701705</v>
      </c>
      <c r="D19" s="3">
        <f t="shared" si="2"/>
        <v>9.3680836456830008E-2</v>
      </c>
      <c r="E19" s="3">
        <f t="shared" si="4"/>
        <v>9.3680836456830008E-2</v>
      </c>
      <c r="F19" s="4">
        <f t="shared" si="3"/>
        <v>18.639230959522727</v>
      </c>
      <c r="G19" s="10">
        <f t="shared" si="1"/>
        <v>577.81615974520457</v>
      </c>
    </row>
    <row r="20" spans="1:7" ht="13.15" x14ac:dyDescent="0.4">
      <c r="A20" s="9">
        <v>44075</v>
      </c>
      <c r="B20" s="1">
        <v>9</v>
      </c>
      <c r="C20" s="3">
        <f t="shared" si="0"/>
        <v>0.10692747494876206</v>
      </c>
      <c r="D20" s="3">
        <f t="shared" si="2"/>
        <v>8.2129727940234543E-2</v>
      </c>
      <c r="E20" s="3">
        <f t="shared" si="4"/>
        <v>8.2129727940234543E-2</v>
      </c>
      <c r="F20" s="4">
        <f t="shared" si="3"/>
        <v>17.108395991801927</v>
      </c>
      <c r="G20" s="10">
        <f t="shared" si="1"/>
        <v>513.25187975405788</v>
      </c>
    </row>
    <row r="21" spans="1:7" ht="13.15" x14ac:dyDescent="0.4">
      <c r="A21" s="9">
        <v>44105</v>
      </c>
      <c r="B21" s="1">
        <v>10</v>
      </c>
      <c r="C21" s="3">
        <f t="shared" si="0"/>
        <v>9.9109353704383382E-2</v>
      </c>
      <c r="D21" s="3">
        <f t="shared" si="2"/>
        <v>7.311611209490354E-2</v>
      </c>
      <c r="E21" s="3">
        <f t="shared" si="4"/>
        <v>7.311611209490354E-2</v>
      </c>
      <c r="F21" s="4">
        <f t="shared" si="3"/>
        <v>15.85749659270134</v>
      </c>
      <c r="G21" s="10">
        <f t="shared" si="1"/>
        <v>491.58239437374152</v>
      </c>
    </row>
    <row r="22" spans="1:7" ht="13.15" x14ac:dyDescent="0.4">
      <c r="A22" s="9">
        <v>44136</v>
      </c>
      <c r="B22" s="1">
        <v>11</v>
      </c>
      <c r="C22" s="3">
        <f t="shared" si="0"/>
        <v>9.2579414809048327E-2</v>
      </c>
      <c r="D22" s="3">
        <f t="shared" si="2"/>
        <v>6.5886201970523528E-2</v>
      </c>
      <c r="E22" s="3">
        <f t="shared" si="4"/>
        <v>6.5886201970523528E-2</v>
      </c>
      <c r="F22" s="4">
        <f t="shared" si="3"/>
        <v>14.812706369447731</v>
      </c>
      <c r="G22" s="10">
        <f t="shared" si="1"/>
        <v>444.38119108343193</v>
      </c>
    </row>
    <row r="23" spans="1:7" ht="13.15" x14ac:dyDescent="0.4">
      <c r="A23" s="9">
        <v>44166</v>
      </c>
      <c r="B23" s="1">
        <v>12</v>
      </c>
      <c r="C23" s="3">
        <f t="shared" si="0"/>
        <v>8.7028538833935409E-2</v>
      </c>
      <c r="D23" s="3">
        <f t="shared" si="2"/>
        <v>5.9957993756625028E-2</v>
      </c>
      <c r="E23" s="3">
        <f t="shared" si="4"/>
        <v>5.9957993756625028E-2</v>
      </c>
      <c r="F23" s="4">
        <f t="shared" si="3"/>
        <v>13.924566213429664</v>
      </c>
      <c r="G23" s="10">
        <f t="shared" si="1"/>
        <v>431.66155261631957</v>
      </c>
    </row>
    <row r="24" spans="1:7" ht="13.15" x14ac:dyDescent="0.4">
      <c r="A24" s="9">
        <v>44197</v>
      </c>
      <c r="B24" s="1">
        <v>13</v>
      </c>
      <c r="C24" s="3">
        <f t="shared" si="0"/>
        <v>8.2241198172883404E-2</v>
      </c>
      <c r="D24" s="3">
        <f t="shared" si="2"/>
        <v>5.5008859452265746E-2</v>
      </c>
      <c r="E24" s="3">
        <f t="shared" si="4"/>
        <v>5.5008859452265746E-2</v>
      </c>
      <c r="F24" s="4">
        <f t="shared" si="3"/>
        <v>13.158591707661342</v>
      </c>
      <c r="G24" s="10">
        <f t="shared" si="1"/>
        <v>407.91634293750161</v>
      </c>
    </row>
    <row r="25" spans="1:7" ht="13.15" x14ac:dyDescent="0.4">
      <c r="A25" s="9">
        <v>44228</v>
      </c>
      <c r="B25" s="1">
        <v>14</v>
      </c>
      <c r="C25" s="3">
        <f t="shared" si="0"/>
        <v>7.8062137683741026E-2</v>
      </c>
      <c r="D25" s="3">
        <f t="shared" si="2"/>
        <v>5.0814683905229141E-2</v>
      </c>
      <c r="E25" s="3">
        <f t="shared" si="4"/>
        <v>5.0814683905229141E-2</v>
      </c>
      <c r="F25" s="4">
        <f t="shared" si="3"/>
        <v>12.489942029398561</v>
      </c>
      <c r="G25" s="10">
        <f t="shared" si="1"/>
        <v>349.7183768231597</v>
      </c>
    </row>
    <row r="26" spans="1:7" ht="13.15" x14ac:dyDescent="0.4">
      <c r="A26" s="9">
        <v>44256</v>
      </c>
      <c r="B26" s="1">
        <v>15</v>
      </c>
      <c r="C26" s="3">
        <f t="shared" si="0"/>
        <v>7.4376439994555968E-2</v>
      </c>
      <c r="D26" s="3">
        <f t="shared" si="2"/>
        <v>4.7214921324819525E-2</v>
      </c>
      <c r="E26" s="3">
        <f t="shared" si="4"/>
        <v>4.7214921324819525E-2</v>
      </c>
      <c r="F26" s="4">
        <f t="shared" si="3"/>
        <v>11.900230399128951</v>
      </c>
      <c r="G26" s="10">
        <f t="shared" si="1"/>
        <v>368.9071423729975</v>
      </c>
    </row>
    <row r="27" spans="1:7" ht="13.15" x14ac:dyDescent="0.4">
      <c r="A27" s="9">
        <v>44287</v>
      </c>
      <c r="B27" s="1">
        <v>16</v>
      </c>
      <c r="C27" s="3">
        <f t="shared" si="0"/>
        <v>7.1097067939272077E-2</v>
      </c>
      <c r="D27" s="3">
        <f t="shared" si="2"/>
        <v>4.4091543713626669E-2</v>
      </c>
      <c r="E27" s="3">
        <f t="shared" si="4"/>
        <v>4.4091543713626669E-2</v>
      </c>
      <c r="F27" s="4">
        <f t="shared" si="3"/>
        <v>11.375530870283528</v>
      </c>
      <c r="G27" s="10">
        <f t="shared" si="1"/>
        <v>341.26592610850582</v>
      </c>
    </row>
    <row r="28" spans="1:7" ht="13.15" x14ac:dyDescent="0.4">
      <c r="A28" s="9">
        <v>44317</v>
      </c>
      <c r="B28" s="1">
        <v>17</v>
      </c>
      <c r="C28" s="3">
        <f t="shared" si="0"/>
        <v>6.8156789184895511E-2</v>
      </c>
      <c r="D28" s="3">
        <f t="shared" si="2"/>
        <v>4.1355837021127551E-2</v>
      </c>
      <c r="E28" s="3">
        <f t="shared" si="4"/>
        <v>4.1355837021127551E-2</v>
      </c>
      <c r="F28" s="4">
        <f t="shared" si="3"/>
        <v>10.905086269583277</v>
      </c>
      <c r="G28" s="10">
        <f t="shared" si="1"/>
        <v>338.05767435708162</v>
      </c>
    </row>
    <row r="29" spans="1:7" ht="13.15" x14ac:dyDescent="0.4">
      <c r="A29" s="9">
        <v>44348</v>
      </c>
      <c r="B29" s="1">
        <v>18</v>
      </c>
      <c r="C29" s="3">
        <f t="shared" si="0"/>
        <v>6.5502775336042221E-2</v>
      </c>
      <c r="D29" s="3">
        <f t="shared" si="2"/>
        <v>3.8939830948513277E-2</v>
      </c>
      <c r="E29" s="3">
        <f t="shared" si="4"/>
        <v>3.8939830948513277E-2</v>
      </c>
      <c r="F29" s="4">
        <f t="shared" si="3"/>
        <v>10.480444053766751</v>
      </c>
      <c r="G29" s="10">
        <f t="shared" si="1"/>
        <v>314.41332161300255</v>
      </c>
    </row>
    <row r="30" spans="1:7" ht="13.15" x14ac:dyDescent="0.4">
      <c r="A30" s="9">
        <v>44378</v>
      </c>
      <c r="B30" s="1">
        <v>19</v>
      </c>
      <c r="C30" s="3">
        <f t="shared" si="0"/>
        <v>6.3092890906894961E-2</v>
      </c>
      <c r="D30" s="3">
        <f t="shared" si="2"/>
        <v>3.679056981607387E-2</v>
      </c>
      <c r="E30" s="3">
        <f t="shared" si="4"/>
        <v>3.679056981607387E-2</v>
      </c>
      <c r="F30" s="4">
        <f t="shared" si="3"/>
        <v>10.09486254510319</v>
      </c>
      <c r="G30" s="10">
        <f t="shared" si="1"/>
        <v>312.9407388981989</v>
      </c>
    </row>
    <row r="31" spans="1:7" ht="13.15" x14ac:dyDescent="0.4">
      <c r="A31" s="9">
        <v>44409</v>
      </c>
      <c r="B31" s="1">
        <v>20</v>
      </c>
      <c r="C31" s="3">
        <f t="shared" si="0"/>
        <v>6.0893082622155169E-2</v>
      </c>
      <c r="D31" s="3">
        <f t="shared" si="2"/>
        <v>3.4866183069436563E-2</v>
      </c>
      <c r="E31" s="3">
        <f t="shared" si="4"/>
        <v>3.4866183069436563E-2</v>
      </c>
      <c r="F31" s="4">
        <f t="shared" si="3"/>
        <v>9.7428932195448237</v>
      </c>
      <c r="G31" s="10">
        <f t="shared" si="1"/>
        <v>302.02968980588952</v>
      </c>
    </row>
    <row r="32" spans="1:7" ht="13.15" x14ac:dyDescent="0.4">
      <c r="A32" s="9">
        <v>44440</v>
      </c>
      <c r="B32" s="1">
        <v>21</v>
      </c>
      <c r="C32" s="3">
        <f t="shared" si="0"/>
        <v>5.8875504282979392E-2</v>
      </c>
      <c r="D32" s="3">
        <f t="shared" si="2"/>
        <v>3.3133128629650122E-2</v>
      </c>
      <c r="E32" s="3">
        <f t="shared" si="4"/>
        <v>3.3133128629650122E-2</v>
      </c>
      <c r="F32" s="4">
        <f t="shared" si="3"/>
        <v>9.4200806852766998</v>
      </c>
      <c r="G32" s="10">
        <f t="shared" si="1"/>
        <v>282.60242055830099</v>
      </c>
    </row>
    <row r="33" spans="1:7" ht="13.15" x14ac:dyDescent="0.4">
      <c r="A33" s="9">
        <v>44470</v>
      </c>
      <c r="B33" s="1">
        <v>22</v>
      </c>
      <c r="C33" s="3">
        <f t="shared" si="0"/>
        <v>5.7017144913831697E-2</v>
      </c>
      <c r="D33" s="3">
        <f t="shared" si="2"/>
        <v>3.1564219988939213E-2</v>
      </c>
      <c r="E33" s="3">
        <f t="shared" si="4"/>
        <v>3.1564219988939213E-2</v>
      </c>
      <c r="F33" s="4">
        <f t="shared" si="3"/>
        <v>9.1227431862130697</v>
      </c>
      <c r="G33" s="10">
        <f t="shared" si="1"/>
        <v>282.80503877260514</v>
      </c>
    </row>
    <row r="34" spans="1:7" ht="13.15" x14ac:dyDescent="0.4">
      <c r="A34" s="9">
        <v>44501</v>
      </c>
      <c r="B34" s="1">
        <v>23</v>
      </c>
      <c r="C34" s="3">
        <f t="shared" si="0"/>
        <v>5.5298808451540872E-2</v>
      </c>
      <c r="D34" s="3">
        <f t="shared" si="2"/>
        <v>3.0137188820795857E-2</v>
      </c>
      <c r="E34" s="3">
        <f t="shared" si="4"/>
        <v>3.0137188820795857E-2</v>
      </c>
      <c r="F34" s="4">
        <f t="shared" si="3"/>
        <v>8.8478093522465375</v>
      </c>
      <c r="G34" s="10">
        <f t="shared" si="1"/>
        <v>265.43428056739612</v>
      </c>
    </row>
    <row r="35" spans="1:7" ht="13.15" x14ac:dyDescent="0.4">
      <c r="A35" s="9">
        <v>44531</v>
      </c>
      <c r="B35" s="1">
        <v>24</v>
      </c>
      <c r="C35" s="3">
        <f t="shared" si="0"/>
        <v>5.3704343575482573E-2</v>
      </c>
      <c r="D35" s="3">
        <f t="shared" si="2"/>
        <v>2.883362084475205E-2</v>
      </c>
      <c r="E35" s="3">
        <f t="shared" si="4"/>
        <v>2.883362084475205E-2</v>
      </c>
      <c r="F35" s="4">
        <f t="shared" si="3"/>
        <v>8.5926949720772097</v>
      </c>
      <c r="G35" s="10">
        <f t="shared" si="1"/>
        <v>266.37354413439351</v>
      </c>
    </row>
    <row r="36" spans="1:7" ht="13.15" x14ac:dyDescent="0.4">
      <c r="A36" s="9">
        <v>44562</v>
      </c>
      <c r="B36" s="1">
        <v>25</v>
      </c>
      <c r="C36" s="3">
        <f t="shared" si="0"/>
        <v>5.2220054520448089E-2</v>
      </c>
      <c r="D36" s="3">
        <f t="shared" si="2"/>
        <v>2.7638156547771353E-2</v>
      </c>
      <c r="E36" s="3">
        <f t="shared" si="4"/>
        <v>2.7638156547771353E-2</v>
      </c>
      <c r="F36" s="4">
        <f t="shared" si="3"/>
        <v>8.3552087232716925</v>
      </c>
      <c r="G36" s="10">
        <f t="shared" si="1"/>
        <v>259.01147042142247</v>
      </c>
    </row>
    <row r="37" spans="1:7" ht="13.15" x14ac:dyDescent="0.4">
      <c r="A37" s="9">
        <v>44593</v>
      </c>
      <c r="B37" s="1">
        <v>26</v>
      </c>
      <c r="C37" s="3">
        <f t="shared" si="0"/>
        <v>5.0834244827960652E-2</v>
      </c>
      <c r="D37" s="3">
        <f t="shared" si="2"/>
        <v>2.653788291133985E-2</v>
      </c>
      <c r="E37" s="3">
        <f t="shared" si="4"/>
        <v>2.653788291133985E-2</v>
      </c>
      <c r="F37" s="4">
        <f t="shared" si="3"/>
        <v>8.1334791724737023</v>
      </c>
      <c r="G37" s="10">
        <f t="shared" si="1"/>
        <v>227.73741682926368</v>
      </c>
    </row>
    <row r="38" spans="1:7" ht="13.15" x14ac:dyDescent="0.4">
      <c r="A38" s="9">
        <v>44621</v>
      </c>
      <c r="B38" s="1">
        <v>27</v>
      </c>
      <c r="C38" s="3">
        <f t="shared" si="0"/>
        <v>4.9536860097772827E-2</v>
      </c>
      <c r="D38" s="3">
        <f t="shared" si="2"/>
        <v>2.5521864927443905E-2</v>
      </c>
      <c r="E38" s="3">
        <f t="shared" si="4"/>
        <v>2.5521864927443905E-2</v>
      </c>
      <c r="F38" s="4">
        <f t="shared" si="3"/>
        <v>7.9258976156436507</v>
      </c>
      <c r="G38" s="10">
        <f t="shared" si="1"/>
        <v>245.70282608495316</v>
      </c>
    </row>
    <row r="39" spans="1:7" ht="13.15" x14ac:dyDescent="0.4">
      <c r="A39" s="9">
        <v>44652</v>
      </c>
      <c r="B39" s="1">
        <v>28</v>
      </c>
      <c r="C39" s="3">
        <f t="shared" si="0"/>
        <v>4.8319205397991873E-2</v>
      </c>
      <c r="D39" s="3">
        <f t="shared" si="2"/>
        <v>2.4580780803983515E-2</v>
      </c>
      <c r="E39" s="3">
        <f t="shared" si="4"/>
        <v>2.4580780803983515E-2</v>
      </c>
      <c r="F39" s="4">
        <f t="shared" si="3"/>
        <v>7.7310728636786985</v>
      </c>
      <c r="G39" s="10">
        <f t="shared" si="1"/>
        <v>231.93218591036094</v>
      </c>
    </row>
    <row r="40" spans="1:7" ht="13.15" x14ac:dyDescent="0.4">
      <c r="A40" s="9">
        <v>44682</v>
      </c>
      <c r="B40" s="1">
        <v>29</v>
      </c>
      <c r="C40" s="3">
        <f t="shared" si="0"/>
        <v>4.7173719630392352E-2</v>
      </c>
      <c r="D40" s="3">
        <f t="shared" si="2"/>
        <v>2.3706635035996015E-2</v>
      </c>
      <c r="E40" s="3">
        <f t="shared" si="4"/>
        <v>2.3706635035996015E-2</v>
      </c>
      <c r="F40" s="4">
        <f t="shared" si="3"/>
        <v>7.5477951408627746</v>
      </c>
      <c r="G40" s="10">
        <f t="shared" si="1"/>
        <v>233.98164936674601</v>
      </c>
    </row>
    <row r="41" spans="1:7" ht="13.15" x14ac:dyDescent="0.4">
      <c r="A41" s="9">
        <v>44713</v>
      </c>
      <c r="B41" s="1">
        <v>30</v>
      </c>
      <c r="C41" s="3">
        <f t="shared" si="0"/>
        <v>4.6093793809434791E-2</v>
      </c>
      <c r="D41" s="3">
        <f t="shared" si="2"/>
        <v>2.2892530617021789E-2</v>
      </c>
      <c r="E41" s="3">
        <f t="shared" si="4"/>
        <v>2.2892530617021789E-2</v>
      </c>
      <c r="F41" s="4">
        <f t="shared" si="3"/>
        <v>7.3750070095095657</v>
      </c>
      <c r="G41" s="10">
        <f t="shared" si="1"/>
        <v>221.25021028528698</v>
      </c>
    </row>
    <row r="42" spans="1:7" ht="13.15" x14ac:dyDescent="0.4">
      <c r="A42" s="9">
        <v>44743</v>
      </c>
      <c r="B42" s="1">
        <v>31</v>
      </c>
      <c r="C42" s="3">
        <f t="shared" si="0"/>
        <v>4.5073623533716953E-2</v>
      </c>
      <c r="D42" s="3">
        <f t="shared" si="2"/>
        <v>2.2132486640946025E-2</v>
      </c>
      <c r="E42" s="3">
        <f t="shared" si="4"/>
        <v>2.2132486640946025E-2</v>
      </c>
      <c r="F42" s="4">
        <f t="shared" si="3"/>
        <v>7.211779765394712</v>
      </c>
      <c r="G42" s="10">
        <f t="shared" si="1"/>
        <v>223.56517272723607</v>
      </c>
    </row>
    <row r="43" spans="1:7" ht="13.15" x14ac:dyDescent="0.4">
      <c r="A43" s="9">
        <v>44774</v>
      </c>
      <c r="B43" s="1">
        <v>32</v>
      </c>
      <c r="C43" s="3">
        <f t="shared" si="0"/>
        <v>4.4108088323939601E-2</v>
      </c>
      <c r="D43" s="3">
        <f t="shared" si="2"/>
        <v>2.1421291080693572E-2</v>
      </c>
      <c r="E43" s="3">
        <f t="shared" si="4"/>
        <v>2.1421291080693572E-2</v>
      </c>
      <c r="F43" s="4">
        <f t="shared" si="3"/>
        <v>7.0572941318303357</v>
      </c>
      <c r="G43" s="10">
        <f t="shared" si="1"/>
        <v>218.77611808674041</v>
      </c>
    </row>
    <row r="44" spans="1:7" ht="13.15" x14ac:dyDescent="0.4">
      <c r="A44" s="9">
        <v>44805</v>
      </c>
      <c r="B44" s="1">
        <v>33</v>
      </c>
      <c r="C44" s="3">
        <f t="shared" si="0"/>
        <v>4.3192652250370306E-2</v>
      </c>
      <c r="D44" s="3">
        <f t="shared" si="2"/>
        <v>2.0754381075101858E-2</v>
      </c>
      <c r="E44" s="3">
        <f t="shared" si="4"/>
        <v>2.0754381075101858E-2</v>
      </c>
      <c r="F44" s="4">
        <f t="shared" si="3"/>
        <v>6.9108243600592489</v>
      </c>
      <c r="G44" s="10">
        <f t="shared" si="1"/>
        <v>207.32473080177746</v>
      </c>
    </row>
    <row r="45" spans="1:7" ht="13.15" x14ac:dyDescent="0.4">
      <c r="A45" s="9">
        <v>44835</v>
      </c>
      <c r="B45" s="1">
        <v>34</v>
      </c>
      <c r="C45" s="3">
        <f t="shared" si="0"/>
        <v>4.2323281563963443E-2</v>
      </c>
      <c r="D45" s="3">
        <f t="shared" si="2"/>
        <v>2.0127744908265299E-2</v>
      </c>
      <c r="E45" s="3">
        <f t="shared" si="4"/>
        <v>2.0127744908265299E-2</v>
      </c>
      <c r="F45" s="4">
        <f t="shared" si="3"/>
        <v>6.7717250502341502</v>
      </c>
      <c r="G45" s="10">
        <f t="shared" si="1"/>
        <v>209.92347655725865</v>
      </c>
    </row>
    <row r="46" spans="1:7" ht="13.15" x14ac:dyDescent="0.4">
      <c r="A46" s="9">
        <v>44866</v>
      </c>
      <c r="B46" s="1">
        <v>35</v>
      </c>
      <c r="C46" s="3">
        <f t="shared" si="0"/>
        <v>4.1496376008446093E-2</v>
      </c>
      <c r="D46" s="3">
        <f t="shared" si="2"/>
        <v>1.9537841229717579E-2</v>
      </c>
      <c r="E46" s="3">
        <f t="shared" si="4"/>
        <v>1.9537841229717579E-2</v>
      </c>
      <c r="F46" s="4">
        <f t="shared" si="3"/>
        <v>6.6394201613513744</v>
      </c>
      <c r="G46" s="10">
        <f t="shared" si="1"/>
        <v>199.18260484054122</v>
      </c>
    </row>
    <row r="47" spans="1:7" ht="13.15" x14ac:dyDescent="0.4">
      <c r="A47" s="9">
        <v>44896</v>
      </c>
      <c r="B47" s="1">
        <v>36</v>
      </c>
      <c r="C47" s="3">
        <f t="shared" si="0"/>
        <v>4.0708711216114468E-2</v>
      </c>
      <c r="D47" s="3">
        <f t="shared" si="2"/>
        <v>1.8981532078158003E-2</v>
      </c>
      <c r="E47" s="3">
        <f t="shared" si="4"/>
        <v>1.8981532078158003E-2</v>
      </c>
      <c r="F47" s="4">
        <f t="shared" si="3"/>
        <v>6.513393794578314</v>
      </c>
      <c r="G47" s="10">
        <f t="shared" si="1"/>
        <v>201.91520763192773</v>
      </c>
    </row>
    <row r="48" spans="1:7" ht="13.15" x14ac:dyDescent="0.4">
      <c r="A48" s="9">
        <v>44927</v>
      </c>
      <c r="B48" s="1">
        <v>37</v>
      </c>
      <c r="C48" s="3">
        <f t="shared" si="0"/>
        <v>3.9957390141432077E-2</v>
      </c>
      <c r="D48" s="3">
        <f t="shared" si="2"/>
        <v>1.8456027032980216E-2</v>
      </c>
      <c r="E48" s="3">
        <f t="shared" si="4"/>
        <v>1.8456027032980216E-2</v>
      </c>
      <c r="F48" s="4">
        <f t="shared" si="3"/>
        <v>6.3931824226291312</v>
      </c>
      <c r="G48" s="10">
        <f t="shared" si="1"/>
        <v>198.18865510150306</v>
      </c>
    </row>
    <row r="49" spans="1:7" ht="13.15" x14ac:dyDescent="0.4">
      <c r="A49" s="9">
        <v>44958</v>
      </c>
      <c r="B49" s="1">
        <v>38</v>
      </c>
      <c r="C49" s="3">
        <f t="shared" si="0"/>
        <v>3.9239801909124392E-2</v>
      </c>
      <c r="D49" s="3">
        <f t="shared" si="2"/>
        <v>1.7958836394662669E-2</v>
      </c>
      <c r="E49" s="3">
        <f t="shared" si="4"/>
        <v>1.7958836394662669E-2</v>
      </c>
      <c r="F49" s="4">
        <f t="shared" si="3"/>
        <v>6.2783683054599013</v>
      </c>
      <c r="G49" s="10">
        <f t="shared" si="1"/>
        <v>175.79431255287724</v>
      </c>
    </row>
    <row r="50" spans="1:7" ht="13.15" x14ac:dyDescent="0.4">
      <c r="A50" s="9">
        <v>44986</v>
      </c>
      <c r="B50" s="1">
        <v>39</v>
      </c>
      <c r="C50" s="3">
        <f t="shared" si="0"/>
        <v>3.855358677997537E-2</v>
      </c>
      <c r="D50" s="3">
        <f t="shared" si="2"/>
        <v>1.748773173570628E-2</v>
      </c>
      <c r="E50" s="3">
        <f t="shared" si="4"/>
        <v>1.748773173570628E-2</v>
      </c>
      <c r="F50" s="4">
        <f t="shared" si="3"/>
        <v>6.1685738847960581</v>
      </c>
      <c r="G50" s="10">
        <f t="shared" si="1"/>
        <v>191.22579042867781</v>
      </c>
    </row>
    <row r="51" spans="1:7" ht="13.15" x14ac:dyDescent="0.4">
      <c r="A51" s="9">
        <v>45017</v>
      </c>
      <c r="B51" s="1">
        <v>40</v>
      </c>
      <c r="C51" s="3">
        <f t="shared" si="0"/>
        <v>3.7896606191698642E-2</v>
      </c>
      <c r="D51" s="3">
        <f t="shared" si="2"/>
        <v>1.7040712502992328E-2</v>
      </c>
      <c r="E51" s="3">
        <f t="shared" si="4"/>
        <v>1.7040712502992328E-2</v>
      </c>
      <c r="F51" s="4">
        <f t="shared" si="3"/>
        <v>6.0634569906717823</v>
      </c>
      <c r="G51" s="10">
        <f t="shared" si="1"/>
        <v>181.90370972015347</v>
      </c>
    </row>
    <row r="52" spans="1:7" ht="13.15" x14ac:dyDescent="0.4">
      <c r="A52" s="9">
        <v>45047</v>
      </c>
      <c r="B52" s="1">
        <v>41</v>
      </c>
      <c r="C52" s="3">
        <f t="shared" si="0"/>
        <v>3.7266917031512914E-2</v>
      </c>
      <c r="D52" s="3">
        <f t="shared" si="2"/>
        <v>1.6615977615527577E-2</v>
      </c>
      <c r="E52" s="3">
        <f t="shared" si="4"/>
        <v>1.6615977615527577E-2</v>
      </c>
      <c r="F52" s="4">
        <f t="shared" si="3"/>
        <v>5.9627067250420662</v>
      </c>
      <c r="G52" s="10">
        <f t="shared" si="1"/>
        <v>184.84390847630405</v>
      </c>
    </row>
    <row r="53" spans="1:7" ht="13.15" x14ac:dyDescent="0.4">
      <c r="A53" s="9">
        <v>45078</v>
      </c>
      <c r="B53" s="1">
        <v>42</v>
      </c>
      <c r="C53" s="3">
        <f t="shared" si="0"/>
        <v>3.6662749454305719E-2</v>
      </c>
      <c r="D53" s="3">
        <f t="shared" si="2"/>
        <v>1.6211901207076274E-2</v>
      </c>
      <c r="E53" s="3">
        <f t="shared" si="4"/>
        <v>1.6211901207076274E-2</v>
      </c>
      <c r="F53" s="4">
        <f t="shared" si="3"/>
        <v>5.8660399126889153</v>
      </c>
      <c r="G53" s="10">
        <f t="shared" si="1"/>
        <v>175.98119738066745</v>
      </c>
    </row>
    <row r="54" spans="1:7" ht="13.15" x14ac:dyDescent="0.4">
      <c r="A54" s="9">
        <v>45108</v>
      </c>
      <c r="B54" s="1">
        <v>43</v>
      </c>
      <c r="C54" s="3">
        <f t="shared" si="0"/>
        <v>3.6082487685167378E-2</v>
      </c>
      <c r="D54" s="3">
        <f t="shared" si="2"/>
        <v>1.5827011824673609E-2</v>
      </c>
      <c r="E54" s="3">
        <f t="shared" si="4"/>
        <v>1.5827011824673609E-2</v>
      </c>
      <c r="F54" s="4">
        <f t="shared" si="3"/>
        <v>5.7731980296267809</v>
      </c>
      <c r="G54" s="10">
        <f t="shared" si="1"/>
        <v>178.96913891843022</v>
      </c>
    </row>
    <row r="55" spans="1:7" ht="13.15" x14ac:dyDescent="0.4">
      <c r="A55" s="9">
        <v>45139</v>
      </c>
      <c r="B55" s="1">
        <v>44</v>
      </c>
      <c r="C55" s="3">
        <f t="shared" si="0"/>
        <v>3.5524653344865334E-2</v>
      </c>
      <c r="D55" s="3">
        <f t="shared" si="2"/>
        <v>1.5459974521971676E-2</v>
      </c>
      <c r="E55" s="3">
        <f t="shared" si="4"/>
        <v>1.5459974521971676E-2</v>
      </c>
      <c r="F55" s="4">
        <f t="shared" si="3"/>
        <v>5.6839445351784539</v>
      </c>
      <c r="G55" s="10">
        <f t="shared" si="1"/>
        <v>176.20228059053207</v>
      </c>
    </row>
    <row r="56" spans="1:7" ht="13.15" x14ac:dyDescent="0.4">
      <c r="A56" s="9">
        <v>45170</v>
      </c>
      <c r="B56" s="1">
        <v>45</v>
      </c>
      <c r="C56" s="3">
        <f t="shared" si="0"/>
        <v>3.4987890917018184E-2</v>
      </c>
      <c r="D56" s="3">
        <f t="shared" si="2"/>
        <v>1.5109575388009611E-2</v>
      </c>
      <c r="E56" s="3">
        <f t="shared" si="4"/>
        <v>1.5109575388009611E-2</v>
      </c>
      <c r="F56" s="4">
        <f t="shared" si="3"/>
        <v>5.5980625467229101</v>
      </c>
      <c r="G56" s="10">
        <f t="shared" si="1"/>
        <v>167.9418764016873</v>
      </c>
    </row>
    <row r="57" spans="1:7" ht="13.15" x14ac:dyDescent="0.4">
      <c r="A57" s="9">
        <v>45200</v>
      </c>
      <c r="B57" s="1">
        <v>46</v>
      </c>
      <c r="C57" s="3">
        <f t="shared" si="0"/>
        <v>3.4470955040510128E-2</v>
      </c>
      <c r="D57" s="3">
        <f t="shared" si="2"/>
        <v>1.477470813356796E-2</v>
      </c>
      <c r="E57" s="3">
        <f t="shared" si="4"/>
        <v>1.477470813356796E-2</v>
      </c>
      <c r="F57" s="4">
        <f t="shared" si="3"/>
        <v>5.5153528064816211</v>
      </c>
      <c r="G57" s="10">
        <f t="shared" si="1"/>
        <v>170.97593700093026</v>
      </c>
    </row>
    <row r="58" spans="1:7" ht="13.15" x14ac:dyDescent="0.4">
      <c r="A58" s="9">
        <v>45231</v>
      </c>
      <c r="B58" s="1">
        <v>47</v>
      </c>
      <c r="C58" s="3">
        <f t="shared" si="0"/>
        <v>3.3972699363297089E-2</v>
      </c>
      <c r="D58" s="3">
        <f t="shared" si="2"/>
        <v>1.4454362422726352E-2</v>
      </c>
      <c r="E58" s="3">
        <f t="shared" si="4"/>
        <v>1.4454362422726352E-2</v>
      </c>
      <c r="F58" s="4">
        <f t="shared" si="3"/>
        <v>5.4356318981275349</v>
      </c>
      <c r="G58" s="10">
        <f t="shared" si="1"/>
        <v>163.06895694382604</v>
      </c>
    </row>
    <row r="59" spans="1:7" ht="13.15" x14ac:dyDescent="0.4">
      <c r="A59" s="9">
        <v>45261</v>
      </c>
      <c r="B59" s="1">
        <v>48</v>
      </c>
      <c r="C59" s="3">
        <f t="shared" si="0"/>
        <v>3.3492066736685602E-2</v>
      </c>
      <c r="D59" s="3">
        <f t="shared" si="2"/>
        <v>1.4147613690384198E-2</v>
      </c>
      <c r="E59" s="3">
        <f t="shared" si="4"/>
        <v>1.4147613690384198E-2</v>
      </c>
      <c r="F59" s="4">
        <f t="shared" si="3"/>
        <v>5.3587306778696968</v>
      </c>
      <c r="G59" s="10">
        <f t="shared" si="1"/>
        <v>166.12065101396061</v>
      </c>
    </row>
    <row r="60" spans="1:7" ht="13.15" x14ac:dyDescent="0.4">
      <c r="A60" s="9">
        <v>45292</v>
      </c>
      <c r="B60" s="1">
        <v>49</v>
      </c>
      <c r="C60" s="3">
        <f t="shared" si="0"/>
        <v>3.3028080564367047E-2</v>
      </c>
      <c r="D60" s="3">
        <f t="shared" si="2"/>
        <v>1.3853614229495381E-2</v>
      </c>
      <c r="E60" s="3">
        <f t="shared" si="4"/>
        <v>1.3853614229495381E-2</v>
      </c>
      <c r="F60" s="4">
        <f t="shared" si="3"/>
        <v>5.2844928902987274</v>
      </c>
      <c r="G60" s="10">
        <f t="shared" si="1"/>
        <v>163.81927959926054</v>
      </c>
    </row>
    <row r="61" spans="1:7" ht="13.15" x14ac:dyDescent="0.4">
      <c r="A61" s="9">
        <v>45323</v>
      </c>
      <c r="B61" s="1">
        <v>50</v>
      </c>
      <c r="C61" s="3">
        <f t="shared" si="0"/>
        <v>3.2579837149475793E-2</v>
      </c>
      <c r="D61" s="3">
        <f t="shared" si="2"/>
        <v>1.3571585367114891E-2</v>
      </c>
      <c r="E61" s="3">
        <f t="shared" si="4"/>
        <v>1.3571585367114891E-2</v>
      </c>
      <c r="F61" s="4">
        <f t="shared" si="3"/>
        <v>5.2127739439161269</v>
      </c>
      <c r="G61" s="10">
        <f t="shared" si="1"/>
        <v>151.17044437356768</v>
      </c>
    </row>
    <row r="62" spans="1:7" ht="13.15" x14ac:dyDescent="0.4">
      <c r="A62" s="9">
        <v>45352</v>
      </c>
      <c r="B62" s="1">
        <v>51</v>
      </c>
      <c r="C62" s="3">
        <f t="shared" si="0"/>
        <v>3.214649890691694E-2</v>
      </c>
      <c r="D62" s="3">
        <f t="shared" si="2"/>
        <v>1.3300810577127953E-2</v>
      </c>
      <c r="E62" s="3">
        <f t="shared" si="4"/>
        <v>1.3300810577127953E-2</v>
      </c>
      <c r="F62" s="4">
        <f t="shared" si="3"/>
        <v>5.1434398251067099</v>
      </c>
      <c r="G62" s="10">
        <f t="shared" si="1"/>
        <v>159.44663457830802</v>
      </c>
    </row>
    <row r="63" spans="1:7" ht="13.15" x14ac:dyDescent="0.4">
      <c r="A63" s="9">
        <v>45383</v>
      </c>
      <c r="B63" s="1">
        <v>52</v>
      </c>
      <c r="C63" s="3">
        <f t="shared" si="0"/>
        <v>3.1727288328119066E-2</v>
      </c>
      <c r="D63" s="3">
        <f t="shared" si="2"/>
        <v>1.3040629401408044E-2</v>
      </c>
      <c r="E63" s="3">
        <f t="shared" si="4"/>
        <v>1.3040629401408044E-2</v>
      </c>
      <c r="F63" s="4">
        <f t="shared" si="3"/>
        <v>5.0763661324990501</v>
      </c>
      <c r="G63" s="10">
        <f t="shared" si="1"/>
        <v>152.29098397497151</v>
      </c>
    </row>
    <row r="64" spans="1:7" ht="13.15" x14ac:dyDescent="0.4">
      <c r="A64" s="9">
        <v>45413</v>
      </c>
      <c r="B64" s="1">
        <v>53</v>
      </c>
      <c r="C64" s="3">
        <f t="shared" si="0"/>
        <v>3.1321482601967085E-2</v>
      </c>
      <c r="D64" s="3">
        <f t="shared" si="2"/>
        <v>1.2790432070815427E-2</v>
      </c>
      <c r="E64" s="3">
        <f t="shared" si="4"/>
        <v>1.2790432070815427E-2</v>
      </c>
      <c r="F64" s="4">
        <f t="shared" si="3"/>
        <v>5.0114372163147332</v>
      </c>
      <c r="G64" s="10">
        <f t="shared" si="1"/>
        <v>155.35455370575673</v>
      </c>
    </row>
    <row r="65" spans="1:7" ht="13.15" x14ac:dyDescent="0.4">
      <c r="A65" s="9">
        <v>45444</v>
      </c>
      <c r="B65" s="1">
        <v>54</v>
      </c>
      <c r="C65" s="3">
        <f t="shared" si="0"/>
        <v>3.0928408809561742E-2</v>
      </c>
      <c r="D65" s="3">
        <f t="shared" si="2"/>
        <v>1.2549654733797877E-2</v>
      </c>
      <c r="E65" s="3">
        <f t="shared" si="4"/>
        <v>1.2549654733797877E-2</v>
      </c>
      <c r="F65" s="4">
        <f t="shared" si="3"/>
        <v>4.9485454095298778</v>
      </c>
      <c r="G65" s="10">
        <f t="shared" si="1"/>
        <v>148.45636228589632</v>
      </c>
    </row>
    <row r="66" spans="1:7" ht="13.15" x14ac:dyDescent="0.4">
      <c r="A66" s="9">
        <v>45474</v>
      </c>
      <c r="B66" s="1">
        <v>55</v>
      </c>
      <c r="C66" s="3">
        <f t="shared" si="0"/>
        <v>3.0547439622118498E-2</v>
      </c>
      <c r="D66" s="3">
        <f t="shared" si="2"/>
        <v>1.2317775214011784E-2</v>
      </c>
      <c r="E66" s="3">
        <f t="shared" si="4"/>
        <v>1.2317775214011784E-2</v>
      </c>
      <c r="F66" s="4">
        <f t="shared" si="3"/>
        <v>4.8875903395389591</v>
      </c>
      <c r="G66" s="10">
        <f t="shared" si="1"/>
        <v>151.51530052570774</v>
      </c>
    </row>
    <row r="67" spans="1:7" ht="13.15" x14ac:dyDescent="0.4">
      <c r="A67" s="9">
        <v>45505</v>
      </c>
      <c r="B67" s="1">
        <v>56</v>
      </c>
      <c r="C67" s="3">
        <f t="shared" si="0"/>
        <v>3.0177989441151198E-2</v>
      </c>
      <c r="D67" s="3">
        <f t="shared" si="2"/>
        <v>1.2094309229759181E-2</v>
      </c>
      <c r="E67" s="3">
        <f t="shared" si="4"/>
        <v>1.2094309229759181E-2</v>
      </c>
      <c r="F67" s="4">
        <f t="shared" si="3"/>
        <v>4.8284783105841909</v>
      </c>
      <c r="G67" s="10">
        <f t="shared" si="1"/>
        <v>149.68282762810992</v>
      </c>
    </row>
    <row r="68" spans="1:7" ht="13.15" x14ac:dyDescent="0.4">
      <c r="A68" s="9">
        <v>45536</v>
      </c>
      <c r="B68" s="1">
        <v>57</v>
      </c>
      <c r="C68" s="3">
        <f t="shared" si="0"/>
        <v>2.9819510928399146E-2</v>
      </c>
      <c r="D68" s="3">
        <f t="shared" si="2"/>
        <v>1.1878807017647874E-2</v>
      </c>
      <c r="E68" s="3">
        <f t="shared" si="4"/>
        <v>1.1878807017647874E-2</v>
      </c>
      <c r="F68" s="4">
        <f t="shared" si="3"/>
        <v>4.7711217485438624</v>
      </c>
      <c r="G68" s="10">
        <f t="shared" si="1"/>
        <v>143.13365245631587</v>
      </c>
    </row>
    <row r="69" spans="1:7" ht="13.15" x14ac:dyDescent="0.4">
      <c r="A69" s="9">
        <v>45566</v>
      </c>
      <c r="B69" s="1">
        <v>58</v>
      </c>
      <c r="C69" s="3">
        <f t="shared" si="0"/>
        <v>2.9471491880008926E-2</v>
      </c>
      <c r="D69" s="3">
        <f t="shared" si="2"/>
        <v>1.1670850310921077E-2</v>
      </c>
      <c r="E69" s="3">
        <f t="shared" si="4"/>
        <v>1.1670850310921077E-2</v>
      </c>
      <c r="F69" s="4">
        <f t="shared" si="3"/>
        <v>4.7154387008014274</v>
      </c>
      <c r="G69" s="10">
        <f t="shared" si="1"/>
        <v>146.17859972484425</v>
      </c>
    </row>
    <row r="70" spans="1:7" ht="13.15" x14ac:dyDescent="0.4">
      <c r="A70" s="9">
        <v>45597</v>
      </c>
      <c r="B70" s="1">
        <v>59</v>
      </c>
      <c r="C70" s="3">
        <f t="shared" si="0"/>
        <v>2.9133452405482412E-2</v>
      </c>
      <c r="D70" s="3">
        <f t="shared" si="2"/>
        <v>1.1470049629751289E-2</v>
      </c>
      <c r="E70" s="3">
        <f t="shared" si="4"/>
        <v>1.1470049629751289E-2</v>
      </c>
      <c r="F70" s="4">
        <f t="shared" si="3"/>
        <v>4.6613523848771852</v>
      </c>
      <c r="G70" s="10">
        <f t="shared" si="1"/>
        <v>139.84057154631554</v>
      </c>
    </row>
    <row r="71" spans="1:7" ht="13.15" x14ac:dyDescent="0.4">
      <c r="A71" s="9">
        <v>45627</v>
      </c>
      <c r="B71" s="1">
        <v>60</v>
      </c>
      <c r="C71" s="3">
        <f t="shared" si="0"/>
        <v>2.8804942377023919E-2</v>
      </c>
      <c r="D71" s="3">
        <f t="shared" si="2"/>
        <v>1.1276041846543183E-2</v>
      </c>
      <c r="E71" s="3">
        <f t="shared" si="4"/>
        <v>1.1276041846543183E-2</v>
      </c>
      <c r="F71" s="4">
        <f t="shared" si="3"/>
        <v>4.6087907803238259</v>
      </c>
      <c r="G71" s="10">
        <f t="shared" si="1"/>
        <v>142.8725141900386</v>
      </c>
    </row>
    <row r="72" spans="1:7" ht="13.15" x14ac:dyDescent="0.4">
      <c r="A72" s="9">
        <v>45658</v>
      </c>
      <c r="B72" s="1">
        <v>61</v>
      </c>
      <c r="C72" s="3">
        <f t="shared" si="0"/>
        <v>2.8485539119301639E-2</v>
      </c>
      <c r="D72" s="3">
        <f t="shared" si="2"/>
        <v>1.1088487994235674E-2</v>
      </c>
      <c r="E72" s="3">
        <f t="shared" si="4"/>
        <v>1.1088487994235674E-2</v>
      </c>
      <c r="F72" s="4">
        <f t="shared" si="3"/>
        <v>4.5576862590882614</v>
      </c>
      <c r="G72" s="10">
        <f t="shared" si="1"/>
        <v>141.28827403173611</v>
      </c>
    </row>
    <row r="73" spans="1:7" ht="13.15" x14ac:dyDescent="0.4">
      <c r="A73" s="9">
        <v>45689</v>
      </c>
      <c r="B73" s="1">
        <v>62</v>
      </c>
      <c r="C73" s="3">
        <f t="shared" si="0"/>
        <v>2.8174845313400025E-2</v>
      </c>
      <c r="D73" s="3">
        <f t="shared" si="2"/>
        <v>1.090707128976498E-2</v>
      </c>
      <c r="E73" s="3">
        <f t="shared" si="4"/>
        <v>1.090707128976498E-2</v>
      </c>
      <c r="F73" s="4">
        <f t="shared" si="3"/>
        <v>4.5079752501440034</v>
      </c>
      <c r="G73" s="10">
        <f t="shared" si="1"/>
        <v>126.22330700403209</v>
      </c>
    </row>
    <row r="74" spans="1:7" ht="13.15" x14ac:dyDescent="0.4">
      <c r="A74" s="9">
        <v>45717</v>
      </c>
      <c r="B74" s="1">
        <v>63</v>
      </c>
      <c r="C74" s="3">
        <f t="shared" si="0"/>
        <v>2.7872487091976154E-2</v>
      </c>
      <c r="D74" s="3">
        <f t="shared" si="2"/>
        <v>1.0731495348443643E-2</v>
      </c>
      <c r="E74" s="3">
        <f t="shared" si="4"/>
        <v>1.0731495348443643E-2</v>
      </c>
      <c r="F74" s="4">
        <f t="shared" si="3"/>
        <v>4.459597934716184</v>
      </c>
      <c r="G74" s="10">
        <f t="shared" si="1"/>
        <v>138.2475359762017</v>
      </c>
    </row>
    <row r="75" spans="1:7" ht="13.15" x14ac:dyDescent="0.4">
      <c r="A75" s="9">
        <v>45748</v>
      </c>
      <c r="B75" s="1">
        <v>64</v>
      </c>
      <c r="C75" s="3">
        <f t="shared" si="0"/>
        <v>2.7578112305425149E-2</v>
      </c>
      <c r="D75" s="3">
        <f t="shared" si="2"/>
        <v>1.0561482568082314E-2</v>
      </c>
      <c r="E75" s="3">
        <f t="shared" si="4"/>
        <v>1.0561482568082314E-2</v>
      </c>
      <c r="F75" s="4">
        <f t="shared" si="3"/>
        <v>4.4124979688680233</v>
      </c>
      <c r="G75" s="10">
        <f t="shared" si="1"/>
        <v>132.3749390660407</v>
      </c>
    </row>
    <row r="76" spans="1:7" ht="13.15" x14ac:dyDescent="0.4">
      <c r="A76" s="9">
        <v>45778</v>
      </c>
      <c r="B76" s="1">
        <v>65</v>
      </c>
      <c r="C76" s="3">
        <f t="shared" si="0"/>
        <v>2.7291388941274679E-2</v>
      </c>
      <c r="D76" s="3">
        <f t="shared" si="2"/>
        <v>1.0396772664315601E-2</v>
      </c>
      <c r="E76" s="3">
        <f t="shared" si="4"/>
        <v>1.0396772664315601E-2</v>
      </c>
      <c r="F76" s="4">
        <f t="shared" si="3"/>
        <v>4.3666222306039479</v>
      </c>
      <c r="G76" s="10">
        <f t="shared" si="1"/>
        <v>135.36528914872238</v>
      </c>
    </row>
    <row r="77" spans="1:7" ht="13.15" x14ac:dyDescent="0.4">
      <c r="A77" s="9">
        <v>45809</v>
      </c>
      <c r="B77" s="1">
        <v>66</v>
      </c>
      <c r="C77" s="3">
        <f t="shared" ref="C77:C140" si="5" xml:space="preserve"> (1 + $C$5 * $C$6 * ($B77 - 1)) ^ (-1 / $C$5)</f>
        <v>2.7012003681121163E-2</v>
      </c>
      <c r="D77" s="3">
        <f t="shared" si="2"/>
        <v>1.0237121340899713E-2</v>
      </c>
      <c r="E77" s="3">
        <f t="shared" si="4"/>
        <v>1.0237121340899713E-2</v>
      </c>
      <c r="F77" s="4">
        <f t="shared" si="3"/>
        <v>4.3219205889793848</v>
      </c>
      <c r="G77" s="10">
        <f t="shared" ref="G77:G140" si="6">IF(F77="","",F77*DAY(EOMONTH(A77,0)))</f>
        <v>129.65761766938155</v>
      </c>
    </row>
    <row r="78" spans="1:7" ht="13.15" x14ac:dyDescent="0.4">
      <c r="A78" s="9">
        <v>45839</v>
      </c>
      <c r="B78" s="1">
        <v>67</v>
      </c>
      <c r="C78" s="3">
        <f t="shared" si="5"/>
        <v>2.6739660581240277E-2</v>
      </c>
      <c r="D78" s="3">
        <f t="shared" ref="D78:D141" si="7">1 - (C78/C77)</f>
        <v>1.0082299080657497E-2</v>
      </c>
      <c r="E78" s="3">
        <f t="shared" si="4"/>
        <v>1.0082299080657497E-2</v>
      </c>
      <c r="F78" s="4">
        <f t="shared" ref="F78:F141" si="8">IF(B78&gt;$C$8*12,"",F77*(1-E78))</f>
        <v>4.2783456929984434</v>
      </c>
      <c r="G78" s="10">
        <f t="shared" si="6"/>
        <v>132.62871648295175</v>
      </c>
    </row>
    <row r="79" spans="1:7" ht="13.15" x14ac:dyDescent="0.4">
      <c r="A79" s="9">
        <v>45870</v>
      </c>
      <c r="B79" s="1">
        <v>68</v>
      </c>
      <c r="C79" s="3">
        <f t="shared" si="5"/>
        <v>2.6474079864587607E-2</v>
      </c>
      <c r="D79" s="3">
        <f t="shared" si="7"/>
        <v>9.9320900445157845E-3</v>
      </c>
      <c r="E79" s="3">
        <f t="shared" si="4"/>
        <v>9.9320900445157845E-3</v>
      </c>
      <c r="F79" s="4">
        <f t="shared" si="8"/>
        <v>4.2358527783340163</v>
      </c>
      <c r="G79" s="10">
        <f t="shared" si="6"/>
        <v>131.3114361283545</v>
      </c>
    </row>
    <row r="80" spans="1:7" ht="13.15" x14ac:dyDescent="0.4">
      <c r="A80" s="9">
        <v>45901</v>
      </c>
      <c r="B80" s="1">
        <v>69</v>
      </c>
      <c r="C80" s="3">
        <f t="shared" si="5"/>
        <v>2.6214996813287851E-2</v>
      </c>
      <c r="D80" s="3">
        <f t="shared" si="7"/>
        <v>9.7862910675249326E-3</v>
      </c>
      <c r="E80" s="3">
        <f t="shared" ref="E80:E143" si="9">MAX(D80,$F$7)</f>
        <v>9.7862910675249326E-3</v>
      </c>
      <c r="F80" s="4">
        <f t="shared" si="8"/>
        <v>4.1943994901260551</v>
      </c>
      <c r="G80" s="10">
        <f t="shared" si="6"/>
        <v>125.83198470378166</v>
      </c>
    </row>
    <row r="81" spans="1:7" ht="13.15" x14ac:dyDescent="0.4">
      <c r="A81" s="9">
        <v>45931</v>
      </c>
      <c r="B81" s="1">
        <v>70</v>
      </c>
      <c r="C81" s="3">
        <f t="shared" si="5"/>
        <v>2.5962160751920812E-2</v>
      </c>
      <c r="D81" s="3">
        <f t="shared" si="7"/>
        <v>9.644710742016227E-3</v>
      </c>
      <c r="E81" s="3">
        <f t="shared" si="9"/>
        <v>9.644710742016227E-3</v>
      </c>
      <c r="F81" s="4">
        <f t="shared" si="8"/>
        <v>4.1539457203073287</v>
      </c>
      <c r="G81" s="10">
        <f t="shared" si="6"/>
        <v>128.7723173295272</v>
      </c>
    </row>
    <row r="82" spans="1:7" ht="13.15" x14ac:dyDescent="0.4">
      <c r="A82" s="9">
        <v>45962</v>
      </c>
      <c r="B82" s="1">
        <v>71</v>
      </c>
      <c r="C82" s="3">
        <f t="shared" si="5"/>
        <v>2.5715334112971392E-2</v>
      </c>
      <c r="D82" s="3">
        <f t="shared" si="7"/>
        <v>9.5071685792238458E-3</v>
      </c>
      <c r="E82" s="3">
        <f t="shared" si="9"/>
        <v>9.5071685792238458E-3</v>
      </c>
      <c r="F82" s="4">
        <f t="shared" si="8"/>
        <v>4.1144534580754213</v>
      </c>
      <c r="G82" s="10">
        <f t="shared" si="6"/>
        <v>123.43360374226263</v>
      </c>
    </row>
    <row r="83" spans="1:7" ht="13.15" x14ac:dyDescent="0.4">
      <c r="A83" s="9">
        <v>45992</v>
      </c>
      <c r="B83" s="1">
        <v>72</v>
      </c>
      <c r="C83" s="3">
        <f t="shared" si="5"/>
        <v>2.5474291576741619E-2</v>
      </c>
      <c r="D83" s="3">
        <f t="shared" si="7"/>
        <v>9.3734942416394684E-3</v>
      </c>
      <c r="E83" s="3">
        <f t="shared" si="9"/>
        <v>9.3734942416394684E-3</v>
      </c>
      <c r="F83" s="4">
        <f t="shared" si="8"/>
        <v>4.0758866522786574</v>
      </c>
      <c r="G83" s="10">
        <f t="shared" si="6"/>
        <v>126.35248622063838</v>
      </c>
    </row>
    <row r="84" spans="1:7" ht="13.15" x14ac:dyDescent="0.4">
      <c r="A84" s="9">
        <v>46023</v>
      </c>
      <c r="B84" s="1">
        <v>73</v>
      </c>
      <c r="C84" s="3">
        <f t="shared" si="5"/>
        <v>2.5238819278841817E-2</v>
      </c>
      <c r="D84" s="3">
        <f t="shared" si="7"/>
        <v>9.2435268392229153E-3</v>
      </c>
      <c r="E84" s="3">
        <f t="shared" si="9"/>
        <v>9.2435268392229153E-3</v>
      </c>
      <c r="F84" s="4">
        <f t="shared" si="8"/>
        <v>4.038211084614689</v>
      </c>
      <c r="G84" s="10">
        <f t="shared" si="6"/>
        <v>125.18454362305536</v>
      </c>
    </row>
    <row r="85" spans="1:7" ht="13.15" x14ac:dyDescent="0.4">
      <c r="A85" s="9">
        <v>46054</v>
      </c>
      <c r="B85" s="1">
        <v>74</v>
      </c>
      <c r="C85" s="3">
        <f t="shared" si="5"/>
        <v>2.5008714079099222E-2</v>
      </c>
      <c r="D85" s="3">
        <f t="shared" si="7"/>
        <v>9.117114283372918E-3</v>
      </c>
      <c r="E85" s="3">
        <f t="shared" si="9"/>
        <v>9.117114283372918E-3</v>
      </c>
      <c r="F85" s="4">
        <f t="shared" si="8"/>
        <v>4.0013942526558735</v>
      </c>
      <c r="G85" s="10">
        <f t="shared" si="6"/>
        <v>112.03903907436445</v>
      </c>
    </row>
    <row r="86" spans="1:7" ht="13.15" x14ac:dyDescent="0.4">
      <c r="A86" s="9">
        <v>46082</v>
      </c>
      <c r="B86" s="1">
        <v>75</v>
      </c>
      <c r="C86" s="3">
        <f t="shared" si="5"/>
        <v>2.4783782886360024E-2</v>
      </c>
      <c r="D86" s="3">
        <f t="shared" si="7"/>
        <v>8.9941126931905035E-3</v>
      </c>
      <c r="E86" s="3">
        <f t="shared" si="9"/>
        <v>8.9941126931905035E-3</v>
      </c>
      <c r="F86" s="4">
        <f t="shared" si="8"/>
        <v>3.9654052618176019</v>
      </c>
      <c r="G86" s="10">
        <f t="shared" si="6"/>
        <v>122.92756311634565</v>
      </c>
    </row>
    <row r="87" spans="1:7" ht="13.15" x14ac:dyDescent="0.4">
      <c r="A87" s="9">
        <v>46113</v>
      </c>
      <c r="B87" s="1">
        <v>76</v>
      </c>
      <c r="C87" s="3">
        <f t="shared" si="5"/>
        <v>2.4563842034224383E-2</v>
      </c>
      <c r="D87" s="3">
        <f t="shared" si="7"/>
        <v>8.874385849171107E-3</v>
      </c>
      <c r="E87" s="3">
        <f t="shared" si="9"/>
        <v>8.874385849171107E-3</v>
      </c>
      <c r="F87" s="4">
        <f t="shared" si="8"/>
        <v>3.9302147254758992</v>
      </c>
      <c r="G87" s="10">
        <f t="shared" si="6"/>
        <v>117.90644176427698</v>
      </c>
    </row>
    <row r="88" spans="1:7" ht="13.15" x14ac:dyDescent="0.4">
      <c r="A88" s="9">
        <v>46143</v>
      </c>
      <c r="B88" s="1">
        <v>77</v>
      </c>
      <c r="C88" s="3">
        <f t="shared" si="5"/>
        <v>2.4348716703253882E-2</v>
      </c>
      <c r="D88" s="3">
        <f t="shared" si="7"/>
        <v>8.7578046899491335E-3</v>
      </c>
      <c r="E88" s="3">
        <f t="shared" si="9"/>
        <v>8.7578046899491335E-3</v>
      </c>
      <c r="F88" s="4">
        <f t="shared" si="8"/>
        <v>3.8957946725206192</v>
      </c>
      <c r="G88" s="10">
        <f t="shared" si="6"/>
        <v>120.76963484813919</v>
      </c>
    </row>
    <row r="89" spans="1:7" ht="13.15" x14ac:dyDescent="0.4">
      <c r="A89" s="9">
        <v>46174</v>
      </c>
      <c r="B89" s="1">
        <v>78</v>
      </c>
      <c r="C89" s="3">
        <f t="shared" si="5"/>
        <v>2.4138240385633777E-2</v>
      </c>
      <c r="D89" s="3">
        <f t="shared" si="7"/>
        <v>8.6442468482118562E-3</v>
      </c>
      <c r="E89" s="3">
        <f t="shared" si="9"/>
        <v>8.7416109546967213E-3</v>
      </c>
      <c r="F89" s="4">
        <f t="shared" si="8"/>
        <v>3.861739151134064</v>
      </c>
      <c r="G89" s="10">
        <f t="shared" si="6"/>
        <v>115.85217453402191</v>
      </c>
    </row>
    <row r="90" spans="1:7" ht="13.15" x14ac:dyDescent="0.4">
      <c r="A90" s="9">
        <v>46204</v>
      </c>
      <c r="B90" s="1">
        <v>79</v>
      </c>
      <c r="C90" s="3">
        <f t="shared" si="5"/>
        <v>2.3932254388667314E-2</v>
      </c>
      <c r="D90" s="3">
        <f t="shared" si="7"/>
        <v>8.5335962222440331E-3</v>
      </c>
      <c r="E90" s="3">
        <f t="shared" si="9"/>
        <v>8.7416109546967213E-3</v>
      </c>
      <c r="F90" s="4">
        <f t="shared" si="8"/>
        <v>3.8279813298663292</v>
      </c>
      <c r="G90" s="10">
        <f t="shared" si="6"/>
        <v>118.6674212258562</v>
      </c>
    </row>
    <row r="91" spans="1:7" ht="13.15" x14ac:dyDescent="0.4">
      <c r="A91" s="9">
        <v>46235</v>
      </c>
      <c r="B91" s="1">
        <v>80</v>
      </c>
      <c r="C91" s="3">
        <f t="shared" si="5"/>
        <v>2.3730607373830058E-2</v>
      </c>
      <c r="D91" s="3">
        <f t="shared" si="7"/>
        <v>8.4257425799695307E-3</v>
      </c>
      <c r="E91" s="3">
        <f t="shared" si="9"/>
        <v>8.7416109546967213E-3</v>
      </c>
      <c r="F91" s="4">
        <f t="shared" si="8"/>
        <v>3.7945186063387952</v>
      </c>
      <c r="G91" s="10">
        <f t="shared" si="6"/>
        <v>117.63007679650265</v>
      </c>
    </row>
    <row r="92" spans="1:7" ht="13.15" x14ac:dyDescent="0.4">
      <c r="A92" s="9">
        <v>46266</v>
      </c>
      <c r="B92" s="1">
        <v>81</v>
      </c>
      <c r="C92" s="3">
        <f t="shared" si="5"/>
        <v>2.3533154928425164E-2</v>
      </c>
      <c r="D92" s="3">
        <f t="shared" si="7"/>
        <v>8.320581192651777E-3</v>
      </c>
      <c r="E92" s="3">
        <f t="shared" si="9"/>
        <v>8.7416109546967213E-3</v>
      </c>
      <c r="F92" s="4">
        <f t="shared" si="8"/>
        <v>3.7613484009218237</v>
      </c>
      <c r="G92" s="10">
        <f t="shared" si="6"/>
        <v>112.84045202765471</v>
      </c>
    </row>
    <row r="93" spans="1:7" ht="13.15" x14ac:dyDescent="0.4">
      <c r="A93" s="9">
        <v>46296</v>
      </c>
      <c r="B93" s="1">
        <v>82</v>
      </c>
      <c r="C93" s="3">
        <f t="shared" si="5"/>
        <v>2.3339759167160693E-2</v>
      </c>
      <c r="D93" s="3">
        <f t="shared" si="7"/>
        <v>8.2180124956756639E-3</v>
      </c>
      <c r="E93" s="3">
        <f t="shared" si="9"/>
        <v>8.7416109546967213E-3</v>
      </c>
      <c r="F93" s="4">
        <f t="shared" si="8"/>
        <v>3.7284681565358944</v>
      </c>
      <c r="G93" s="10">
        <f t="shared" si="6"/>
        <v>115.58251285261272</v>
      </c>
    </row>
    <row r="94" spans="1:7" ht="13.15" x14ac:dyDescent="0.4">
      <c r="A94" s="9">
        <v>46327</v>
      </c>
      <c r="B94" s="1">
        <v>83</v>
      </c>
      <c r="C94" s="3">
        <f t="shared" si="5"/>
        <v>2.3150288361219559E-2</v>
      </c>
      <c r="D94" s="3">
        <f t="shared" si="7"/>
        <v>8.1179417741259474E-3</v>
      </c>
      <c r="E94" s="3">
        <f t="shared" si="9"/>
        <v>8.7416109546967213E-3</v>
      </c>
      <c r="F94" s="4">
        <f t="shared" si="8"/>
        <v>3.6958753384544822</v>
      </c>
      <c r="G94" s="10">
        <f t="shared" si="6"/>
        <v>110.87626015363446</v>
      </c>
    </row>
    <row r="95" spans="1:7" ht="13.15" x14ac:dyDescent="0.4">
      <c r="A95" s="9">
        <v>46357</v>
      </c>
      <c r="B95" s="1">
        <v>84</v>
      </c>
      <c r="C95" s="3">
        <f t="shared" si="5"/>
        <v>2.2964616592617258E-2</v>
      </c>
      <c r="D95" s="3">
        <f t="shared" si="7"/>
        <v>8.0202788710542761E-3</v>
      </c>
      <c r="E95" s="3">
        <f t="shared" si="9"/>
        <v>8.7416109546967213E-3</v>
      </c>
      <c r="F95" s="4">
        <f t="shared" si="8"/>
        <v>3.6635674341086553</v>
      </c>
      <c r="G95" s="10">
        <f t="shared" si="6"/>
        <v>113.57059045736831</v>
      </c>
    </row>
    <row r="96" spans="1:7" ht="13.15" x14ac:dyDescent="0.4">
      <c r="A96" s="9">
        <v>46388</v>
      </c>
      <c r="B96" s="1">
        <v>85</v>
      </c>
      <c r="C96" s="3">
        <f t="shared" si="5"/>
        <v>2.2782623431843188E-2</v>
      </c>
      <c r="D96" s="3">
        <f t="shared" si="7"/>
        <v>7.9249379165589051E-3</v>
      </c>
      <c r="E96" s="3">
        <f t="shared" si="9"/>
        <v>8.7416109546967213E-3</v>
      </c>
      <c r="F96" s="4">
        <f t="shared" si="8"/>
        <v>3.631541952893381</v>
      </c>
      <c r="G96" s="10">
        <f t="shared" si="6"/>
        <v>112.57780053969481</v>
      </c>
    </row>
    <row r="97" spans="1:7" ht="13.15" x14ac:dyDescent="0.4">
      <c r="A97" s="9">
        <v>46419</v>
      </c>
      <c r="B97" s="1">
        <v>86</v>
      </c>
      <c r="C97" s="3">
        <f t="shared" si="5"/>
        <v>2.2604193636961995E-2</v>
      </c>
      <c r="D97" s="3">
        <f t="shared" si="7"/>
        <v>7.8318370759621336E-3</v>
      </c>
      <c r="E97" s="3">
        <f t="shared" si="9"/>
        <v>8.7416109546967213E-3</v>
      </c>
      <c r="F97" s="4">
        <f t="shared" si="8"/>
        <v>3.5997964259755273</v>
      </c>
      <c r="G97" s="10">
        <f t="shared" si="6"/>
        <v>100.79429992731477</v>
      </c>
    </row>
    <row r="98" spans="1:7" ht="13.15" x14ac:dyDescent="0.4">
      <c r="A98" s="9">
        <v>46447</v>
      </c>
      <c r="B98" s="1">
        <v>87</v>
      </c>
      <c r="C98" s="3">
        <f t="shared" si="5"/>
        <v>2.242921687251383E-2</v>
      </c>
      <c r="D98" s="3">
        <f t="shared" si="7"/>
        <v>7.7408983155251576E-3</v>
      </c>
      <c r="E98" s="3">
        <f t="shared" si="9"/>
        <v>8.7416109546967213E-3</v>
      </c>
      <c r="F98" s="4">
        <f t="shared" si="8"/>
        <v>3.5683284061035416</v>
      </c>
      <c r="G98" s="10">
        <f t="shared" si="6"/>
        <v>110.61818058920979</v>
      </c>
    </row>
    <row r="99" spans="1:7" ht="13.15" x14ac:dyDescent="0.4">
      <c r="A99" s="9">
        <v>46478</v>
      </c>
      <c r="B99" s="1">
        <v>88</v>
      </c>
      <c r="C99" s="3">
        <f t="shared" si="5"/>
        <v>2.2257587446698177E-2</v>
      </c>
      <c r="D99" s="3">
        <f t="shared" si="7"/>
        <v>7.6520471843124493E-3</v>
      </c>
      <c r="E99" s="3">
        <f t="shared" si="9"/>
        <v>8.7416109546967213E-3</v>
      </c>
      <c r="F99" s="4">
        <f t="shared" si="8"/>
        <v>3.5371354674187914</v>
      </c>
      <c r="G99" s="10">
        <f t="shared" si="6"/>
        <v>106.11406402256374</v>
      </c>
    </row>
    <row r="100" spans="1:7" ht="13.15" x14ac:dyDescent="0.4">
      <c r="A100" s="9">
        <v>46508</v>
      </c>
      <c r="B100" s="1">
        <v>89</v>
      </c>
      <c r="C100" s="3">
        <f t="shared" si="5"/>
        <v>2.2089204065458407E-2</v>
      </c>
      <c r="D100" s="3">
        <f t="shared" si="7"/>
        <v>7.5652126108909368E-3</v>
      </c>
      <c r="E100" s="3">
        <f t="shared" si="9"/>
        <v>8.7416109546967213E-3</v>
      </c>
      <c r="F100" s="4">
        <f t="shared" si="8"/>
        <v>3.5062152052685569</v>
      </c>
      <c r="G100" s="10">
        <f t="shared" si="6"/>
        <v>108.69267136332526</v>
      </c>
    </row>
    <row r="101" spans="1:7" ht="13.15" x14ac:dyDescent="0.4">
      <c r="A101" s="9">
        <v>46539</v>
      </c>
      <c r="B101" s="1">
        <v>90</v>
      </c>
      <c r="C101" s="3">
        <f t="shared" si="5"/>
        <v>2.1923969602202449E-2</v>
      </c>
      <c r="D101" s="3">
        <f t="shared" si="7"/>
        <v>7.4803267137334428E-3</v>
      </c>
      <c r="E101" s="3">
        <f t="shared" si="9"/>
        <v>8.7416109546967213E-3</v>
      </c>
      <c r="F101" s="4">
        <f t="shared" si="8"/>
        <v>3.4755652360206573</v>
      </c>
      <c r="G101" s="10">
        <f t="shared" si="6"/>
        <v>104.26695708061972</v>
      </c>
    </row>
    <row r="102" spans="1:7" ht="13.15" x14ac:dyDescent="0.4">
      <c r="A102" s="9">
        <v>46569</v>
      </c>
      <c r="B102" s="1">
        <v>91</v>
      </c>
      <c r="C102" s="3">
        <f t="shared" si="5"/>
        <v>2.1761790882003147E-2</v>
      </c>
      <c r="D102" s="3">
        <f t="shared" si="7"/>
        <v>7.397324624232704E-3</v>
      </c>
      <c r="E102" s="3">
        <f t="shared" si="9"/>
        <v>8.7416109546967213E-3</v>
      </c>
      <c r="F102" s="4">
        <f t="shared" si="8"/>
        <v>3.4451831968796958</v>
      </c>
      <c r="G102" s="10">
        <f t="shared" si="6"/>
        <v>106.80067910327057</v>
      </c>
    </row>
    <row r="103" spans="1:7" ht="13.15" x14ac:dyDescent="0.4">
      <c r="A103" s="9">
        <v>46600</v>
      </c>
      <c r="B103" s="1">
        <v>92</v>
      </c>
      <c r="C103" s="3">
        <f t="shared" si="5"/>
        <v>2.160257847921877E-2</v>
      </c>
      <c r="D103" s="3">
        <f t="shared" si="7"/>
        <v>7.3161443213777266E-3</v>
      </c>
      <c r="E103" s="3">
        <f t="shared" si="9"/>
        <v>8.7416109546967213E-3</v>
      </c>
      <c r="F103" s="4">
        <f t="shared" si="8"/>
        <v>3.4150667457049151</v>
      </c>
      <c r="G103" s="10">
        <f t="shared" si="6"/>
        <v>105.86706911685236</v>
      </c>
    </row>
    <row r="104" spans="1:7" ht="13.15" x14ac:dyDescent="0.4">
      <c r="A104" s="9">
        <v>46631</v>
      </c>
      <c r="B104" s="1">
        <v>93</v>
      </c>
      <c r="C104" s="3">
        <f t="shared" si="5"/>
        <v>2.144624652756259E-2</v>
      </c>
      <c r="D104" s="3">
        <f t="shared" si="7"/>
        <v>7.2367264771919793E-3</v>
      </c>
      <c r="E104" s="3">
        <f t="shared" si="9"/>
        <v>8.7416109546967213E-3</v>
      </c>
      <c r="F104" s="4">
        <f t="shared" si="8"/>
        <v>3.3852135608296403</v>
      </c>
      <c r="G104" s="10">
        <f t="shared" si="6"/>
        <v>101.55640682488921</v>
      </c>
    </row>
    <row r="105" spans="1:7" ht="13.15" x14ac:dyDescent="0.4">
      <c r="A105" s="9">
        <v>46661</v>
      </c>
      <c r="B105" s="1">
        <v>94</v>
      </c>
      <c r="C105" s="3">
        <f t="shared" si="5"/>
        <v>2.1292712541730215E-2</v>
      </c>
      <c r="D105" s="3">
        <f t="shared" si="7"/>
        <v>7.1590143121340599E-3</v>
      </c>
      <c r="E105" s="3">
        <f t="shared" si="9"/>
        <v>8.7416109546967213E-3</v>
      </c>
      <c r="F105" s="4">
        <f t="shared" si="8"/>
        <v>3.3556213408823039</v>
      </c>
      <c r="G105" s="10">
        <f t="shared" si="6"/>
        <v>104.02426156735142</v>
      </c>
    </row>
    <row r="106" spans="1:7" ht="13.15" x14ac:dyDescent="0.4">
      <c r="A106" s="9">
        <v>46692</v>
      </c>
      <c r="B106" s="1">
        <v>95</v>
      </c>
      <c r="C106" s="3">
        <f t="shared" si="5"/>
        <v>2.1141897249765947E-2</v>
      </c>
      <c r="D106" s="3">
        <f t="shared" si="7"/>
        <v>7.0829534597197652E-3</v>
      </c>
      <c r="E106" s="3">
        <f t="shared" si="9"/>
        <v>8.7416109546967213E-3</v>
      </c>
      <c r="F106" s="4">
        <f t="shared" si="8"/>
        <v>3.3262878046090329</v>
      </c>
      <c r="G106" s="10">
        <f t="shared" si="6"/>
        <v>99.788634138270993</v>
      </c>
    </row>
    <row r="107" spans="1:7" ht="13.15" x14ac:dyDescent="0.4">
      <c r="A107" s="9">
        <v>46722</v>
      </c>
      <c r="B107" s="1">
        <v>96</v>
      </c>
      <c r="C107" s="3">
        <f t="shared" si="5"/>
        <v>2.0993724435415799E-2</v>
      </c>
      <c r="D107" s="3">
        <f t="shared" si="7"/>
        <v>7.008491839671005E-3</v>
      </c>
      <c r="E107" s="3">
        <f t="shared" si="9"/>
        <v>8.7416109546967213E-3</v>
      </c>
      <c r="F107" s="4">
        <f t="shared" si="8"/>
        <v>3.2972106906977885</v>
      </c>
      <c r="G107" s="10">
        <f t="shared" si="6"/>
        <v>102.21353141163144</v>
      </c>
    </row>
    <row r="108" spans="1:7" ht="13.15" x14ac:dyDescent="0.4">
      <c r="A108" s="9">
        <v>46753</v>
      </c>
      <c r="B108" s="1">
        <v>97</v>
      </c>
      <c r="C108" s="3">
        <f t="shared" si="5"/>
        <v>2.0848120789774143E-2</v>
      </c>
      <c r="D108" s="3">
        <f t="shared" si="7"/>
        <v>6.9355795389991481E-3</v>
      </c>
      <c r="E108" s="3">
        <f t="shared" si="9"/>
        <v>8.7416109546967213E-3</v>
      </c>
      <c r="F108" s="4">
        <f t="shared" si="8"/>
        <v>3.2683877576040414</v>
      </c>
      <c r="G108" s="10">
        <f t="shared" si="6"/>
        <v>101.32002048572528</v>
      </c>
    </row>
    <row r="109" spans="1:7" ht="13.15" x14ac:dyDescent="0.4">
      <c r="A109" s="9">
        <v>46784</v>
      </c>
      <c r="B109" s="1">
        <v>98</v>
      </c>
      <c r="C109" s="3">
        <f t="shared" si="5"/>
        <v>2.0705015771586302E-2</v>
      </c>
      <c r="D109" s="3">
        <f t="shared" si="7"/>
        <v>6.864168700424722E-3</v>
      </c>
      <c r="E109" s="3">
        <f t="shared" si="9"/>
        <v>8.7416109546967213E-3</v>
      </c>
      <c r="F109" s="4">
        <f t="shared" si="8"/>
        <v>3.2398167833779734</v>
      </c>
      <c r="G109" s="10">
        <f t="shared" si="6"/>
        <v>93.954686717961224</v>
      </c>
    </row>
    <row r="110" spans="1:7" ht="13.15" x14ac:dyDescent="0.4">
      <c r="A110" s="9">
        <v>46813</v>
      </c>
      <c r="B110" s="1">
        <v>99</v>
      </c>
      <c r="C110" s="3">
        <f t="shared" si="5"/>
        <v>2.0564341475618947E-2</v>
      </c>
      <c r="D110" s="3">
        <f t="shared" si="7"/>
        <v>6.7942134176204316E-3</v>
      </c>
      <c r="E110" s="3">
        <f t="shared" si="9"/>
        <v>8.7416109546967213E-3</v>
      </c>
      <c r="F110" s="4">
        <f t="shared" si="8"/>
        <v>3.2114955654931863</v>
      </c>
      <c r="G110" s="10">
        <f t="shared" si="6"/>
        <v>99.55636253028878</v>
      </c>
    </row>
    <row r="111" spans="1:7" ht="13.15" x14ac:dyDescent="0.4">
      <c r="A111" s="9">
        <v>46844</v>
      </c>
      <c r="B111" s="1">
        <v>100</v>
      </c>
      <c r="C111" s="3">
        <f t="shared" si="5"/>
        <v>2.0426032508555503E-2</v>
      </c>
      <c r="D111" s="3">
        <f t="shared" si="7"/>
        <v>6.7256696368042101E-3</v>
      </c>
      <c r="E111" s="3">
        <f t="shared" si="9"/>
        <v>8.7416109546967213E-3</v>
      </c>
      <c r="F111" s="4">
        <f t="shared" si="8"/>
        <v>3.1834219206769112</v>
      </c>
      <c r="G111" s="10">
        <f t="shared" si="6"/>
        <v>95.502657620307332</v>
      </c>
    </row>
    <row r="112" spans="1:7" ht="13.15" x14ac:dyDescent="0.4">
      <c r="A112" s="9">
        <v>46874</v>
      </c>
      <c r="B112" s="1">
        <v>101</v>
      </c>
      <c r="C112" s="3">
        <f t="shared" si="5"/>
        <v>2.0290025871915831E-2</v>
      </c>
      <c r="D112" s="3">
        <f t="shared" si="7"/>
        <v>6.6584950642131213E-3</v>
      </c>
      <c r="E112" s="3">
        <f t="shared" si="9"/>
        <v>8.7416109546967213E-3</v>
      </c>
      <c r="F112" s="4">
        <f t="shared" si="8"/>
        <v>3.1555936847417003</v>
      </c>
      <c r="G112" s="10">
        <f t="shared" si="6"/>
        <v>97.823404226992707</v>
      </c>
    </row>
    <row r="113" spans="1:7" ht="13.15" x14ac:dyDescent="0.4">
      <c r="A113" s="9">
        <v>46905</v>
      </c>
      <c r="B113" s="1">
        <v>102</v>
      </c>
      <c r="C113" s="3">
        <f t="shared" si="5"/>
        <v>2.0156260851536659E-2</v>
      </c>
      <c r="D113" s="3">
        <f t="shared" si="7"/>
        <v>6.5926490790887415E-3</v>
      </c>
      <c r="E113" s="3">
        <f t="shared" si="9"/>
        <v>8.7416109546967213E-3</v>
      </c>
      <c r="F113" s="4">
        <f t="shared" si="8"/>
        <v>3.1280087124185907</v>
      </c>
      <c r="G113" s="10">
        <f t="shared" si="6"/>
        <v>93.84026137255772</v>
      </c>
    </row>
    <row r="114" spans="1:7" ht="13.15" x14ac:dyDescent="0.4">
      <c r="A114" s="9">
        <v>46935</v>
      </c>
      <c r="B114" s="1">
        <v>103</v>
      </c>
      <c r="C114" s="3">
        <f t="shared" si="5"/>
        <v>2.0024678913184862E-2</v>
      </c>
      <c r="D114" s="3">
        <f t="shared" si="7"/>
        <v>6.5280926517562454E-3</v>
      </c>
      <c r="E114" s="3">
        <f t="shared" si="9"/>
        <v>8.7416109546967213E-3</v>
      </c>
      <c r="F114" s="4">
        <f t="shared" si="8"/>
        <v>3.1006648771917256</v>
      </c>
      <c r="G114" s="10">
        <f t="shared" si="6"/>
        <v>96.1206111929435</v>
      </c>
    </row>
    <row r="115" spans="1:7" ht="13.15" x14ac:dyDescent="0.4">
      <c r="A115" s="9">
        <v>46966</v>
      </c>
      <c r="B115" s="1">
        <v>104</v>
      </c>
      <c r="C115" s="3">
        <f t="shared" si="5"/>
        <v>1.9895223603906911E-2</v>
      </c>
      <c r="D115" s="3">
        <f t="shared" si="7"/>
        <v>6.4647882664782275E-3</v>
      </c>
      <c r="E115" s="3">
        <f t="shared" si="9"/>
        <v>8.7416109546967213E-3</v>
      </c>
      <c r="F115" s="4">
        <f t="shared" si="8"/>
        <v>3.0735600711344229</v>
      </c>
      <c r="G115" s="10">
        <f t="shared" si="6"/>
        <v>95.280362205167108</v>
      </c>
    </row>
    <row r="116" spans="1:7" ht="13.15" x14ac:dyDescent="0.4">
      <c r="A116" s="9">
        <v>46997</v>
      </c>
      <c r="B116" s="1">
        <v>105</v>
      </c>
      <c r="C116" s="3">
        <f t="shared" si="5"/>
        <v>1.9767840458747174E-2</v>
      </c>
      <c r="D116" s="3">
        <f t="shared" si="7"/>
        <v>6.4026998487577425E-3</v>
      </c>
      <c r="E116" s="3">
        <f t="shared" si="9"/>
        <v>8.7416109546967213E-3</v>
      </c>
      <c r="F116" s="4">
        <f t="shared" si="8"/>
        <v>3.0466922047466758</v>
      </c>
      <c r="G116" s="10">
        <f t="shared" si="6"/>
        <v>91.400766142400272</v>
      </c>
    </row>
    <row r="117" spans="1:7" ht="13.15" x14ac:dyDescent="0.4">
      <c r="A117" s="9">
        <v>47027</v>
      </c>
      <c r="B117" s="1">
        <v>106</v>
      </c>
      <c r="C117" s="3">
        <f t="shared" si="5"/>
        <v>1.9642476912494766E-2</v>
      </c>
      <c r="D117" s="3">
        <f t="shared" si="7"/>
        <v>6.3417926967805904E-3</v>
      </c>
      <c r="E117" s="3">
        <f t="shared" si="9"/>
        <v>8.7416109546967213E-3</v>
      </c>
      <c r="F117" s="4">
        <f t="shared" si="8"/>
        <v>3.0200592067940732</v>
      </c>
      <c r="G117" s="10">
        <f t="shared" si="6"/>
        <v>93.621835410616271</v>
      </c>
    </row>
    <row r="118" spans="1:7" ht="13.15" x14ac:dyDescent="0.4">
      <c r="A118" s="9">
        <v>47058</v>
      </c>
      <c r="B118" s="1">
        <v>107</v>
      </c>
      <c r="C118" s="3">
        <f t="shared" si="5"/>
        <v>1.9519082216142843E-2</v>
      </c>
      <c r="D118" s="3">
        <f t="shared" si="7"/>
        <v>6.2820334167443814E-3</v>
      </c>
      <c r="E118" s="3">
        <f t="shared" si="9"/>
        <v>8.7416109546967213E-3</v>
      </c>
      <c r="F118" s="4">
        <f t="shared" si="8"/>
        <v>2.9936590241481293</v>
      </c>
      <c r="G118" s="10">
        <f t="shared" si="6"/>
        <v>89.809770724443879</v>
      </c>
    </row>
    <row r="119" spans="1:7" ht="13.15" x14ac:dyDescent="0.4">
      <c r="A119" s="9">
        <v>47088</v>
      </c>
      <c r="B119" s="1">
        <v>108</v>
      </c>
      <c r="C119" s="3">
        <f t="shared" si="5"/>
        <v>1.9397607357767157E-2</v>
      </c>
      <c r="D119" s="3">
        <f t="shared" si="7"/>
        <v>6.2233898618052619E-3</v>
      </c>
      <c r="E119" s="3">
        <f t="shared" si="9"/>
        <v>8.7416109546967213E-3</v>
      </c>
      <c r="F119" s="4">
        <f t="shared" si="8"/>
        <v>2.9674896216280096</v>
      </c>
      <c r="G119" s="10">
        <f t="shared" si="6"/>
        <v>91.992178270468301</v>
      </c>
    </row>
    <row r="120" spans="1:7" ht="13.15" x14ac:dyDescent="0.4">
      <c r="A120" s="9">
        <v>47119</v>
      </c>
      <c r="B120" s="1">
        <v>109</v>
      </c>
      <c r="C120" s="3">
        <f t="shared" si="5"/>
        <v>1.9278004987551511E-2</v>
      </c>
      <c r="D120" s="3">
        <f t="shared" si="7"/>
        <v>6.1658310744059364E-3</v>
      </c>
      <c r="E120" s="3">
        <f t="shared" si="9"/>
        <v>8.7416109546967213E-3</v>
      </c>
      <c r="F120" s="4">
        <f t="shared" si="8"/>
        <v>2.9415489818436371</v>
      </c>
      <c r="G120" s="10">
        <f t="shared" si="6"/>
        <v>91.188018437152749</v>
      </c>
    </row>
    <row r="121" spans="1:7" ht="13.15" x14ac:dyDescent="0.4">
      <c r="A121" s="9">
        <v>47150</v>
      </c>
      <c r="B121" s="1">
        <v>110</v>
      </c>
      <c r="C121" s="3">
        <f t="shared" si="5"/>
        <v>1.9160229346706477E-2</v>
      </c>
      <c r="D121" s="3">
        <f t="shared" si="7"/>
        <v>6.1093272317901404E-3</v>
      </c>
      <c r="E121" s="3">
        <f t="shared" si="9"/>
        <v>8.7416109546967213E-3</v>
      </c>
      <c r="F121" s="4">
        <f t="shared" si="8"/>
        <v>2.9158351050401756</v>
      </c>
      <c r="G121" s="10">
        <f t="shared" si="6"/>
        <v>81.643382941124912</v>
      </c>
    </row>
    <row r="122" spans="1:7" ht="13.15" x14ac:dyDescent="0.4">
      <c r="A122" s="9">
        <v>47178</v>
      </c>
      <c r="B122" s="1">
        <v>111</v>
      </c>
      <c r="C122" s="3">
        <f t="shared" si="5"/>
        <v>1.9044236200045892E-2</v>
      </c>
      <c r="D122" s="3">
        <f t="shared" si="7"/>
        <v>6.0538495944738591E-3</v>
      </c>
      <c r="E122" s="3">
        <f t="shared" si="9"/>
        <v>8.7416109546967213E-3</v>
      </c>
      <c r="F122" s="4">
        <f t="shared" si="8"/>
        <v>2.8903460089438671</v>
      </c>
      <c r="G122" s="10">
        <f t="shared" si="6"/>
        <v>89.600726277259881</v>
      </c>
    </row>
    <row r="123" spans="1:7" ht="13.15" x14ac:dyDescent="0.4">
      <c r="A123" s="9">
        <v>47209</v>
      </c>
      <c r="B123" s="1">
        <v>112</v>
      </c>
      <c r="C123" s="3">
        <f t="shared" si="5"/>
        <v>1.89299827720017E-2</v>
      </c>
      <c r="D123" s="3">
        <f t="shared" si="7"/>
        <v>5.9993704574992091E-3</v>
      </c>
      <c r="E123" s="3">
        <f t="shared" si="9"/>
        <v>8.7416109546967213E-3</v>
      </c>
      <c r="F123" s="4">
        <f t="shared" si="8"/>
        <v>2.8650797286092193</v>
      </c>
      <c r="G123" s="10">
        <f t="shared" si="6"/>
        <v>85.952391858276584</v>
      </c>
    </row>
    <row r="124" spans="1:7" ht="13.15" x14ac:dyDescent="0.4">
      <c r="A124" s="9">
        <v>47239</v>
      </c>
      <c r="B124" s="1">
        <v>113</v>
      </c>
      <c r="C124" s="3">
        <f t="shared" si="5"/>
        <v>1.8817427685872481E-2</v>
      </c>
      <c r="D124" s="3">
        <f t="shared" si="7"/>
        <v>5.9458631043073362E-3</v>
      </c>
      <c r="E124" s="3">
        <f t="shared" si="9"/>
        <v>8.7416109546967213E-3</v>
      </c>
      <c r="F124" s="4">
        <f t="shared" si="8"/>
        <v>2.8400343162675297</v>
      </c>
      <c r="G124" s="10">
        <f t="shared" si="6"/>
        <v>88.041063804293415</v>
      </c>
    </row>
    <row r="125" spans="1:7" ht="13.15" x14ac:dyDescent="0.4">
      <c r="A125" s="9">
        <v>47270</v>
      </c>
      <c r="B125" s="1">
        <v>114</v>
      </c>
      <c r="C125" s="3">
        <f t="shared" si="5"/>
        <v>1.8706530906115477E-2</v>
      </c>
      <c r="D125" s="3">
        <f t="shared" si="7"/>
        <v>5.8933017630387052E-3</v>
      </c>
      <c r="E125" s="3">
        <f t="shared" si="9"/>
        <v>8.7416109546967213E-3</v>
      </c>
      <c r="F125" s="4">
        <f t="shared" si="8"/>
        <v>2.815207841176731</v>
      </c>
      <c r="G125" s="10">
        <f t="shared" si="6"/>
        <v>84.456235235301932</v>
      </c>
    </row>
    <row r="126" spans="1:7" ht="13.15" x14ac:dyDescent="0.4">
      <c r="A126" s="9">
        <v>47300</v>
      </c>
      <c r="B126" s="1">
        <v>115</v>
      </c>
      <c r="C126" s="3">
        <f t="shared" si="5"/>
        <v>1.8597253683503786E-2</v>
      </c>
      <c r="D126" s="3">
        <f t="shared" si="7"/>
        <v>5.8416615651577519E-3</v>
      </c>
      <c r="E126" s="3">
        <f t="shared" si="9"/>
        <v>8.7416109546967213E-3</v>
      </c>
      <c r="F126" s="4">
        <f t="shared" si="8"/>
        <v>2.7905983894725521</v>
      </c>
      <c r="G126" s="10">
        <f t="shared" si="6"/>
        <v>86.508550073649118</v>
      </c>
    </row>
    <row r="127" spans="1:7" ht="13.15" x14ac:dyDescent="0.4">
      <c r="A127" s="9">
        <v>47331</v>
      </c>
      <c r="B127" s="1">
        <v>116</v>
      </c>
      <c r="C127" s="3">
        <f t="shared" si="5"/>
        <v>1.8489558502983353E-2</v>
      </c>
      <c r="D127" s="3">
        <f t="shared" si="7"/>
        <v>5.7909185062072766E-3</v>
      </c>
      <c r="E127" s="3">
        <f t="shared" si="9"/>
        <v>8.7416109546967213E-3</v>
      </c>
      <c r="F127" s="4">
        <f t="shared" si="8"/>
        <v>2.7662040640209797</v>
      </c>
      <c r="G127" s="10">
        <f t="shared" si="6"/>
        <v>85.752325984650369</v>
      </c>
    </row>
    <row r="128" spans="1:7" ht="13.15" x14ac:dyDescent="0.4">
      <c r="A128" s="9">
        <v>47362</v>
      </c>
      <c r="B128" s="1">
        <v>117</v>
      </c>
      <c r="C128" s="3">
        <f t="shared" si="5"/>
        <v>1.838340903407441E-2</v>
      </c>
      <c r="D128" s="3">
        <f t="shared" si="7"/>
        <v>5.7410494086062025E-3</v>
      </c>
      <c r="E128" s="3">
        <f t="shared" si="9"/>
        <v>8.7416109546967213E-3</v>
      </c>
      <c r="F128" s="4">
        <f t="shared" si="8"/>
        <v>2.7420229842720074</v>
      </c>
      <c r="G128" s="10">
        <f t="shared" si="6"/>
        <v>82.260689528160228</v>
      </c>
    </row>
    <row r="129" spans="1:7" ht="13.15" x14ac:dyDescent="0.4">
      <c r="A129" s="9">
        <v>47392</v>
      </c>
      <c r="B129" s="1">
        <v>118</v>
      </c>
      <c r="C129" s="3">
        <f t="shared" si="5"/>
        <v>1.8278770083672652E-2</v>
      </c>
      <c r="D129" s="3">
        <f t="shared" si="7"/>
        <v>5.6920318863495911E-3</v>
      </c>
      <c r="E129" s="3">
        <f t="shared" si="9"/>
        <v>8.7416109546967213E-3</v>
      </c>
      <c r="F129" s="4">
        <f t="shared" si="8"/>
        <v>2.7180532861146651</v>
      </c>
      <c r="G129" s="10">
        <f t="shared" si="6"/>
        <v>84.259651869554617</v>
      </c>
    </row>
    <row r="130" spans="1:7" ht="13.15" x14ac:dyDescent="0.4">
      <c r="A130" s="9">
        <v>47423</v>
      </c>
      <c r="B130" s="1">
        <v>119</v>
      </c>
      <c r="C130" s="3">
        <f t="shared" si="5"/>
        <v>1.8175607551114598E-2</v>
      </c>
      <c r="D130" s="3">
        <f t="shared" si="7"/>
        <v>5.6438443115055525E-3</v>
      </c>
      <c r="E130" s="3">
        <f t="shared" si="9"/>
        <v>8.7416109546967213E-3</v>
      </c>
      <c r="F130" s="4">
        <f t="shared" si="8"/>
        <v>2.6942931217333159</v>
      </c>
      <c r="G130" s="10">
        <f t="shared" si="6"/>
        <v>80.828793651999476</v>
      </c>
    </row>
    <row r="131" spans="1:7" ht="13.15" x14ac:dyDescent="0.4">
      <c r="A131" s="9">
        <v>47453</v>
      </c>
      <c r="B131" s="1">
        <v>120</v>
      </c>
      <c r="C131" s="3">
        <f t="shared" si="5"/>
        <v>1.8073888385380713E-2</v>
      </c>
      <c r="D131" s="3">
        <f t="shared" si="7"/>
        <v>5.5964657823857067E-3</v>
      </c>
      <c r="E131" s="3">
        <f t="shared" si="9"/>
        <v>8.7416109546967213E-3</v>
      </c>
      <c r="F131" s="4">
        <f t="shared" si="8"/>
        <v>2.6707406594652081</v>
      </c>
      <c r="G131" s="10">
        <f t="shared" si="6"/>
        <v>82.79296044342145</v>
      </c>
    </row>
    <row r="132" spans="1:7" ht="13.15" x14ac:dyDescent="0.4">
      <c r="A132" s="9">
        <v>47484</v>
      </c>
      <c r="B132" s="1">
        <v>121</v>
      </c>
      <c r="C132" s="3">
        <f t="shared" si="5"/>
        <v>1.7973580544317223E-2</v>
      </c>
      <c r="D132" s="3">
        <f t="shared" si="7"/>
        <v>5.549876093327355E-3</v>
      </c>
      <c r="E132" s="3">
        <f t="shared" si="9"/>
        <v>8.7416109546967213E-3</v>
      </c>
      <c r="F132" s="4">
        <f t="shared" si="8"/>
        <v>2.6473940836592731</v>
      </c>
      <c r="G132" s="10">
        <f t="shared" si="6"/>
        <v>82.06921659343746</v>
      </c>
    </row>
    <row r="133" spans="1:7" ht="13.15" x14ac:dyDescent="0.4">
      <c r="A133" s="9">
        <v>47515</v>
      </c>
      <c r="B133" s="1">
        <v>122</v>
      </c>
      <c r="C133" s="3">
        <f t="shared" si="5"/>
        <v>1.7874652955765898E-2</v>
      </c>
      <c r="D133" s="3">
        <f t="shared" si="7"/>
        <v>5.5040557059512496E-3</v>
      </c>
      <c r="E133" s="3">
        <f t="shared" si="9"/>
        <v>8.7416109546967213E-3</v>
      </c>
      <c r="F133" s="4">
        <f t="shared" si="8"/>
        <v>2.6242515945361578</v>
      </c>
      <c r="G133" s="10">
        <f t="shared" si="6"/>
        <v>73.479044647012415</v>
      </c>
    </row>
    <row r="134" spans="1:7" ht="13.15" x14ac:dyDescent="0.4">
      <c r="A134" s="9">
        <v>47543</v>
      </c>
      <c r="B134" s="1">
        <v>123</v>
      </c>
      <c r="C134" s="3">
        <f t="shared" si="5"/>
        <v>1.7777075480497419E-2</v>
      </c>
      <c r="D134" s="3">
        <f t="shared" si="7"/>
        <v>5.4589857218459992E-3</v>
      </c>
      <c r="E134" s="3">
        <f t="shared" si="9"/>
        <v>8.7416109546967213E-3</v>
      </c>
      <c r="F134" s="4">
        <f t="shared" si="8"/>
        <v>2.6013114080494804</v>
      </c>
      <c r="G134" s="10">
        <f t="shared" si="6"/>
        <v>80.640653649533888</v>
      </c>
    </row>
    <row r="135" spans="1:7" ht="13.15" x14ac:dyDescent="0.4">
      <c r="A135" s="9">
        <v>47574</v>
      </c>
      <c r="B135" s="1">
        <v>124</v>
      </c>
      <c r="C135" s="3">
        <f t="shared" si="5"/>
        <v>1.7680818876850756E-2</v>
      </c>
      <c r="D135" s="3">
        <f t="shared" si="7"/>
        <v>5.4146478565758605E-3</v>
      </c>
      <c r="E135" s="3">
        <f t="shared" si="9"/>
        <v>8.7416109546967213E-3</v>
      </c>
      <c r="F135" s="4">
        <f t="shared" si="8"/>
        <v>2.5785717557482974</v>
      </c>
      <c r="G135" s="10">
        <f t="shared" si="6"/>
        <v>77.357152672448919</v>
      </c>
    </row>
    <row r="136" spans="1:7" ht="13.15" x14ac:dyDescent="0.4">
      <c r="A136" s="9">
        <v>47604</v>
      </c>
      <c r="B136" s="1">
        <v>125</v>
      </c>
      <c r="C136" s="3">
        <f t="shared" si="5"/>
        <v>1.7585854766986816E-2</v>
      </c>
      <c r="D136" s="3">
        <f t="shared" si="7"/>
        <v>5.3710244149537401E-3</v>
      </c>
      <c r="E136" s="3">
        <f t="shared" si="9"/>
        <v>8.7416109546967213E-3</v>
      </c>
      <c r="F136" s="4">
        <f t="shared" si="8"/>
        <v>2.5560308846407764</v>
      </c>
      <c r="G136" s="10">
        <f t="shared" si="6"/>
        <v>79.236957423864069</v>
      </c>
    </row>
    <row r="137" spans="1:7" ht="13.15" x14ac:dyDescent="0.4">
      <c r="A137" s="9">
        <v>47635</v>
      </c>
      <c r="B137" s="1">
        <v>126</v>
      </c>
      <c r="C137" s="3">
        <f t="shared" si="5"/>
        <v>1.7492155604670604E-2</v>
      </c>
      <c r="D137" s="3">
        <f t="shared" si="7"/>
        <v>5.3280982674842603E-3</v>
      </c>
      <c r="E137" s="3">
        <f t="shared" si="9"/>
        <v>8.7416109546967213E-3</v>
      </c>
      <c r="F137" s="4">
        <f t="shared" si="8"/>
        <v>2.5336870570590575</v>
      </c>
      <c r="G137" s="10">
        <f t="shared" si="6"/>
        <v>76.01061171177173</v>
      </c>
    </row>
    <row r="138" spans="1:7" ht="13.15" x14ac:dyDescent="0.4">
      <c r="A138" s="9">
        <v>47665</v>
      </c>
      <c r="B138" s="1">
        <v>127</v>
      </c>
      <c r="C138" s="3">
        <f t="shared" si="5"/>
        <v>1.7399694644500769E-2</v>
      </c>
      <c r="D138" s="3">
        <f t="shared" si="7"/>
        <v>5.285852827946913E-3</v>
      </c>
      <c r="E138" s="3">
        <f t="shared" si="9"/>
        <v>8.7416109546967213E-3</v>
      </c>
      <c r="F138" s="4">
        <f t="shared" si="8"/>
        <v>2.5115385505252967</v>
      </c>
      <c r="G138" s="10">
        <f t="shared" si="6"/>
        <v>77.857695066284194</v>
      </c>
    </row>
    <row r="139" spans="1:7" ht="13.15" x14ac:dyDescent="0.4">
      <c r="A139" s="9">
        <v>47696</v>
      </c>
      <c r="B139" s="1">
        <v>128</v>
      </c>
      <c r="C139" s="3">
        <f t="shared" si="5"/>
        <v>1.7308445912510975E-2</v>
      </c>
      <c r="D139" s="3">
        <f t="shared" si="7"/>
        <v>5.244272032017161E-3</v>
      </c>
      <c r="E139" s="3">
        <f t="shared" si="9"/>
        <v>8.7416109546967213E-3</v>
      </c>
      <c r="F139" s="4">
        <f t="shared" si="8"/>
        <v>2.4895836576188817</v>
      </c>
      <c r="G139" s="10">
        <f t="shared" si="6"/>
        <v>77.177093386185334</v>
      </c>
    </row>
    <row r="140" spans="1:7" ht="13.15" x14ac:dyDescent="0.4">
      <c r="A140" s="9">
        <v>47727</v>
      </c>
      <c r="B140" s="1">
        <v>129</v>
      </c>
      <c r="C140" s="3">
        <f t="shared" si="5"/>
        <v>1.7218384178071259E-2</v>
      </c>
      <c r="D140" s="3">
        <f t="shared" si="7"/>
        <v>5.2033403169152725E-3</v>
      </c>
      <c r="E140" s="3">
        <f t="shared" si="9"/>
        <v>8.7416109546967213E-3</v>
      </c>
      <c r="F140" s="4">
        <f t="shared" si="8"/>
        <v>2.4678206858448064</v>
      </c>
      <c r="G140" s="10">
        <f t="shared" si="6"/>
        <v>74.034620575344192</v>
      </c>
    </row>
    <row r="141" spans="1:7" ht="13.15" x14ac:dyDescent="0.4">
      <c r="A141" s="9">
        <v>47757</v>
      </c>
      <c r="B141" s="1">
        <v>130</v>
      </c>
      <c r="C141" s="3">
        <f t="shared" ref="C141:C204" si="10" xml:space="preserve"> (1 + $C$5 * $C$6 * ($B141 - 1)) ^ (-1 / $C$5)</f>
        <v>1.7129484927022893E-2</v>
      </c>
      <c r="D141" s="3">
        <f t="shared" si="7"/>
        <v>5.1630426019640963E-3</v>
      </c>
      <c r="E141" s="3">
        <f t="shared" si="9"/>
        <v>8.7416109546967213E-3</v>
      </c>
      <c r="F141" s="4">
        <f t="shared" si="8"/>
        <v>2.4462479575031981</v>
      </c>
      <c r="G141" s="10">
        <f t="shared" ref="G141:G204" si="11">IF(F141="","",F141*DAY(EOMONTH(A141,0)))</f>
        <v>75.833686682599136</v>
      </c>
    </row>
    <row r="142" spans="1:7" ht="13.15" x14ac:dyDescent="0.4">
      <c r="A142" s="9">
        <v>47788</v>
      </c>
      <c r="B142" s="1">
        <v>131</v>
      </c>
      <c r="C142" s="3">
        <f t="shared" si="10"/>
        <v>1.704172433598292E-2</v>
      </c>
      <c r="D142" s="3">
        <f t="shared" ref="D142:D205" si="12">1 - (C142/C141)</f>
        <v>5.1233642700794224E-3</v>
      </c>
      <c r="E142" s="3">
        <f t="shared" si="9"/>
        <v>8.7416109546967213E-3</v>
      </c>
      <c r="F142" s="4">
        <f t="shared" ref="F142:F205" si="13">IF(B142&gt;$C$8*12,"",F141*(1-E142))</f>
        <v>2.4248638095599837</v>
      </c>
      <c r="G142" s="10">
        <f t="shared" si="11"/>
        <v>72.745914286799518</v>
      </c>
    </row>
    <row r="143" spans="1:7" ht="13.15" x14ac:dyDescent="0.4">
      <c r="A143" s="9">
        <v>47818</v>
      </c>
      <c r="B143" s="1">
        <v>132</v>
      </c>
      <c r="C143" s="3">
        <f t="shared" si="10"/>
        <v>1.695507924775919E-2</v>
      </c>
      <c r="D143" s="3">
        <f t="shared" si="12"/>
        <v>5.0842911500911248E-3</v>
      </c>
      <c r="E143" s="3">
        <f t="shared" si="9"/>
        <v>8.7416109546967213E-3</v>
      </c>
      <c r="F143" s="4">
        <f t="shared" si="13"/>
        <v>2.4036665935186865</v>
      </c>
      <c r="G143" s="10">
        <f t="shared" si="11"/>
        <v>74.513664399079275</v>
      </c>
    </row>
    <row r="144" spans="1:7" ht="13.15" x14ac:dyDescent="0.4">
      <c r="A144" s="9">
        <v>47849</v>
      </c>
      <c r="B144" s="1">
        <v>133</v>
      </c>
      <c r="C144" s="3">
        <f t="shared" si="10"/>
        <v>1.6869527147820078E-2</v>
      </c>
      <c r="D144" s="3">
        <f t="shared" si="12"/>
        <v>5.0458094998534486E-3</v>
      </c>
      <c r="E144" s="3">
        <f t="shared" ref="E144:E207" si="14">MAX(D144,$F$7)</f>
        <v>8.7416109546967213E-3</v>
      </c>
      <c r="F144" s="4">
        <f t="shared" si="13"/>
        <v>2.3826546752933448</v>
      </c>
      <c r="G144" s="10">
        <f t="shared" si="11"/>
        <v>73.862294934093697</v>
      </c>
    </row>
    <row r="145" spans="1:7" ht="13.15" x14ac:dyDescent="0.4">
      <c r="A145" s="9">
        <v>47880</v>
      </c>
      <c r="B145" s="1">
        <v>134</v>
      </c>
      <c r="C145" s="3">
        <f t="shared" si="10"/>
        <v>1.6785046141765472E-2</v>
      </c>
      <c r="D145" s="3">
        <f t="shared" si="12"/>
        <v>5.0079059901523282E-3</v>
      </c>
      <c r="E145" s="3">
        <f t="shared" si="14"/>
        <v>8.7416109546967213E-3</v>
      </c>
      <c r="F145" s="4">
        <f t="shared" si="13"/>
        <v>2.3618264350825413</v>
      </c>
      <c r="G145" s="10">
        <f t="shared" si="11"/>
        <v>66.131140182311157</v>
      </c>
    </row>
    <row r="146" spans="1:7" ht="13.15" x14ac:dyDescent="0.4">
      <c r="A146" s="9">
        <v>47908</v>
      </c>
      <c r="B146" s="1">
        <v>135</v>
      </c>
      <c r="C146" s="3">
        <f t="shared" si="10"/>
        <v>1.6701614933749935E-2</v>
      </c>
      <c r="D146" s="3">
        <f t="shared" si="12"/>
        <v>4.9705676892921602E-3</v>
      </c>
      <c r="E146" s="3">
        <f t="shared" si="14"/>
        <v>8.7416109546967213E-3</v>
      </c>
      <c r="F146" s="4">
        <f t="shared" si="13"/>
        <v>2.3411802672445314</v>
      </c>
      <c r="G146" s="10">
        <f t="shared" si="11"/>
        <v>72.576588284580481</v>
      </c>
    </row>
    <row r="147" spans="1:7" ht="13.15" x14ac:dyDescent="0.4">
      <c r="A147" s="9">
        <v>47939</v>
      </c>
      <c r="B147" s="1">
        <v>136</v>
      </c>
      <c r="C147" s="3">
        <f t="shared" si="10"/>
        <v>1.6619212805810489E-2</v>
      </c>
      <c r="D147" s="3">
        <f t="shared" si="12"/>
        <v>4.9337820484012251E-3</v>
      </c>
      <c r="E147" s="3">
        <f t="shared" si="14"/>
        <v>8.7416109546967213E-3</v>
      </c>
      <c r="F147" s="4">
        <f t="shared" si="13"/>
        <v>2.3207145801734668</v>
      </c>
      <c r="G147" s="10">
        <f t="shared" si="11"/>
        <v>69.621437405204006</v>
      </c>
    </row>
    <row r="148" spans="1:7" ht="13.15" x14ac:dyDescent="0.4">
      <c r="A148" s="9">
        <v>47969</v>
      </c>
      <c r="B148" s="1">
        <v>137</v>
      </c>
      <c r="C148" s="3">
        <f t="shared" si="10"/>
        <v>1.6537819598055201E-2</v>
      </c>
      <c r="D148" s="3">
        <f t="shared" si="12"/>
        <v>4.8975368873567238E-3</v>
      </c>
      <c r="E148" s="3">
        <f t="shared" si="14"/>
        <v>8.7416109546967213E-3</v>
      </c>
      <c r="F148" s="4">
        <f t="shared" si="13"/>
        <v>2.3004277961766979</v>
      </c>
      <c r="G148" s="10">
        <f t="shared" si="11"/>
        <v>71.313261681477641</v>
      </c>
    </row>
    <row r="149" spans="1:7" ht="13.15" x14ac:dyDescent="0.4">
      <c r="A149" s="9">
        <v>48000</v>
      </c>
      <c r="B149" s="1">
        <v>138</v>
      </c>
      <c r="C149" s="3">
        <f t="shared" si="10"/>
        <v>1.6457415689670313E-2</v>
      </c>
      <c r="D149" s="3">
        <f t="shared" si="12"/>
        <v>4.861820381348414E-3</v>
      </c>
      <c r="E149" s="3">
        <f t="shared" si="14"/>
        <v>8.7416109546967213E-3</v>
      </c>
      <c r="F149" s="4">
        <f t="shared" si="13"/>
        <v>2.2803183513531509</v>
      </c>
      <c r="G149" s="10">
        <f t="shared" si="11"/>
        <v>68.409550540594523</v>
      </c>
    </row>
    <row r="150" spans="1:7" ht="13.15" x14ac:dyDescent="0.4">
      <c r="A150" s="9">
        <v>48030</v>
      </c>
      <c r="B150" s="1">
        <v>139</v>
      </c>
      <c r="C150" s="3">
        <f t="shared" si="10"/>
        <v>1.6377981980706665E-2</v>
      </c>
      <c r="D150" s="3">
        <f t="shared" si="12"/>
        <v>4.8266210480121252E-3</v>
      </c>
      <c r="E150" s="3">
        <f t="shared" si="14"/>
        <v>8.7416109546967213E-3</v>
      </c>
      <c r="F150" s="4">
        <f t="shared" si="13"/>
        <v>2.2603846954727662</v>
      </c>
      <c r="G150" s="10">
        <f t="shared" si="11"/>
        <v>70.071925559655753</v>
      </c>
    </row>
    <row r="151" spans="1:7" ht="13.15" x14ac:dyDescent="0.4">
      <c r="A151" s="9">
        <v>48061</v>
      </c>
      <c r="B151" s="1">
        <v>140</v>
      </c>
      <c r="C151" s="3">
        <f t="shared" si="10"/>
        <v>1.6299499874607958E-2</v>
      </c>
      <c r="D151" s="3">
        <f t="shared" si="12"/>
        <v>4.7919277351239353E-3</v>
      </c>
      <c r="E151" s="3">
        <f t="shared" si="14"/>
        <v>8.7416109546967213E-3</v>
      </c>
      <c r="F151" s="4">
        <f t="shared" si="13"/>
        <v>2.2406252918569929</v>
      </c>
      <c r="G151" s="10">
        <f t="shared" si="11"/>
        <v>69.459384047566786</v>
      </c>
    </row>
    <row r="152" spans="1:7" ht="13.15" x14ac:dyDescent="0.4">
      <c r="A152" s="9">
        <v>48092</v>
      </c>
      <c r="B152" s="1">
        <v>141</v>
      </c>
      <c r="C152" s="3">
        <f t="shared" si="10"/>
        <v>1.6221951261445652E-2</v>
      </c>
      <c r="D152" s="3">
        <f t="shared" si="12"/>
        <v>4.7577296088154863E-3</v>
      </c>
      <c r="E152" s="3">
        <f t="shared" si="14"/>
        <v>8.7416109546967213E-3</v>
      </c>
      <c r="F152" s="4">
        <f t="shared" si="13"/>
        <v>2.2210386172603251</v>
      </c>
      <c r="G152" s="10">
        <f t="shared" si="11"/>
        <v>66.631158517809752</v>
      </c>
    </row>
    <row r="153" spans="1:7" ht="13.15" x14ac:dyDescent="0.4">
      <c r="A153" s="9">
        <v>48122</v>
      </c>
      <c r="B153" s="1">
        <v>142</v>
      </c>
      <c r="C153" s="3">
        <f t="shared" si="10"/>
        <v>1.6145318501826957E-2</v>
      </c>
      <c r="D153" s="3">
        <f t="shared" si="12"/>
        <v>4.7240161423013349E-3</v>
      </c>
      <c r="E153" s="3">
        <f t="shared" si="14"/>
        <v>8.7416109546967213E-3</v>
      </c>
      <c r="F153" s="4">
        <f t="shared" si="13"/>
        <v>2.2016231617528779</v>
      </c>
      <c r="G153" s="10">
        <f t="shared" si="11"/>
        <v>68.250318014339214</v>
      </c>
    </row>
    <row r="154" spans="1:7" ht="13.15" x14ac:dyDescent="0.4">
      <c r="A154" s="9">
        <v>48153</v>
      </c>
      <c r="B154" s="1">
        <v>143</v>
      </c>
      <c r="C154" s="3">
        <f t="shared" si="10"/>
        <v>1.6069584411444574E-2</v>
      </c>
      <c r="D154" s="3">
        <f t="shared" si="12"/>
        <v>4.6907771050669345E-3</v>
      </c>
      <c r="E154" s="3">
        <f t="shared" si="14"/>
        <v>8.7416109546967213E-3</v>
      </c>
      <c r="F154" s="4">
        <f t="shared" si="13"/>
        <v>2.182377428603985</v>
      </c>
      <c r="G154" s="10">
        <f t="shared" si="11"/>
        <v>65.471322858119549</v>
      </c>
    </row>
    <row r="155" spans="1:7" ht="13.15" x14ac:dyDescent="0.4">
      <c r="A155" s="9">
        <v>48183</v>
      </c>
      <c r="B155" s="1">
        <v>144</v>
      </c>
      <c r="C155" s="3">
        <f t="shared" si="10"/>
        <v>1.5994732246238E-2</v>
      </c>
      <c r="D155" s="3">
        <f t="shared" si="12"/>
        <v>4.6580025525281288E-3</v>
      </c>
      <c r="E155" s="3">
        <f t="shared" si="14"/>
        <v>8.7416109546967213E-3</v>
      </c>
      <c r="F155" s="4">
        <f t="shared" si="13"/>
        <v>2.1632999341668175</v>
      </c>
      <c r="G155" s="10">
        <f t="shared" si="11"/>
        <v>67.062297959171346</v>
      </c>
    </row>
    <row r="156" spans="1:7" ht="13.15" x14ac:dyDescent="0.4">
      <c r="A156" s="9">
        <v>48214</v>
      </c>
      <c r="B156" s="1">
        <v>145</v>
      </c>
      <c r="C156" s="3">
        <f t="shared" si="10"/>
        <v>1.5920745688138369E-2</v>
      </c>
      <c r="D156" s="3">
        <f t="shared" si="12"/>
        <v>4.6256828161054253E-3</v>
      </c>
      <c r="E156" s="3">
        <f t="shared" si="14"/>
        <v>8.7416109546967213E-3</v>
      </c>
      <c r="F156" s="4">
        <f t="shared" si="13"/>
        <v>2.1443892077640103</v>
      </c>
      <c r="G156" s="10">
        <f t="shared" si="11"/>
        <v>66.476065440684323</v>
      </c>
    </row>
    <row r="157" spans="1:7" ht="13.15" x14ac:dyDescent="0.4">
      <c r="A157" s="9">
        <v>48245</v>
      </c>
      <c r="B157" s="1">
        <v>146</v>
      </c>
      <c r="C157" s="3">
        <f t="shared" si="10"/>
        <v>1.5847608831369996E-2</v>
      </c>
      <c r="D157" s="3">
        <f t="shared" si="12"/>
        <v>4.5938084937103829E-3</v>
      </c>
      <c r="E157" s="3">
        <f t="shared" si="14"/>
        <v>8.7416109546967213E-3</v>
      </c>
      <c r="F157" s="4">
        <f t="shared" si="13"/>
        <v>2.1256437915742872</v>
      </c>
      <c r="G157" s="10">
        <f t="shared" si="11"/>
        <v>61.643669955654332</v>
      </c>
    </row>
    <row r="158" spans="1:7" ht="13.15" x14ac:dyDescent="0.4">
      <c r="A158" s="9">
        <v>48274</v>
      </c>
      <c r="B158" s="1">
        <v>147</v>
      </c>
      <c r="C158" s="3">
        <f t="shared" si="10"/>
        <v>1.5775306169282986E-2</v>
      </c>
      <c r="D158" s="3">
        <f t="shared" si="12"/>
        <v>4.562370440636343E-3</v>
      </c>
      <c r="E158" s="3">
        <f t="shared" si="14"/>
        <v>8.7416109546967213E-3</v>
      </c>
      <c r="F158" s="4">
        <f t="shared" si="13"/>
        <v>2.1070622405200785</v>
      </c>
      <c r="G158" s="10">
        <f t="shared" si="11"/>
        <v>65.318929456122433</v>
      </c>
    </row>
    <row r="159" spans="1:7" ht="13.15" x14ac:dyDescent="0.4">
      <c r="A159" s="9">
        <v>48305</v>
      </c>
      <c r="B159" s="1">
        <v>148</v>
      </c>
      <c r="C159" s="3">
        <f t="shared" si="10"/>
        <v>1.5703822581693082E-2</v>
      </c>
      <c r="D159" s="3">
        <f t="shared" si="12"/>
        <v>4.5313597608073186E-3</v>
      </c>
      <c r="E159" s="3">
        <f t="shared" si="14"/>
        <v>8.7416109546967213E-3</v>
      </c>
      <c r="F159" s="4">
        <f t="shared" si="13"/>
        <v>2.0886431221561206</v>
      </c>
      <c r="G159" s="10">
        <f t="shared" si="11"/>
        <v>62.659293664683616</v>
      </c>
    </row>
    <row r="160" spans="1:7" ht="13.15" x14ac:dyDescent="0.4">
      <c r="A160" s="9">
        <v>48335</v>
      </c>
      <c r="B160" s="1">
        <v>149</v>
      </c>
      <c r="C160" s="3">
        <f t="shared" si="10"/>
        <v>1.5633143322705913E-2</v>
      </c>
      <c r="D160" s="3">
        <f t="shared" si="12"/>
        <v>4.5007677983808225E-3</v>
      </c>
      <c r="E160" s="3">
        <f t="shared" si="14"/>
        <v>8.7416109546967213E-3</v>
      </c>
      <c r="F160" s="4">
        <f t="shared" si="13"/>
        <v>2.0703850165590287</v>
      </c>
      <c r="G160" s="10">
        <f t="shared" si="11"/>
        <v>64.18193551332989</v>
      </c>
    </row>
    <row r="161" spans="1:7" ht="13.15" x14ac:dyDescent="0.4">
      <c r="A161" s="9">
        <v>48366</v>
      </c>
      <c r="B161" s="1">
        <v>150</v>
      </c>
      <c r="C161" s="3">
        <f t="shared" si="10"/>
        <v>1.556325400900385E-2</v>
      </c>
      <c r="D161" s="3">
        <f t="shared" si="12"/>
        <v>4.4705861296975291E-3</v>
      </c>
      <c r="E161" s="3">
        <f t="shared" si="14"/>
        <v>8.7416109546967213E-3</v>
      </c>
      <c r="F161" s="4">
        <f t="shared" si="13"/>
        <v>2.0522865162178365</v>
      </c>
      <c r="G161" s="10">
        <f t="shared" si="11"/>
        <v>61.568595486535095</v>
      </c>
    </row>
    <row r="162" spans="1:7" ht="13.15" x14ac:dyDescent="0.4">
      <c r="A162" s="9">
        <v>48396</v>
      </c>
      <c r="B162" s="1">
        <v>151</v>
      </c>
      <c r="C162" s="3">
        <f t="shared" si="10"/>
        <v>1.5494140608574989E-2</v>
      </c>
      <c r="D162" s="3">
        <f t="shared" si="12"/>
        <v>4.4408065555491261E-3</v>
      </c>
      <c r="E162" s="3">
        <f t="shared" si="14"/>
        <v>8.7416109546967213E-3</v>
      </c>
      <c r="F162" s="4">
        <f t="shared" si="13"/>
        <v>2.0343462259254905</v>
      </c>
      <c r="G162" s="10">
        <f t="shared" si="11"/>
        <v>63.064733003690208</v>
      </c>
    </row>
    <row r="163" spans="1:7" ht="13.15" x14ac:dyDescent="0.4">
      <c r="A163" s="9">
        <v>48427</v>
      </c>
      <c r="B163" s="1">
        <v>152</v>
      </c>
      <c r="C163" s="3">
        <f t="shared" si="10"/>
        <v>1.5425789429864797E-2</v>
      </c>
      <c r="D163" s="3">
        <f t="shared" si="12"/>
        <v>4.4114210937497011E-3</v>
      </c>
      <c r="E163" s="3">
        <f t="shared" si="14"/>
        <v>8.7416109546967213E-3</v>
      </c>
      <c r="F163" s="4">
        <f t="shared" si="13"/>
        <v>2.0165627626712945</v>
      </c>
      <c r="G163" s="10">
        <f t="shared" si="11"/>
        <v>62.513445642810133</v>
      </c>
    </row>
    <row r="164" spans="1:7" ht="13.15" x14ac:dyDescent="0.4">
      <c r="A164" s="9">
        <v>48458</v>
      </c>
      <c r="B164" s="1">
        <v>153</v>
      </c>
      <c r="C164" s="3">
        <f t="shared" si="10"/>
        <v>1.535818711133193E-2</v>
      </c>
      <c r="D164" s="3">
        <f t="shared" si="12"/>
        <v>4.3824219719987845E-3</v>
      </c>
      <c r="E164" s="3">
        <f t="shared" si="14"/>
        <v>8.7416109546967213E-3</v>
      </c>
      <c r="F164" s="4">
        <f t="shared" si="13"/>
        <v>1.9989347555342936</v>
      </c>
      <c r="G164" s="10">
        <f t="shared" si="11"/>
        <v>59.968042666028808</v>
      </c>
    </row>
    <row r="165" spans="1:7" ht="13.15" x14ac:dyDescent="0.4">
      <c r="A165" s="9">
        <v>48488</v>
      </c>
      <c r="B165" s="1">
        <v>154</v>
      </c>
      <c r="C165" s="3">
        <f t="shared" si="10"/>
        <v>1.5291320611390423E-2</v>
      </c>
      <c r="D165" s="3">
        <f t="shared" si="12"/>
        <v>4.3538016210370456E-3</v>
      </c>
      <c r="E165" s="3">
        <f t="shared" si="14"/>
        <v>8.7416109546967213E-3</v>
      </c>
      <c r="F165" s="4">
        <f t="shared" si="13"/>
        <v>1.9814608455775911</v>
      </c>
      <c r="G165" s="10">
        <f t="shared" si="11"/>
        <v>61.42528621290532</v>
      </c>
    </row>
    <row r="166" spans="1:7" ht="13.15" x14ac:dyDescent="0.4">
      <c r="A166" s="9">
        <v>48519</v>
      </c>
      <c r="B166" s="1">
        <v>155</v>
      </c>
      <c r="C166" s="3">
        <f t="shared" si="10"/>
        <v>1.5225177198721785E-2</v>
      </c>
      <c r="D166" s="3">
        <f t="shared" si="12"/>
        <v>4.3255526680520129E-3</v>
      </c>
      <c r="E166" s="3">
        <f t="shared" si="14"/>
        <v>8.7416109546967213E-3</v>
      </c>
      <c r="F166" s="4">
        <f t="shared" si="13"/>
        <v>1.9641396857435873</v>
      </c>
      <c r="G166" s="10">
        <f t="shared" si="11"/>
        <v>58.924190572307623</v>
      </c>
    </row>
    <row r="167" spans="1:7" ht="13.15" x14ac:dyDescent="0.4">
      <c r="A167" s="9">
        <v>48549</v>
      </c>
      <c r="B167" s="1">
        <v>156</v>
      </c>
      <c r="C167" s="3">
        <f t="shared" si="10"/>
        <v>1.5159744442940977E-2</v>
      </c>
      <c r="D167" s="3">
        <f t="shared" si="12"/>
        <v>4.2976679303478038E-3</v>
      </c>
      <c r="E167" s="3">
        <f t="shared" si="14"/>
        <v>8.7416109546967213E-3</v>
      </c>
      <c r="F167" s="4">
        <f t="shared" si="13"/>
        <v>1.9469699407501366</v>
      </c>
      <c r="G167" s="10">
        <f t="shared" si="11"/>
        <v>60.356068163254236</v>
      </c>
    </row>
    <row r="168" spans="1:7" ht="13.15" x14ac:dyDescent="0.4">
      <c r="A168" s="9">
        <v>48580</v>
      </c>
      <c r="B168" s="1">
        <v>157</v>
      </c>
      <c r="C168" s="3">
        <f t="shared" si="10"/>
        <v>1.5095010205601172E-2</v>
      </c>
      <c r="D168" s="3">
        <f t="shared" si="12"/>
        <v>4.2701404092565509E-3</v>
      </c>
      <c r="E168" s="3">
        <f t="shared" si="14"/>
        <v>8.7416109546967213E-3</v>
      </c>
      <c r="F168" s="4">
        <f t="shared" si="13"/>
        <v>1.92995028698761</v>
      </c>
      <c r="G168" s="10">
        <f t="shared" si="11"/>
        <v>59.828458896615906</v>
      </c>
    </row>
    <row r="169" spans="1:7" ht="13.15" x14ac:dyDescent="0.4">
      <c r="A169" s="9">
        <v>48611</v>
      </c>
      <c r="B169" s="1">
        <v>158</v>
      </c>
      <c r="C169" s="3">
        <f t="shared" si="10"/>
        <v>1.5030962631522928E-2</v>
      </c>
      <c r="D169" s="3">
        <f t="shared" si="12"/>
        <v>4.2429632842830856E-3</v>
      </c>
      <c r="E169" s="3">
        <f t="shared" si="14"/>
        <v>8.7416109546967213E-3</v>
      </c>
      <c r="F169" s="4">
        <f t="shared" si="13"/>
        <v>1.9130794124168591</v>
      </c>
      <c r="G169" s="10">
        <f t="shared" si="11"/>
        <v>53.566223547672053</v>
      </c>
    </row>
    <row r="170" spans="1:7" ht="13.15" x14ac:dyDescent="0.4">
      <c r="A170" s="9">
        <v>48639</v>
      </c>
      <c r="B170" s="1">
        <v>159</v>
      </c>
      <c r="C170" s="3">
        <f t="shared" si="10"/>
        <v>1.4967590140434091E-2</v>
      </c>
      <c r="D170" s="3">
        <f t="shared" si="12"/>
        <v>4.2161299074706671E-3</v>
      </c>
      <c r="E170" s="3">
        <f t="shared" si="14"/>
        <v>8.7416109546967213E-3</v>
      </c>
      <c r="F170" s="4">
        <f t="shared" si="13"/>
        <v>1.8963560164680711</v>
      </c>
      <c r="G170" s="10">
        <f t="shared" si="11"/>
        <v>58.787036510510205</v>
      </c>
    </row>
    <row r="171" spans="1:7" ht="13.15" x14ac:dyDescent="0.4">
      <c r="A171" s="9">
        <v>48670</v>
      </c>
      <c r="B171" s="1">
        <v>160</v>
      </c>
      <c r="C171" s="3">
        <f t="shared" si="10"/>
        <v>1.4904881418907471E-2</v>
      </c>
      <c r="D171" s="3">
        <f t="shared" si="12"/>
        <v>4.1896337979763221E-3</v>
      </c>
      <c r="E171" s="3">
        <f t="shared" si="14"/>
        <v>8.7416109546967213E-3</v>
      </c>
      <c r="F171" s="4">
        <f t="shared" si="13"/>
        <v>1.8797788099405088</v>
      </c>
      <c r="G171" s="10">
        <f t="shared" si="11"/>
        <v>56.393364298215268</v>
      </c>
    </row>
    <row r="172" spans="1:7" ht="13.15" x14ac:dyDescent="0.4">
      <c r="A172" s="9">
        <v>48700</v>
      </c>
      <c r="B172" s="1">
        <v>161</v>
      </c>
      <c r="C172" s="3">
        <f t="shared" si="10"/>
        <v>1.4842825412583768E-2</v>
      </c>
      <c r="D172" s="3">
        <f t="shared" si="12"/>
        <v>4.1634686368576812E-3</v>
      </c>
      <c r="E172" s="3">
        <f t="shared" si="14"/>
        <v>8.7416109546967213E-3</v>
      </c>
      <c r="F172" s="4">
        <f t="shared" si="13"/>
        <v>1.8633465149031261</v>
      </c>
      <c r="G172" s="10">
        <f t="shared" si="11"/>
        <v>57.763741961996907</v>
      </c>
    </row>
    <row r="173" spans="1:7" ht="13.15" x14ac:dyDescent="0.4">
      <c r="A173" s="9">
        <v>48731</v>
      </c>
      <c r="B173" s="1">
        <v>162</v>
      </c>
      <c r="C173" s="3">
        <f t="shared" si="10"/>
        <v>1.4781411318668076E-2</v>
      </c>
      <c r="D173" s="3">
        <f t="shared" si="12"/>
        <v>4.1376282620440019E-3</v>
      </c>
      <c r="E173" s="3">
        <f t="shared" si="14"/>
        <v>8.7416109546967213E-3</v>
      </c>
      <c r="F173" s="4">
        <f t="shared" si="13"/>
        <v>1.8470578645960529</v>
      </c>
      <c r="G173" s="10">
        <f t="shared" si="11"/>
        <v>55.411735937881588</v>
      </c>
    </row>
    <row r="174" spans="1:7" ht="13.15" x14ac:dyDescent="0.4">
      <c r="A174" s="9">
        <v>48761</v>
      </c>
      <c r="B174" s="1">
        <v>163</v>
      </c>
      <c r="C174" s="3">
        <f t="shared" si="10"/>
        <v>1.4720628578688597E-2</v>
      </c>
      <c r="D174" s="3">
        <f t="shared" si="12"/>
        <v>4.1121066635033676E-3</v>
      </c>
      <c r="E174" s="3">
        <f t="shared" si="14"/>
        <v>8.7416109546967213E-3</v>
      </c>
      <c r="F174" s="4">
        <f t="shared" si="13"/>
        <v>1.8309116033329413</v>
      </c>
      <c r="G174" s="10">
        <f t="shared" si="11"/>
        <v>56.75825970332118</v>
      </c>
    </row>
    <row r="175" spans="1:7" ht="13.15" x14ac:dyDescent="0.4">
      <c r="A175" s="9">
        <v>48792</v>
      </c>
      <c r="B175" s="1">
        <v>164</v>
      </c>
      <c r="C175" s="3">
        <f t="shared" si="10"/>
        <v>1.466046687150699E-2</v>
      </c>
      <c r="D175" s="3">
        <f t="shared" si="12"/>
        <v>4.0868979785757542E-3</v>
      </c>
      <c r="E175" s="3">
        <f t="shared" si="14"/>
        <v>8.7416109546967213E-3</v>
      </c>
      <c r="F175" s="4">
        <f t="shared" si="13"/>
        <v>1.8149064864041649</v>
      </c>
      <c r="G175" s="10">
        <f t="shared" si="11"/>
        <v>56.262101078529113</v>
      </c>
    </row>
    <row r="176" spans="1:7" ht="13.15" x14ac:dyDescent="0.4">
      <c r="A176" s="9">
        <v>48823</v>
      </c>
      <c r="B176" s="1">
        <v>165</v>
      </c>
      <c r="C176" s="3">
        <f t="shared" si="10"/>
        <v>1.4600916106569986E-2</v>
      </c>
      <c r="D176" s="3">
        <f t="shared" si="12"/>
        <v>4.0619964874886172E-3</v>
      </c>
      <c r="E176" s="3">
        <f t="shared" si="14"/>
        <v>8.7416109546967213E-3</v>
      </c>
      <c r="F176" s="4">
        <f t="shared" si="13"/>
        <v>1.7990412799808642</v>
      </c>
      <c r="G176" s="10">
        <f t="shared" si="11"/>
        <v>53.971238399425928</v>
      </c>
    </row>
    <row r="177" spans="1:7" ht="13.15" x14ac:dyDescent="0.4">
      <c r="A177" s="9">
        <v>48853</v>
      </c>
      <c r="B177" s="1">
        <v>166</v>
      </c>
      <c r="C177" s="3">
        <f t="shared" si="10"/>
        <v>1.4541966417392655E-2</v>
      </c>
      <c r="D177" s="3">
        <f t="shared" si="12"/>
        <v>4.0373966090254676E-3</v>
      </c>
      <c r="E177" s="3">
        <f t="shared" si="14"/>
        <v>8.7416109546967213E-3</v>
      </c>
      <c r="F177" s="4">
        <f t="shared" si="13"/>
        <v>1.7833147610198319</v>
      </c>
      <c r="G177" s="10">
        <f t="shared" si="11"/>
        <v>55.282757591614789</v>
      </c>
    </row>
    <row r="178" spans="1:7" ht="13.15" x14ac:dyDescent="0.4">
      <c r="A178" s="9">
        <v>48884</v>
      </c>
      <c r="B178" s="1">
        <v>167</v>
      </c>
      <c r="C178" s="3">
        <f t="shared" si="10"/>
        <v>1.4483608155263858E-2</v>
      </c>
      <c r="D178" s="3">
        <f t="shared" si="12"/>
        <v>4.0130928963636459E-3</v>
      </c>
      <c r="E178" s="3">
        <f t="shared" si="14"/>
        <v>8.7416109546967213E-3</v>
      </c>
      <c r="F178" s="4">
        <f t="shared" si="13"/>
        <v>1.7677257171692287</v>
      </c>
      <c r="G178" s="10">
        <f t="shared" si="11"/>
        <v>53.031771515076862</v>
      </c>
    </row>
    <row r="179" spans="1:7" ht="13.15" x14ac:dyDescent="0.4">
      <c r="A179" s="9">
        <v>48914</v>
      </c>
      <c r="B179" s="1">
        <v>168</v>
      </c>
      <c r="C179" s="3">
        <f t="shared" si="10"/>
        <v>1.4425831883165235E-2</v>
      </c>
      <c r="D179" s="3">
        <f t="shared" si="12"/>
        <v>3.9890800330457665E-3</v>
      </c>
      <c r="E179" s="3">
        <f t="shared" si="14"/>
        <v>8.7416109546967213E-3</v>
      </c>
      <c r="F179" s="4">
        <f t="shared" si="13"/>
        <v>1.752272946675123</v>
      </c>
      <c r="G179" s="10">
        <f t="shared" si="11"/>
        <v>54.320461346928816</v>
      </c>
    </row>
    <row r="180" spans="1:7" ht="13.15" x14ac:dyDescent="0.4">
      <c r="A180" s="9">
        <v>48945</v>
      </c>
      <c r="B180" s="1">
        <v>169</v>
      </c>
      <c r="C180" s="3">
        <f t="shared" si="10"/>
        <v>1.4368628369895182E-2</v>
      </c>
      <c r="D180" s="3">
        <f t="shared" si="12"/>
        <v>3.9653528291015983E-3</v>
      </c>
      <c r="E180" s="3">
        <f t="shared" si="14"/>
        <v>8.7416109546967213E-3</v>
      </c>
      <c r="F180" s="4">
        <f t="shared" si="13"/>
        <v>1.736955258288849</v>
      </c>
      <c r="G180" s="10">
        <f t="shared" si="11"/>
        <v>53.845613006954316</v>
      </c>
    </row>
    <row r="181" spans="1:7" ht="13.15" x14ac:dyDescent="0.4">
      <c r="A181" s="9">
        <v>48976</v>
      </c>
      <c r="B181" s="1">
        <v>170</v>
      </c>
      <c r="C181" s="3">
        <f t="shared" si="10"/>
        <v>1.4311988584389587E-2</v>
      </c>
      <c r="D181" s="3">
        <f t="shared" si="12"/>
        <v>3.9419062173161601E-3</v>
      </c>
      <c r="E181" s="3">
        <f t="shared" si="14"/>
        <v>8.7416109546967213E-3</v>
      </c>
      <c r="F181" s="4">
        <f t="shared" si="13"/>
        <v>1.721771471175173</v>
      </c>
      <c r="G181" s="10">
        <f t="shared" si="11"/>
        <v>48.209601192904842</v>
      </c>
    </row>
    <row r="182" spans="1:7" ht="13.15" x14ac:dyDescent="0.4">
      <c r="A182" s="9">
        <v>49004</v>
      </c>
      <c r="B182" s="1">
        <v>171</v>
      </c>
      <c r="C182" s="3">
        <f t="shared" si="10"/>
        <v>1.4255903690231784E-2</v>
      </c>
      <c r="D182" s="3">
        <f t="shared" si="12"/>
        <v>3.9187352496197203E-3</v>
      </c>
      <c r="E182" s="3">
        <f t="shared" si="14"/>
        <v>8.7416109546967213E-3</v>
      </c>
      <c r="F182" s="4">
        <f t="shared" si="13"/>
        <v>1.7067204148212638</v>
      </c>
      <c r="G182" s="10">
        <f t="shared" si="11"/>
        <v>52.908332859459179</v>
      </c>
    </row>
    <row r="183" spans="1:7" ht="13.15" x14ac:dyDescent="0.4">
      <c r="A183" s="9">
        <v>49035</v>
      </c>
      <c r="B183" s="1">
        <v>172</v>
      </c>
      <c r="C183" s="3">
        <f t="shared" si="10"/>
        <v>1.4200365040344448E-2</v>
      </c>
      <c r="D183" s="3">
        <f t="shared" si="12"/>
        <v>3.8958350935964781E-3</v>
      </c>
      <c r="E183" s="3">
        <f t="shared" si="14"/>
        <v>8.7416109546967213E-3</v>
      </c>
      <c r="F183" s="4">
        <f t="shared" si="13"/>
        <v>1.6918009289464577</v>
      </c>
      <c r="G183" s="10">
        <f t="shared" si="11"/>
        <v>50.754027868393734</v>
      </c>
    </row>
    <row r="184" spans="1:7" ht="13.15" x14ac:dyDescent="0.4">
      <c r="A184" s="9">
        <v>49065</v>
      </c>
      <c r="B184" s="1">
        <v>173</v>
      </c>
      <c r="C184" s="3">
        <f t="shared" si="10"/>
        <v>1.4145364171856013E-2</v>
      </c>
      <c r="D184" s="3">
        <f t="shared" si="12"/>
        <v>3.8732010291406826E-3</v>
      </c>
      <c r="E184" s="3">
        <f t="shared" si="14"/>
        <v>8.7416109546967213E-3</v>
      </c>
      <c r="F184" s="4">
        <f t="shared" si="13"/>
        <v>1.6770118634128133</v>
      </c>
      <c r="G184" s="10">
        <f t="shared" si="11"/>
        <v>51.98736776579721</v>
      </c>
    </row>
    <row r="185" spans="1:7" ht="13.15" x14ac:dyDescent="0.4">
      <c r="A185" s="9">
        <v>49096</v>
      </c>
      <c r="B185" s="1">
        <v>174</v>
      </c>
      <c r="C185" s="3">
        <f t="shared" si="10"/>
        <v>1.4090892801135289E-2</v>
      </c>
      <c r="D185" s="3">
        <f t="shared" si="12"/>
        <v>3.8508284452019037E-3</v>
      </c>
      <c r="E185" s="3">
        <f t="shared" si="14"/>
        <v>8.7416109546967213E-3</v>
      </c>
      <c r="F185" s="4">
        <f t="shared" si="13"/>
        <v>1.6623520781364474</v>
      </c>
      <c r="G185" s="10">
        <f t="shared" si="11"/>
        <v>49.870562344093422</v>
      </c>
    </row>
    <row r="186" spans="1:7" ht="13.15" x14ac:dyDescent="0.4">
      <c r="A186" s="9">
        <v>49126</v>
      </c>
      <c r="B186" s="1">
        <v>175</v>
      </c>
      <c r="C186" s="3">
        <f t="shared" si="10"/>
        <v>1.4036942818987657E-2</v>
      </c>
      <c r="D186" s="3">
        <f t="shared" si="12"/>
        <v>3.8287128366546463E-3</v>
      </c>
      <c r="E186" s="3">
        <f t="shared" si="14"/>
        <v>8.7416109546967213E-3</v>
      </c>
      <c r="F186" s="4">
        <f t="shared" si="13"/>
        <v>1.647820442999647</v>
      </c>
      <c r="G186" s="10">
        <f t="shared" si="11"/>
        <v>51.08243373298906</v>
      </c>
    </row>
    <row r="187" spans="1:7" ht="13.15" x14ac:dyDescent="0.4">
      <c r="A187" s="9">
        <v>49157</v>
      </c>
      <c r="B187" s="1">
        <v>176</v>
      </c>
      <c r="C187" s="3">
        <f t="shared" si="10"/>
        <v>1.3983506286006571E-2</v>
      </c>
      <c r="D187" s="3">
        <f t="shared" si="12"/>
        <v>3.8068498012832075E-3</v>
      </c>
      <c r="E187" s="3">
        <f t="shared" si="14"/>
        <v>8.7416109546967213E-3</v>
      </c>
      <c r="F187" s="4">
        <f t="shared" si="13"/>
        <v>1.6334158377637482</v>
      </c>
      <c r="G187" s="10">
        <f t="shared" si="11"/>
        <v>50.635890970676193</v>
      </c>
    </row>
    <row r="188" spans="1:7" ht="13.15" x14ac:dyDescent="0.4">
      <c r="A188" s="9">
        <v>49188</v>
      </c>
      <c r="B188" s="1">
        <v>177</v>
      </c>
      <c r="C188" s="3">
        <f t="shared" si="10"/>
        <v>1.3930575428074864E-2</v>
      </c>
      <c r="D188" s="3">
        <f t="shared" si="12"/>
        <v>3.7852350368430265E-3</v>
      </c>
      <c r="E188" s="3">
        <f t="shared" si="14"/>
        <v>8.7416109546967213E-3</v>
      </c>
      <c r="F188" s="4">
        <f t="shared" si="13"/>
        <v>1.6191371519827775</v>
      </c>
      <c r="G188" s="10">
        <f t="shared" si="11"/>
        <v>48.574114559483327</v>
      </c>
    </row>
    <row r="189" spans="1:7" ht="13.15" x14ac:dyDescent="0.4">
      <c r="A189" s="9">
        <v>49218</v>
      </c>
      <c r="B189" s="1">
        <v>178</v>
      </c>
      <c r="C189" s="3">
        <f t="shared" si="10"/>
        <v>1.3878142632009746E-2</v>
      </c>
      <c r="D189" s="3">
        <f t="shared" si="12"/>
        <v>3.763864338256151E-3</v>
      </c>
      <c r="E189" s="3">
        <f t="shared" si="14"/>
        <v>8.7416109546967213E-3</v>
      </c>
      <c r="F189" s="4">
        <f t="shared" si="13"/>
        <v>1.6049832849178485</v>
      </c>
      <c r="G189" s="10">
        <f t="shared" si="11"/>
        <v>49.754481832453301</v>
      </c>
    </row>
    <row r="190" spans="1:7" ht="13.15" x14ac:dyDescent="0.4">
      <c r="A190" s="9">
        <v>49249</v>
      </c>
      <c r="B190" s="1">
        <v>179</v>
      </c>
      <c r="C190" s="3">
        <f t="shared" si="10"/>
        <v>1.382620044134647E-2</v>
      </c>
      <c r="D190" s="3">
        <f t="shared" si="12"/>
        <v>3.7427335948739815E-3</v>
      </c>
      <c r="E190" s="3">
        <f t="shared" si="14"/>
        <v>8.7416109546967213E-3</v>
      </c>
      <c r="F190" s="4">
        <f t="shared" si="13"/>
        <v>1.5909531454523054</v>
      </c>
      <c r="G190" s="10">
        <f t="shared" si="11"/>
        <v>47.728594363569158</v>
      </c>
    </row>
    <row r="191" spans="1:7" ht="13.15" x14ac:dyDescent="0.4">
      <c r="A191" s="9">
        <v>49279</v>
      </c>
      <c r="B191" s="1">
        <v>180</v>
      </c>
      <c r="C191" s="3">
        <f t="shared" si="10"/>
        <v>1.3774741552255373E-2</v>
      </c>
      <c r="D191" s="3">
        <f t="shared" si="12"/>
        <v>3.7218387878430459E-3</v>
      </c>
      <c r="E191" s="3">
        <f t="shared" si="14"/>
        <v>8.7416109546967213E-3</v>
      </c>
      <c r="F191" s="4">
        <f t="shared" si="13"/>
        <v>1.5770456520076104</v>
      </c>
      <c r="G191" s="10">
        <f t="shared" si="11"/>
        <v>48.88841521223592</v>
      </c>
    </row>
    <row r="192" spans="1:7" ht="13.15" x14ac:dyDescent="0.4">
      <c r="A192" s="9">
        <v>49310</v>
      </c>
      <c r="B192" s="1">
        <v>181</v>
      </c>
      <c r="C192" s="3">
        <f t="shared" si="10"/>
        <v>1.3723758809587368E-2</v>
      </c>
      <c r="D192" s="3">
        <f t="shared" si="12"/>
        <v>3.701175987556593E-3</v>
      </c>
      <c r="E192" s="3">
        <f t="shared" si="14"/>
        <v>8.7416109546967213E-3</v>
      </c>
      <c r="F192" s="4">
        <f t="shared" si="13"/>
        <v>1.5632597324599637</v>
      </c>
      <c r="G192" s="10">
        <f t="shared" si="11"/>
        <v>48.461051706258878</v>
      </c>
    </row>
    <row r="193" spans="1:7" ht="13.15" x14ac:dyDescent="0.4">
      <c r="A193" s="9">
        <v>49341</v>
      </c>
      <c r="B193" s="1">
        <v>182</v>
      </c>
      <c r="C193" s="3">
        <f t="shared" si="10"/>
        <v>1.3673245203043128E-2</v>
      </c>
      <c r="D193" s="3">
        <f t="shared" si="12"/>
        <v>3.6807413511924514E-3</v>
      </c>
      <c r="E193" s="3">
        <f t="shared" si="14"/>
        <v>8.7416109546967213E-3</v>
      </c>
      <c r="F193" s="4">
        <f t="shared" si="13"/>
        <v>1.5495943240576555</v>
      </c>
      <c r="G193" s="10">
        <f t="shared" si="11"/>
        <v>43.388641073614352</v>
      </c>
    </row>
    <row r="194" spans="1:7" ht="13.15" x14ac:dyDescent="0.4">
      <c r="A194" s="9">
        <v>49369</v>
      </c>
      <c r="B194" s="1">
        <v>183</v>
      </c>
      <c r="C194" s="3">
        <f t="shared" si="10"/>
        <v>1.3623193863461473E-2</v>
      </c>
      <c r="D194" s="3">
        <f t="shared" si="12"/>
        <v>3.6605311203309343E-3</v>
      </c>
      <c r="E194" s="3">
        <f t="shared" si="14"/>
        <v>8.7416109546967213E-3</v>
      </c>
      <c r="F194" s="4">
        <f t="shared" si="13"/>
        <v>1.5360483733391372</v>
      </c>
      <c r="G194" s="10">
        <f t="shared" si="11"/>
        <v>47.617499573513257</v>
      </c>
    </row>
    <row r="195" spans="1:7" ht="13.15" x14ac:dyDescent="0.4">
      <c r="A195" s="9">
        <v>49400</v>
      </c>
      <c r="B195" s="1">
        <v>184</v>
      </c>
      <c r="C195" s="3">
        <f t="shared" si="10"/>
        <v>1.3573598059222657E-2</v>
      </c>
      <c r="D195" s="3">
        <f t="shared" si="12"/>
        <v>3.6405416186461315E-3</v>
      </c>
      <c r="E195" s="3">
        <f t="shared" si="14"/>
        <v>8.7416109546967213E-3</v>
      </c>
      <c r="F195" s="4">
        <f t="shared" si="13"/>
        <v>1.5226208360518119</v>
      </c>
      <c r="G195" s="10">
        <f t="shared" si="11"/>
        <v>45.678625081554358</v>
      </c>
    </row>
    <row r="196" spans="1:7" ht="13.15" x14ac:dyDescent="0.4">
      <c r="A196" s="9">
        <v>49430</v>
      </c>
      <c r="B196" s="1">
        <v>185</v>
      </c>
      <c r="C196" s="3">
        <f t="shared" si="10"/>
        <v>1.3524451192762313E-2</v>
      </c>
      <c r="D196" s="3">
        <f t="shared" si="12"/>
        <v>3.6207692496795785E-3</v>
      </c>
      <c r="E196" s="3">
        <f t="shared" si="14"/>
        <v>8.7416109546967213E-3</v>
      </c>
      <c r="F196" s="4">
        <f t="shared" si="13"/>
        <v>1.5093106770715319</v>
      </c>
      <c r="G196" s="10">
        <f t="shared" si="11"/>
        <v>46.788630989217488</v>
      </c>
    </row>
    <row r="197" spans="1:7" ht="13.15" x14ac:dyDescent="0.4">
      <c r="A197" s="9">
        <v>49461</v>
      </c>
      <c r="B197" s="1">
        <v>186</v>
      </c>
      <c r="C197" s="3">
        <f t="shared" si="10"/>
        <v>1.3475746797192042E-2</v>
      </c>
      <c r="D197" s="3">
        <f t="shared" si="12"/>
        <v>3.6012104946879786E-3</v>
      </c>
      <c r="E197" s="3">
        <f t="shared" si="14"/>
        <v>8.7416109546967213E-3</v>
      </c>
      <c r="F197" s="4">
        <f t="shared" si="13"/>
        <v>1.4961168703228027</v>
      </c>
      <c r="G197" s="10">
        <f t="shared" si="11"/>
        <v>44.883506109684085</v>
      </c>
    </row>
    <row r="198" spans="1:7" ht="13.15" x14ac:dyDescent="0.4">
      <c r="A198" s="9">
        <v>49491</v>
      </c>
      <c r="B198" s="1">
        <v>187</v>
      </c>
      <c r="C198" s="3">
        <f t="shared" si="10"/>
        <v>1.3427478533023077E-2</v>
      </c>
      <c r="D198" s="3">
        <f t="shared" si="12"/>
        <v>3.5818619105415506E-3</v>
      </c>
      <c r="E198" s="3">
        <f t="shared" si="14"/>
        <v>8.7416109546967213E-3</v>
      </c>
      <c r="F198" s="4">
        <f t="shared" si="13"/>
        <v>1.4830383986996822</v>
      </c>
      <c r="G198" s="10">
        <f t="shared" si="11"/>
        <v>45.974190359690148</v>
      </c>
    </row>
    <row r="199" spans="1:7" ht="13.15" x14ac:dyDescent="0.4">
      <c r="A199" s="9">
        <v>49522</v>
      </c>
      <c r="B199" s="1">
        <v>188</v>
      </c>
      <c r="C199" s="3">
        <f t="shared" si="10"/>
        <v>1.3379640184988941E-2</v>
      </c>
      <c r="D199" s="3">
        <f t="shared" si="12"/>
        <v>3.56272012772052E-3</v>
      </c>
      <c r="E199" s="3">
        <f t="shared" si="14"/>
        <v>8.7416109546967213E-3</v>
      </c>
      <c r="F199" s="4">
        <f t="shared" si="13"/>
        <v>1.4700742539873732</v>
      </c>
      <c r="G199" s="10">
        <f t="shared" si="11"/>
        <v>45.572301873608573</v>
      </c>
    </row>
    <row r="200" spans="1:7" ht="13.15" x14ac:dyDescent="0.4">
      <c r="A200" s="9">
        <v>49553</v>
      </c>
      <c r="B200" s="1">
        <v>189</v>
      </c>
      <c r="C200" s="3">
        <f t="shared" si="10"/>
        <v>1.3332225658963989E-2</v>
      </c>
      <c r="D200" s="3">
        <f t="shared" si="12"/>
        <v>3.543781848345029E-3</v>
      </c>
      <c r="E200" s="3">
        <f t="shared" si="14"/>
        <v>8.7416109546967213E-3</v>
      </c>
      <c r="F200" s="4">
        <f t="shared" si="13"/>
        <v>1.4572234367844996</v>
      </c>
      <c r="G200" s="10">
        <f t="shared" si="11"/>
        <v>43.716703103534989</v>
      </c>
    </row>
    <row r="201" spans="1:7" ht="13.15" x14ac:dyDescent="0.4">
      <c r="A201" s="9">
        <v>49583</v>
      </c>
      <c r="B201" s="1">
        <v>190</v>
      </c>
      <c r="C201" s="3">
        <f t="shared" si="10"/>
        <v>1.3285228978974155E-2</v>
      </c>
      <c r="D201" s="3">
        <f t="shared" si="12"/>
        <v>3.525043844291309E-3</v>
      </c>
      <c r="E201" s="3">
        <f t="shared" si="14"/>
        <v>8.7416109546967213E-3</v>
      </c>
      <c r="F201" s="4">
        <f t="shared" si="13"/>
        <v>1.4444849564260633</v>
      </c>
      <c r="G201" s="10">
        <f t="shared" si="11"/>
        <v>44.77903364920796</v>
      </c>
    </row>
    <row r="202" spans="1:7" ht="13.15" x14ac:dyDescent="0.4">
      <c r="A202" s="9">
        <v>49614</v>
      </c>
      <c r="B202" s="1">
        <v>191</v>
      </c>
      <c r="C202" s="3">
        <f t="shared" si="10"/>
        <v>1.3238644284296894E-2</v>
      </c>
      <c r="D202" s="3">
        <f t="shared" si="12"/>
        <v>3.5065029553489335E-3</v>
      </c>
      <c r="E202" s="3">
        <f t="shared" si="14"/>
        <v>8.7416109546967213E-3</v>
      </c>
      <c r="F202" s="4">
        <f t="shared" si="13"/>
        <v>1.4318578309070746</v>
      </c>
      <c r="G202" s="10">
        <f t="shared" si="11"/>
        <v>42.955734927212241</v>
      </c>
    </row>
    <row r="203" spans="1:7" ht="13.15" x14ac:dyDescent="0.4">
      <c r="A203" s="9">
        <v>49644</v>
      </c>
      <c r="B203" s="1">
        <v>192</v>
      </c>
      <c r="C203" s="3">
        <f t="shared" si="10"/>
        <v>1.3192465826647085E-2</v>
      </c>
      <c r="D203" s="3">
        <f t="shared" si="12"/>
        <v>3.48815608744657E-3</v>
      </c>
      <c r="E203" s="3">
        <f t="shared" si="14"/>
        <v>8.7416109546967213E-3</v>
      </c>
      <c r="F203" s="4">
        <f t="shared" si="13"/>
        <v>1.419341086806849</v>
      </c>
      <c r="G203" s="10">
        <f t="shared" si="11"/>
        <v>43.999573691012316</v>
      </c>
    </row>
    <row r="204" spans="1:7" ht="13.15" x14ac:dyDescent="0.4">
      <c r="A204" s="9">
        <v>49675</v>
      </c>
      <c r="B204" s="1">
        <v>193</v>
      </c>
      <c r="C204" s="3">
        <f t="shared" si="10"/>
        <v>1.3146687967445841E-2</v>
      </c>
      <c r="D204" s="3">
        <f t="shared" si="12"/>
        <v>3.4700002109369077E-3</v>
      </c>
      <c r="E204" s="3">
        <f t="shared" si="14"/>
        <v>8.7416109546967213E-3</v>
      </c>
      <c r="F204" s="4">
        <f t="shared" si="13"/>
        <v>1.406933759213967</v>
      </c>
      <c r="G204" s="10">
        <f t="shared" si="11"/>
        <v>43.614946535632974</v>
      </c>
    </row>
    <row r="205" spans="1:7" ht="13.15" x14ac:dyDescent="0.4">
      <c r="A205" s="9">
        <v>49706</v>
      </c>
      <c r="B205" s="1">
        <v>194</v>
      </c>
      <c r="C205" s="3">
        <f t="shared" ref="C205:C268" si="15" xml:space="preserve"> (1 + $C$5 * $C$6 * ($B205 - 1)) ^ (-1 / $C$5)</f>
        <v>1.3101305175169612E-2</v>
      </c>
      <c r="D205" s="3">
        <f t="shared" si="12"/>
        <v>3.4520323589186663E-3</v>
      </c>
      <c r="E205" s="3">
        <f t="shared" si="14"/>
        <v>8.7416109546967213E-3</v>
      </c>
      <c r="F205" s="4">
        <f t="shared" si="13"/>
        <v>1.3946348916518896</v>
      </c>
      <c r="G205" s="10">
        <f t="shared" ref="G205:G268" si="16">IF(F205="","",F205*DAY(EOMONTH(A205,0)))</f>
        <v>40.444411857904797</v>
      </c>
    </row>
    <row r="206" spans="1:7" ht="13.15" x14ac:dyDescent="0.4">
      <c r="A206" s="9">
        <v>49735</v>
      </c>
      <c r="B206" s="1">
        <v>195</v>
      </c>
      <c r="C206" s="3">
        <f t="shared" si="15"/>
        <v>1.3056312022776533E-2</v>
      </c>
      <c r="D206" s="3">
        <f t="shared" ref="D206:D269" si="17">1 - (C206/C205)</f>
        <v>3.4342496256291044E-3</v>
      </c>
      <c r="E206" s="3">
        <f t="shared" si="14"/>
        <v>8.7416109546967213E-3</v>
      </c>
      <c r="F206" s="4">
        <f t="shared" ref="F206:F269" si="18">IF(B206&gt;$C$8*12,"",F205*(1-E206))</f>
        <v>1.3824435360052232</v>
      </c>
      <c r="G206" s="10">
        <f t="shared" si="16"/>
        <v>42.855749616161916</v>
      </c>
    </row>
    <row r="207" spans="1:7" ht="13.15" x14ac:dyDescent="0.4">
      <c r="A207" s="9">
        <v>49766</v>
      </c>
      <c r="B207" s="1">
        <v>196</v>
      </c>
      <c r="C207" s="3">
        <f t="shared" si="15"/>
        <v>1.3011703185207637E-2</v>
      </c>
      <c r="D207" s="3">
        <f t="shared" si="17"/>
        <v>3.4166491648696118E-3</v>
      </c>
      <c r="E207" s="3">
        <f t="shared" si="14"/>
        <v>8.7416109546967213E-3</v>
      </c>
      <c r="F207" s="4">
        <f t="shared" si="18"/>
        <v>1.3703587524466303</v>
      </c>
      <c r="G207" s="10">
        <f t="shared" si="16"/>
        <v>41.110762573398908</v>
      </c>
    </row>
    <row r="208" spans="1:7" ht="13.15" x14ac:dyDescent="0.4">
      <c r="A208" s="9">
        <v>49796</v>
      </c>
      <c r="B208" s="1">
        <v>197</v>
      </c>
      <c r="C208" s="3">
        <f t="shared" si="15"/>
        <v>1.2967473436960164E-2</v>
      </c>
      <c r="D208" s="3">
        <f t="shared" si="17"/>
        <v>3.399228188493808E-3</v>
      </c>
      <c r="E208" s="3">
        <f t="shared" ref="E208:E271" si="19">MAX(D208,$F$7)</f>
        <v>8.7416109546967213E-3</v>
      </c>
      <c r="F208" s="4">
        <f t="shared" si="18"/>
        <v>1.3583796093643783</v>
      </c>
      <c r="G208" s="10">
        <f t="shared" si="16"/>
        <v>42.109767890295728</v>
      </c>
    </row>
    <row r="209" spans="1:7" ht="13.15" x14ac:dyDescent="0.4">
      <c r="A209" s="9">
        <v>49827</v>
      </c>
      <c r="B209" s="1">
        <v>198</v>
      </c>
      <c r="C209" s="3">
        <f t="shared" si="15"/>
        <v>1.292361764973065E-2</v>
      </c>
      <c r="D209" s="3">
        <f t="shared" si="17"/>
        <v>3.3819839649346095E-3</v>
      </c>
      <c r="E209" s="3">
        <f t="shared" si="19"/>
        <v>8.7416109546967213E-3</v>
      </c>
      <c r="F209" s="4">
        <f t="shared" si="18"/>
        <v>1.3465051832905219</v>
      </c>
      <c r="G209" s="10">
        <f t="shared" si="16"/>
        <v>40.39515549871566</v>
      </c>
    </row>
    <row r="210" spans="1:7" ht="13.15" x14ac:dyDescent="0.4">
      <c r="A210" s="9">
        <v>49857</v>
      </c>
      <c r="B210" s="1">
        <v>199</v>
      </c>
      <c r="C210" s="3">
        <f t="shared" si="15"/>
        <v>1.2880130790125533E-2</v>
      </c>
      <c r="D210" s="3">
        <f t="shared" si="17"/>
        <v>3.3649138177670457E-3</v>
      </c>
      <c r="E210" s="3">
        <f t="shared" si="19"/>
        <v>8.7416109546967213E-3</v>
      </c>
      <c r="F210" s="4">
        <f t="shared" si="18"/>
        <v>1.3347345588297137</v>
      </c>
      <c r="G210" s="10">
        <f t="shared" si="16"/>
        <v>41.376771323721123</v>
      </c>
    </row>
    <row r="211" spans="1:7" ht="13.15" x14ac:dyDescent="0.4">
      <c r="A211" s="9">
        <v>49888</v>
      </c>
      <c r="B211" s="1">
        <v>200</v>
      </c>
      <c r="C211" s="3">
        <f t="shared" si="15"/>
        <v>1.2837007917436725E-2</v>
      </c>
      <c r="D211" s="3">
        <f t="shared" si="17"/>
        <v>3.3480151243392431E-3</v>
      </c>
      <c r="E211" s="3">
        <f t="shared" si="19"/>
        <v>8.7416109546967213E-3</v>
      </c>
      <c r="F211" s="4">
        <f t="shared" si="18"/>
        <v>1.3230668285886356</v>
      </c>
      <c r="G211" s="10">
        <f t="shared" si="16"/>
        <v>41.015071686247701</v>
      </c>
    </row>
    <row r="212" spans="1:7" ht="13.15" x14ac:dyDescent="0.4">
      <c r="A212" s="9">
        <v>49919</v>
      </c>
      <c r="B212" s="1">
        <v>201</v>
      </c>
      <c r="C212" s="3">
        <f t="shared" si="15"/>
        <v>1.2794244181480355E-2</v>
      </c>
      <c r="D212" s="3">
        <f t="shared" si="17"/>
        <v>3.3312853144137344E-3</v>
      </c>
      <c r="E212" s="3">
        <f t="shared" si="19"/>
        <v>8.7416109546967213E-3</v>
      </c>
      <c r="F212" s="4">
        <f t="shared" si="18"/>
        <v>1.3115010931060493</v>
      </c>
      <c r="G212" s="10">
        <f t="shared" si="16"/>
        <v>39.345032793181481</v>
      </c>
    </row>
    <row r="213" spans="1:7" ht="13.15" x14ac:dyDescent="0.4">
      <c r="A213" s="9">
        <v>49949</v>
      </c>
      <c r="B213" s="1">
        <v>202</v>
      </c>
      <c r="C213" s="3">
        <f t="shared" si="15"/>
        <v>1.2751834820496306E-2</v>
      </c>
      <c r="D213" s="3">
        <f t="shared" si="17"/>
        <v>3.3147218688726054E-3</v>
      </c>
      <c r="E213" s="3">
        <f t="shared" si="19"/>
        <v>8.7416109546967213E-3</v>
      </c>
      <c r="F213" s="4">
        <f t="shared" si="18"/>
        <v>1.3000364607834567</v>
      </c>
      <c r="G213" s="10">
        <f t="shared" si="16"/>
        <v>40.301130284287154</v>
      </c>
    </row>
    <row r="214" spans="1:7" ht="13.15" x14ac:dyDescent="0.4">
      <c r="A214" s="9">
        <v>49980</v>
      </c>
      <c r="B214" s="1">
        <v>203</v>
      </c>
      <c r="C214" s="3">
        <f t="shared" si="15"/>
        <v>1.2709775159106613E-2</v>
      </c>
      <c r="D214" s="3">
        <f t="shared" si="17"/>
        <v>3.2983223184549493E-3</v>
      </c>
      <c r="E214" s="3">
        <f t="shared" si="19"/>
        <v>8.7416109546967213E-3</v>
      </c>
      <c r="F214" s="4">
        <f t="shared" si="18"/>
        <v>1.2886720478163669</v>
      </c>
      <c r="G214" s="10">
        <f t="shared" si="16"/>
        <v>38.660161434491009</v>
      </c>
    </row>
    <row r="215" spans="1:7" ht="13.15" x14ac:dyDescent="0.4">
      <c r="A215" s="9">
        <v>50010</v>
      </c>
      <c r="B215" s="1">
        <v>204</v>
      </c>
      <c r="C215" s="3">
        <f t="shared" si="15"/>
        <v>1.2668060606330918E-2</v>
      </c>
      <c r="D215" s="3">
        <f t="shared" si="17"/>
        <v>3.2820842425215213E-3</v>
      </c>
      <c r="E215" s="3">
        <f t="shared" si="19"/>
        <v>8.7416109546967213E-3</v>
      </c>
      <c r="F215" s="4">
        <f t="shared" si="18"/>
        <v>1.2774069781261639</v>
      </c>
      <c r="G215" s="10">
        <f t="shared" si="16"/>
        <v>39.599616321911078</v>
      </c>
    </row>
    <row r="216" spans="1:7" ht="13.15" x14ac:dyDescent="0.4">
      <c r="A216" s="9">
        <v>50041</v>
      </c>
      <c r="B216" s="1">
        <v>205</v>
      </c>
      <c r="C216" s="3">
        <f t="shared" si="15"/>
        <v>1.2626686653656943E-2</v>
      </c>
      <c r="D216" s="3">
        <f t="shared" si="17"/>
        <v>3.2660052678701312E-3</v>
      </c>
      <c r="E216" s="3">
        <f t="shared" si="19"/>
        <v>8.7416109546967213E-3</v>
      </c>
      <c r="F216" s="4">
        <f t="shared" si="18"/>
        <v>1.2662403832925702</v>
      </c>
      <c r="G216" s="10">
        <f t="shared" si="16"/>
        <v>39.253451882069676</v>
      </c>
    </row>
    <row r="217" spans="1:7" ht="13.15" x14ac:dyDescent="0.4">
      <c r="A217" s="9">
        <v>50072</v>
      </c>
      <c r="B217" s="1">
        <v>206</v>
      </c>
      <c r="C217" s="3">
        <f t="shared" si="15"/>
        <v>1.2585648873164266E-2</v>
      </c>
      <c r="D217" s="3">
        <f t="shared" si="17"/>
        <v>3.2500830675790127E-3</v>
      </c>
      <c r="E217" s="3">
        <f t="shared" si="19"/>
        <v>8.7416109546967213E-3</v>
      </c>
      <c r="F217" s="4">
        <f t="shared" si="18"/>
        <v>1.2551714024867004</v>
      </c>
      <c r="G217" s="10">
        <f t="shared" si="16"/>
        <v>35.144799269627612</v>
      </c>
    </row>
    <row r="218" spans="1:7" ht="13.15" x14ac:dyDescent="0.4">
      <c r="A218" s="9">
        <v>50100</v>
      </c>
      <c r="B218" s="1">
        <v>207</v>
      </c>
      <c r="C218" s="3">
        <f t="shared" si="15"/>
        <v>1.2544942915699769E-2</v>
      </c>
      <c r="D218" s="3">
        <f t="shared" si="17"/>
        <v>3.2343153598772822E-3</v>
      </c>
      <c r="E218" s="3">
        <f t="shared" si="19"/>
        <v>8.7416109546967213E-3</v>
      </c>
      <c r="F218" s="4">
        <f t="shared" si="18"/>
        <v>1.2441991824047007</v>
      </c>
      <c r="G218" s="10">
        <f t="shared" si="16"/>
        <v>38.570174654545724</v>
      </c>
    </row>
    <row r="219" spans="1:7" ht="13.15" x14ac:dyDescent="0.4">
      <c r="A219" s="9">
        <v>50131</v>
      </c>
      <c r="B219" s="1">
        <v>208</v>
      </c>
      <c r="C219" s="3">
        <f t="shared" si="15"/>
        <v>1.250456450910286E-2</v>
      </c>
      <c r="D219" s="3">
        <f t="shared" si="17"/>
        <v>3.2186999070659139E-3</v>
      </c>
      <c r="E219" s="3">
        <f t="shared" si="19"/>
        <v>8.7416109546967213E-3</v>
      </c>
      <c r="F219" s="4">
        <f t="shared" si="18"/>
        <v>1.2333228772019671</v>
      </c>
      <c r="G219" s="10">
        <f t="shared" si="16"/>
        <v>36.999686316059012</v>
      </c>
    </row>
    <row r="220" spans="1:7" ht="13.15" x14ac:dyDescent="0.4">
      <c r="A220" s="9">
        <v>50161</v>
      </c>
      <c r="B220" s="1">
        <v>209</v>
      </c>
      <c r="C220" s="3">
        <f t="shared" si="15"/>
        <v>1.2464509456479098E-2</v>
      </c>
      <c r="D220" s="3">
        <f t="shared" si="17"/>
        <v>3.203234514452924E-3</v>
      </c>
      <c r="E220" s="3">
        <f t="shared" si="19"/>
        <v>8.7416109546967213E-3</v>
      </c>
      <c r="F220" s="4">
        <f t="shared" si="18"/>
        <v>1.2225416484279403</v>
      </c>
      <c r="G220" s="10">
        <f t="shared" si="16"/>
        <v>37.898791101266148</v>
      </c>
    </row>
    <row r="221" spans="1:7" ht="13.15" x14ac:dyDescent="0.4">
      <c r="A221" s="9">
        <v>50192</v>
      </c>
      <c r="B221" s="1">
        <v>210</v>
      </c>
      <c r="C221" s="3">
        <f t="shared" si="15"/>
        <v>1.2424773634520664E-2</v>
      </c>
      <c r="D221" s="3">
        <f t="shared" si="17"/>
        <v>3.1879170293203085E-3</v>
      </c>
      <c r="E221" s="3">
        <f t="shared" si="19"/>
        <v>8.7416109546967213E-3</v>
      </c>
      <c r="F221" s="4">
        <f t="shared" si="18"/>
        <v>1.2118546649614697</v>
      </c>
      <c r="G221" s="10">
        <f t="shared" si="16"/>
        <v>36.355639948844086</v>
      </c>
    </row>
    <row r="222" spans="1:7" ht="13.15" x14ac:dyDescent="0.4">
      <c r="A222" s="9">
        <v>50222</v>
      </c>
      <c r="B222" s="1">
        <v>211</v>
      </c>
      <c r="C222" s="3">
        <f t="shared" si="15"/>
        <v>1.2385352991871969E-2</v>
      </c>
      <c r="D222" s="3">
        <f t="shared" si="17"/>
        <v>3.1727453399367223E-3</v>
      </c>
      <c r="E222" s="3">
        <f t="shared" si="19"/>
        <v>8.7416109546967213E-3</v>
      </c>
      <c r="F222" s="4">
        <f t="shared" si="18"/>
        <v>1.2012611029467422</v>
      </c>
      <c r="G222" s="10">
        <f t="shared" si="16"/>
        <v>37.239094191349004</v>
      </c>
    </row>
    <row r="223" spans="1:7" ht="13.15" x14ac:dyDescent="0.4">
      <c r="A223" s="9">
        <v>50253</v>
      </c>
      <c r="B223" s="1">
        <v>212</v>
      </c>
      <c r="C223" s="3">
        <f t="shared" si="15"/>
        <v>1.2346243547539281E-2</v>
      </c>
      <c r="D223" s="3">
        <f t="shared" si="17"/>
        <v>3.1577173745757081E-3</v>
      </c>
      <c r="E223" s="3">
        <f t="shared" si="19"/>
        <v>8.7416109546967213E-3</v>
      </c>
      <c r="F223" s="4">
        <f t="shared" si="18"/>
        <v>1.1907601457297718</v>
      </c>
      <c r="G223" s="10">
        <f t="shared" si="16"/>
        <v>36.91356451762293</v>
      </c>
    </row>
    <row r="224" spans="1:7" ht="13.15" x14ac:dyDescent="0.4">
      <c r="A224" s="9">
        <v>50284</v>
      </c>
      <c r="B224" s="1">
        <v>213</v>
      </c>
      <c r="C224" s="3">
        <f t="shared" si="15"/>
        <v>1.230744138934273E-2</v>
      </c>
      <c r="D224" s="3">
        <f t="shared" si="17"/>
        <v>3.1428311005807785E-3</v>
      </c>
      <c r="E224" s="3">
        <f t="shared" si="19"/>
        <v>8.7416109546967213E-3</v>
      </c>
      <c r="F224" s="4">
        <f t="shared" si="18"/>
        <v>1.1803509837954442</v>
      </c>
      <c r="G224" s="10">
        <f t="shared" si="16"/>
        <v>35.410529513863324</v>
      </c>
    </row>
    <row r="225" spans="1:7" ht="13.15" x14ac:dyDescent="0.4">
      <c r="A225" s="9">
        <v>50314</v>
      </c>
      <c r="B225" s="1">
        <v>214</v>
      </c>
      <c r="C225" s="3">
        <f t="shared" si="15"/>
        <v>1.2268942672409536E-2</v>
      </c>
      <c r="D225" s="3">
        <f t="shared" si="17"/>
        <v>3.1280845234438193E-3</v>
      </c>
      <c r="E225" s="3">
        <f t="shared" si="19"/>
        <v>8.7416109546967213E-3</v>
      </c>
      <c r="F225" s="4">
        <f t="shared" si="18"/>
        <v>1.1700328147051109</v>
      </c>
      <c r="G225" s="10">
        <f t="shared" si="16"/>
        <v>36.271017255858439</v>
      </c>
    </row>
    <row r="226" spans="1:7" ht="13.15" x14ac:dyDescent="0.4">
      <c r="A226" s="9">
        <v>50345</v>
      </c>
      <c r="B226" s="1">
        <v>215</v>
      </c>
      <c r="C226" s="3">
        <f t="shared" si="15"/>
        <v>1.2230743617707101E-2</v>
      </c>
      <c r="D226" s="3">
        <f t="shared" si="17"/>
        <v>3.1134756859152457E-3</v>
      </c>
      <c r="E226" s="3">
        <f t="shared" si="19"/>
        <v>8.7416109546967213E-3</v>
      </c>
      <c r="F226" s="4">
        <f t="shared" si="18"/>
        <v>1.1598048430347301</v>
      </c>
      <c r="G226" s="10">
        <f t="shared" si="16"/>
        <v>34.7941452910419</v>
      </c>
    </row>
    <row r="227" spans="1:7" ht="13.15" x14ac:dyDescent="0.4">
      <c r="A227" s="9">
        <v>50375</v>
      </c>
      <c r="B227" s="1">
        <v>216</v>
      </c>
      <c r="C227" s="3">
        <f t="shared" si="15"/>
        <v>1.2192840510614691E-2</v>
      </c>
      <c r="D227" s="3">
        <f t="shared" si="17"/>
        <v>3.0990026671424697E-3</v>
      </c>
      <c r="E227" s="3">
        <f t="shared" si="19"/>
        <v>8.7416109546967213E-3</v>
      </c>
      <c r="F227" s="4">
        <f t="shared" si="18"/>
        <v>1.1496662803135473</v>
      </c>
      <c r="G227" s="10">
        <f t="shared" si="16"/>
        <v>35.639654689719968</v>
      </c>
    </row>
    <row r="228" spans="1:7" ht="13.15" x14ac:dyDescent="0.4">
      <c r="A228" s="9">
        <v>50406</v>
      </c>
      <c r="B228" s="1">
        <v>217</v>
      </c>
      <c r="C228" s="3">
        <f t="shared" si="15"/>
        <v>1.2155229699532687E-2</v>
      </c>
      <c r="D228" s="3">
        <f t="shared" si="17"/>
        <v>3.0846635818176926E-3</v>
      </c>
      <c r="E228" s="3">
        <f t="shared" si="19"/>
        <v>8.7416109546967213E-3</v>
      </c>
      <c r="F228" s="4">
        <f t="shared" si="18"/>
        <v>1.139616344963313</v>
      </c>
      <c r="G228" s="10">
        <f t="shared" si="16"/>
        <v>35.328106693862701</v>
      </c>
    </row>
    <row r="229" spans="1:7" ht="13.15" x14ac:dyDescent="0.4">
      <c r="A229" s="9">
        <v>50437</v>
      </c>
      <c r="B229" s="1">
        <v>218</v>
      </c>
      <c r="C229" s="3">
        <f t="shared" si="15"/>
        <v>1.2117907594527955E-2</v>
      </c>
      <c r="D229" s="3">
        <f t="shared" si="17"/>
        <v>3.0704565793739924E-3</v>
      </c>
      <c r="E229" s="3">
        <f t="shared" si="19"/>
        <v>8.7416109546967213E-3</v>
      </c>
      <c r="F229" s="4">
        <f t="shared" si="18"/>
        <v>1.1296542622380303</v>
      </c>
      <c r="G229" s="10">
        <f t="shared" si="16"/>
        <v>31.630319342664848</v>
      </c>
    </row>
    <row r="230" spans="1:7" ht="13.15" x14ac:dyDescent="0.4">
      <c r="A230" s="9">
        <v>50465</v>
      </c>
      <c r="B230" s="1">
        <v>219</v>
      </c>
      <c r="C230" s="3">
        <f t="shared" si="15"/>
        <v>1.2080870666014609E-2</v>
      </c>
      <c r="D230" s="3">
        <f t="shared" si="17"/>
        <v>3.0563798431728628E-3</v>
      </c>
      <c r="E230" s="3">
        <f t="shared" si="19"/>
        <v>8.7416109546967213E-3</v>
      </c>
      <c r="F230" s="4">
        <f t="shared" si="18"/>
        <v>1.1197792641642306</v>
      </c>
      <c r="G230" s="10">
        <f t="shared" si="16"/>
        <v>34.713157189091149</v>
      </c>
    </row>
    <row r="231" spans="1:7" ht="13.15" x14ac:dyDescent="0.4">
      <c r="A231" s="9">
        <v>50496</v>
      </c>
      <c r="B231" s="1">
        <v>220</v>
      </c>
      <c r="C231" s="3">
        <f t="shared" si="15"/>
        <v>1.2044115443468718E-2</v>
      </c>
      <c r="D231" s="3">
        <f t="shared" si="17"/>
        <v>3.0424315897437104E-3</v>
      </c>
      <c r="E231" s="3">
        <f t="shared" si="19"/>
        <v>8.7416109546967213E-3</v>
      </c>
      <c r="F231" s="4">
        <f t="shared" si="18"/>
        <v>1.1099905894817703</v>
      </c>
      <c r="G231" s="10">
        <f t="shared" si="16"/>
        <v>33.299717684453107</v>
      </c>
    </row>
    <row r="232" spans="1:7" ht="13.15" x14ac:dyDescent="0.4">
      <c r="A232" s="9">
        <v>50526</v>
      </c>
      <c r="B232" s="1">
        <v>221</v>
      </c>
      <c r="C232" s="3">
        <f t="shared" si="15"/>
        <v>1.2007638514176225E-2</v>
      </c>
      <c r="D232" s="3">
        <f t="shared" si="17"/>
        <v>3.0286100680206873E-3</v>
      </c>
      <c r="E232" s="3">
        <f t="shared" si="19"/>
        <v>8.7416109546967213E-3</v>
      </c>
      <c r="F232" s="4">
        <f t="shared" si="18"/>
        <v>1.1002874835851462</v>
      </c>
      <c r="G232" s="10">
        <f t="shared" si="16"/>
        <v>34.108911991139529</v>
      </c>
    </row>
    <row r="233" spans="1:7" ht="13.15" x14ac:dyDescent="0.4">
      <c r="A233" s="9">
        <v>50557</v>
      </c>
      <c r="B233" s="1">
        <v>222</v>
      </c>
      <c r="C233" s="3">
        <f t="shared" si="15"/>
        <v>1.1971436522012874E-2</v>
      </c>
      <c r="D233" s="3">
        <f t="shared" si="17"/>
        <v>3.0149135586161613E-3</v>
      </c>
      <c r="E233" s="3">
        <f t="shared" si="19"/>
        <v>8.7416109546967213E-3</v>
      </c>
      <c r="F233" s="4">
        <f t="shared" si="18"/>
        <v>1.0906691984653225</v>
      </c>
      <c r="G233" s="10">
        <f t="shared" si="16"/>
        <v>32.720075953959679</v>
      </c>
    </row>
    <row r="234" spans="1:7" ht="13.15" x14ac:dyDescent="0.4">
      <c r="A234" s="9">
        <v>50587</v>
      </c>
      <c r="B234" s="1">
        <v>223</v>
      </c>
      <c r="C234" s="3">
        <f t="shared" si="15"/>
        <v>1.1935506166255267E-2</v>
      </c>
      <c r="D234" s="3">
        <f t="shared" si="17"/>
        <v>3.0013403731071753E-3</v>
      </c>
      <c r="E234" s="3">
        <f t="shared" si="19"/>
        <v>8.7416109546967213E-3</v>
      </c>
      <c r="F234" s="4">
        <f t="shared" si="18"/>
        <v>1.0811349926520677</v>
      </c>
      <c r="G234" s="10">
        <f t="shared" si="16"/>
        <v>33.515184772214099</v>
      </c>
    </row>
    <row r="235" spans="1:7" ht="13.15" x14ac:dyDescent="0.4">
      <c r="A235" s="9">
        <v>50618</v>
      </c>
      <c r="B235" s="1">
        <v>224</v>
      </c>
      <c r="C235" s="3">
        <f t="shared" si="15"/>
        <v>1.1899844200422194E-2</v>
      </c>
      <c r="D235" s="3">
        <f t="shared" si="17"/>
        <v>2.987888853335563E-3</v>
      </c>
      <c r="E235" s="3">
        <f t="shared" si="19"/>
        <v>8.7416109546967213E-3</v>
      </c>
      <c r="F235" s="4">
        <f t="shared" si="18"/>
        <v>1.0716841311567944</v>
      </c>
      <c r="G235" s="10">
        <f t="shared" si="16"/>
        <v>33.222208065860627</v>
      </c>
    </row>
    <row r="236" spans="1:7" ht="13.15" x14ac:dyDescent="0.4">
      <c r="A236" s="9">
        <v>50649</v>
      </c>
      <c r="B236" s="1">
        <v>225</v>
      </c>
      <c r="C236" s="3">
        <f t="shared" si="15"/>
        <v>1.1864447431145184E-2</v>
      </c>
      <c r="D236" s="3">
        <f t="shared" si="17"/>
        <v>2.9745573707389283E-3</v>
      </c>
      <c r="E236" s="3">
        <f t="shared" si="19"/>
        <v>8.7416109546967213E-3</v>
      </c>
      <c r="F236" s="4">
        <f t="shared" si="18"/>
        <v>1.0623158854158996</v>
      </c>
      <c r="G236" s="10">
        <f t="shared" si="16"/>
        <v>31.86947656247699</v>
      </c>
    </row>
    <row r="237" spans="1:7" ht="13.15" x14ac:dyDescent="0.4">
      <c r="A237" s="9">
        <v>50679</v>
      </c>
      <c r="B237" s="1">
        <v>226</v>
      </c>
      <c r="C237" s="3">
        <f t="shared" si="15"/>
        <v>1.1829312717067508E-2</v>
      </c>
      <c r="D237" s="3">
        <f t="shared" si="17"/>
        <v>2.961344325690618E-3</v>
      </c>
      <c r="E237" s="3">
        <f t="shared" si="19"/>
        <v>8.7416109546967213E-3</v>
      </c>
      <c r="F237" s="4">
        <f t="shared" si="18"/>
        <v>1.0530295332345996</v>
      </c>
      <c r="G237" s="10">
        <f t="shared" si="16"/>
        <v>32.643915530272587</v>
      </c>
    </row>
    <row r="238" spans="1:7" ht="13.15" x14ac:dyDescent="0.4">
      <c r="A238" s="9">
        <v>50710</v>
      </c>
      <c r="B238" s="1">
        <v>227</v>
      </c>
      <c r="C238" s="3">
        <f t="shared" si="15"/>
        <v>1.1794436967770714E-2</v>
      </c>
      <c r="D238" s="3">
        <f t="shared" si="17"/>
        <v>2.948248146866006E-3</v>
      </c>
      <c r="E238" s="3">
        <f t="shared" si="19"/>
        <v>8.7416109546967213E-3</v>
      </c>
      <c r="F238" s="4">
        <f t="shared" si="18"/>
        <v>1.0438243587312568</v>
      </c>
      <c r="G238" s="10">
        <f t="shared" si="16"/>
        <v>31.314730761937703</v>
      </c>
    </row>
    <row r="239" spans="1:7" ht="13.15" x14ac:dyDescent="0.4">
      <c r="A239" s="9">
        <v>50740</v>
      </c>
      <c r="B239" s="1">
        <v>228</v>
      </c>
      <c r="C239" s="3">
        <f t="shared" si="15"/>
        <v>1.1759817142728123E-2</v>
      </c>
      <c r="D239" s="3">
        <f t="shared" si="17"/>
        <v>2.9352672906042265E-3</v>
      </c>
      <c r="E239" s="3">
        <f t="shared" si="19"/>
        <v>8.7416109546967213E-3</v>
      </c>
      <c r="F239" s="4">
        <f t="shared" si="18"/>
        <v>1.0346996522821923</v>
      </c>
      <c r="G239" s="10">
        <f t="shared" si="16"/>
        <v>32.075689220747961</v>
      </c>
    </row>
    <row r="240" spans="1:7" ht="13.15" x14ac:dyDescent="0.4">
      <c r="A240" s="9">
        <v>50771</v>
      </c>
      <c r="B240" s="1">
        <v>229</v>
      </c>
      <c r="C240" s="3">
        <f t="shared" si="15"/>
        <v>1.1725450250284104E-2</v>
      </c>
      <c r="D240" s="3">
        <f t="shared" si="17"/>
        <v>2.9224002403192006E-3</v>
      </c>
      <c r="E240" s="3">
        <f t="shared" si="19"/>
        <v>8.7416109546967213E-3</v>
      </c>
      <c r="F240" s="4">
        <f t="shared" si="18"/>
        <v>1.0256547104669813</v>
      </c>
      <c r="G240" s="10">
        <f t="shared" si="16"/>
        <v>31.795296024476421</v>
      </c>
    </row>
    <row r="241" spans="1:7" ht="13.15" x14ac:dyDescent="0.4">
      <c r="A241" s="9">
        <v>50802</v>
      </c>
      <c r="B241" s="1">
        <v>230</v>
      </c>
      <c r="C241" s="3">
        <f t="shared" si="15"/>
        <v>1.1691333346658698E-2</v>
      </c>
      <c r="D241" s="3">
        <f t="shared" si="17"/>
        <v>2.909645505901115E-3</v>
      </c>
      <c r="E241" s="3">
        <f t="shared" si="19"/>
        <v>8.7416109546967213E-3</v>
      </c>
      <c r="F241" s="4">
        <f t="shared" si="18"/>
        <v>1.0166888360142268</v>
      </c>
      <c r="G241" s="10">
        <f t="shared" si="16"/>
        <v>28.467287408398349</v>
      </c>
    </row>
    <row r="242" spans="1:7" ht="13.15" x14ac:dyDescent="0.4">
      <c r="A242" s="9">
        <v>50830</v>
      </c>
      <c r="B242" s="1">
        <v>231</v>
      </c>
      <c r="C242" s="3">
        <f t="shared" si="15"/>
        <v>1.1657463534976802E-2</v>
      </c>
      <c r="D242" s="3">
        <f t="shared" si="17"/>
        <v>2.8970016231361084E-3</v>
      </c>
      <c r="E242" s="3">
        <f t="shared" si="19"/>
        <v>8.7416109546967213E-3</v>
      </c>
      <c r="F242" s="4">
        <f t="shared" si="18"/>
        <v>1.007801337747807</v>
      </c>
      <c r="G242" s="10">
        <f t="shared" si="16"/>
        <v>31.241841470182017</v>
      </c>
    </row>
    <row r="243" spans="1:7" ht="13.15" x14ac:dyDescent="0.4">
      <c r="A243" s="9">
        <v>50861</v>
      </c>
      <c r="B243" s="1">
        <v>232</v>
      </c>
      <c r="C243" s="3">
        <f t="shared" si="15"/>
        <v>1.1623837964321029E-2</v>
      </c>
      <c r="D243" s="3">
        <f t="shared" si="17"/>
        <v>2.8844671531575994E-3</v>
      </c>
      <c r="E243" s="3">
        <f t="shared" si="19"/>
        <v>8.7416109546967213E-3</v>
      </c>
      <c r="F243" s="4">
        <f t="shared" si="18"/>
        <v>0.9989915305335928</v>
      </c>
      <c r="G243" s="10">
        <f t="shared" si="16"/>
        <v>29.969745916007785</v>
      </c>
    </row>
    <row r="244" spans="1:7" ht="13.15" x14ac:dyDescent="0.4">
      <c r="A244" s="9">
        <v>50891</v>
      </c>
      <c r="B244" s="1">
        <v>233</v>
      </c>
      <c r="C244" s="3">
        <f t="shared" si="15"/>
        <v>1.1590453828807813E-2</v>
      </c>
      <c r="D244" s="3">
        <f t="shared" si="17"/>
        <v>2.8720406818890654E-3</v>
      </c>
      <c r="E244" s="3">
        <f t="shared" si="19"/>
        <v>8.7416109546967213E-3</v>
      </c>
      <c r="F244" s="4">
        <f t="shared" si="18"/>
        <v>0.9902587352266311</v>
      </c>
      <c r="G244" s="10">
        <f t="shared" si="16"/>
        <v>30.698020792025563</v>
      </c>
    </row>
    <row r="245" spans="1:7" ht="13.15" x14ac:dyDescent="0.4">
      <c r="A245" s="9">
        <v>50922</v>
      </c>
      <c r="B245" s="1">
        <v>234</v>
      </c>
      <c r="C245" s="3">
        <f t="shared" si="15"/>
        <v>1.155730836668589E-2</v>
      </c>
      <c r="D245" s="3">
        <f t="shared" si="17"/>
        <v>2.8597208195195734E-3</v>
      </c>
      <c r="E245" s="3">
        <f t="shared" si="19"/>
        <v>8.7416109546967213E-3</v>
      </c>
      <c r="F245" s="4">
        <f t="shared" si="18"/>
        <v>0.9816022786187899</v>
      </c>
      <c r="G245" s="10">
        <f t="shared" si="16"/>
        <v>29.448068358563695</v>
      </c>
    </row>
    <row r="246" spans="1:7" ht="13.15" x14ac:dyDescent="0.4">
      <c r="A246" s="9">
        <v>50952</v>
      </c>
      <c r="B246" s="1">
        <v>235</v>
      </c>
      <c r="C246" s="3">
        <f t="shared" si="15"/>
        <v>1.152439885945662E-2</v>
      </c>
      <c r="D246" s="3">
        <f t="shared" si="17"/>
        <v>2.8475061999844176E-3</v>
      </c>
      <c r="E246" s="3">
        <f t="shared" si="19"/>
        <v>8.7416109546967213E-3</v>
      </c>
      <c r="F246" s="4">
        <f t="shared" si="18"/>
        <v>0.97302149338686061</v>
      </c>
      <c r="G246" s="10">
        <f t="shared" si="16"/>
        <v>30.16366629499268</v>
      </c>
    </row>
    <row r="247" spans="1:7" ht="13.15" x14ac:dyDescent="0.4">
      <c r="A247" s="9">
        <v>50983</v>
      </c>
      <c r="B247" s="1">
        <v>236</v>
      </c>
      <c r="C247" s="3">
        <f t="shared" si="15"/>
        <v>1.1491722631015567E-2</v>
      </c>
      <c r="D247" s="3">
        <f t="shared" si="17"/>
        <v>2.8353954804540837E-3</v>
      </c>
      <c r="E247" s="3">
        <f t="shared" si="19"/>
        <v>8.7416109546967213E-3</v>
      </c>
      <c r="F247" s="4">
        <f t="shared" si="18"/>
        <v>0.96451571804111469</v>
      </c>
      <c r="G247" s="10">
        <f t="shared" si="16"/>
        <v>29.899987259274557</v>
      </c>
    </row>
    <row r="248" spans="1:7" ht="13.15" x14ac:dyDescent="0.4">
      <c r="A248" s="9">
        <v>51014</v>
      </c>
      <c r="B248" s="1">
        <v>237</v>
      </c>
      <c r="C248" s="3">
        <f t="shared" si="15"/>
        <v>1.1459277046814556E-2</v>
      </c>
      <c r="D248" s="3">
        <f t="shared" si="17"/>
        <v>2.8233873408537447E-3</v>
      </c>
      <c r="E248" s="3">
        <f t="shared" si="19"/>
        <v>8.7416109546967213E-3</v>
      </c>
      <c r="F248" s="4">
        <f t="shared" si="18"/>
        <v>0.95608429687430929</v>
      </c>
      <c r="G248" s="10">
        <f t="shared" si="16"/>
        <v>28.68252890622928</v>
      </c>
    </row>
    <row r="249" spans="1:7" ht="13.15" x14ac:dyDescent="0.4">
      <c r="A249" s="9">
        <v>51044</v>
      </c>
      <c r="B249" s="1">
        <v>238</v>
      </c>
      <c r="C249" s="3">
        <f t="shared" si="15"/>
        <v>1.1427059513043888E-2</v>
      </c>
      <c r="D249" s="3">
        <f t="shared" si="17"/>
        <v>2.8114804833716533E-3</v>
      </c>
      <c r="E249" s="3">
        <f t="shared" si="19"/>
        <v>8.7416109546967213E-3</v>
      </c>
      <c r="F249" s="4">
        <f t="shared" si="18"/>
        <v>0.94772657991113929</v>
      </c>
      <c r="G249" s="10">
        <f t="shared" si="16"/>
        <v>29.379523977245317</v>
      </c>
    </row>
    <row r="250" spans="1:7" ht="13.15" x14ac:dyDescent="0.4">
      <c r="A250" s="9">
        <v>51075</v>
      </c>
      <c r="B250" s="1">
        <v>239</v>
      </c>
      <c r="C250" s="3">
        <f t="shared" si="15"/>
        <v>1.1395067475833933E-2</v>
      </c>
      <c r="D250" s="3">
        <f t="shared" si="17"/>
        <v>2.7996736319992888E-3</v>
      </c>
      <c r="E250" s="3">
        <f t="shared" si="19"/>
        <v>8.7416109546967213E-3</v>
      </c>
      <c r="F250" s="4">
        <f t="shared" si="18"/>
        <v>0.93944192285813077</v>
      </c>
      <c r="G250" s="10">
        <f t="shared" si="16"/>
        <v>28.183257685743925</v>
      </c>
    </row>
    <row r="251" spans="1:7" ht="13.15" x14ac:dyDescent="0.4">
      <c r="A251" s="9">
        <v>51105</v>
      </c>
      <c r="B251" s="1">
        <v>240</v>
      </c>
      <c r="C251" s="3">
        <f t="shared" si="15"/>
        <v>1.1363298420475664E-2</v>
      </c>
      <c r="D251" s="3">
        <f t="shared" si="17"/>
        <v>2.7879655320728336E-3</v>
      </c>
      <c r="E251" s="3">
        <f t="shared" si="19"/>
        <v>8.7416109546967213E-3</v>
      </c>
      <c r="F251" s="4">
        <f t="shared" si="18"/>
        <v>0.9312296870539728</v>
      </c>
      <c r="G251" s="10">
        <f t="shared" si="16"/>
        <v>28.868120298673158</v>
      </c>
    </row>
    <row r="252" spans="1:7" ht="13.15" x14ac:dyDescent="0.4">
      <c r="A252" s="9">
        <v>51136</v>
      </c>
      <c r="B252" s="1">
        <v>241</v>
      </c>
      <c r="C252" s="3">
        <f t="shared" si="15"/>
        <v>1.1331749870659606E-2</v>
      </c>
      <c r="D252" s="3">
        <f t="shared" si="17"/>
        <v>2.7763549498278639E-3</v>
      </c>
      <c r="E252" s="3">
        <f t="shared" si="19"/>
        <v>8.7416109546967213E-3</v>
      </c>
      <c r="F252" s="4">
        <f t="shared" si="18"/>
        <v>0.92308923942028298</v>
      </c>
      <c r="G252" s="10">
        <f t="shared" si="16"/>
        <v>28.615766422028774</v>
      </c>
    </row>
    <row r="253" spans="1:7" ht="13.15" x14ac:dyDescent="0.4">
      <c r="A253" s="9">
        <v>51167</v>
      </c>
      <c r="B253" s="1">
        <v>242</v>
      </c>
      <c r="C253" s="3">
        <f t="shared" si="15"/>
        <v>1.1300419387732642E-2</v>
      </c>
      <c r="D253" s="3">
        <f t="shared" si="17"/>
        <v>2.7648406719675833E-3</v>
      </c>
      <c r="E253" s="3">
        <f t="shared" si="19"/>
        <v>8.7416109546967213E-3</v>
      </c>
      <c r="F253" s="4">
        <f t="shared" si="18"/>
        <v>0.91501995241280398</v>
      </c>
      <c r="G253" s="10">
        <f t="shared" si="16"/>
        <v>26.535578619971314</v>
      </c>
    </row>
    <row r="254" spans="1:7" ht="13.15" x14ac:dyDescent="0.4">
      <c r="A254" s="9">
        <v>51196</v>
      </c>
      <c r="B254" s="1">
        <v>243</v>
      </c>
      <c r="C254" s="3">
        <f t="shared" si="15"/>
        <v>1.1269304569972226E-2</v>
      </c>
      <c r="D254" s="3">
        <f t="shared" si="17"/>
        <v>2.7534215052401612E-3</v>
      </c>
      <c r="E254" s="3">
        <f t="shared" si="19"/>
        <v>8.7416109546967213E-3</v>
      </c>
      <c r="F254" s="4">
        <f t="shared" si="18"/>
        <v>0.9070212039730261</v>
      </c>
      <c r="G254" s="10">
        <f t="shared" si="16"/>
        <v>28.117657323163808</v>
      </c>
    </row>
    <row r="255" spans="1:7" ht="13.15" x14ac:dyDescent="0.4">
      <c r="A255" s="9">
        <v>51227</v>
      </c>
      <c r="B255" s="1">
        <v>244</v>
      </c>
      <c r="C255" s="3">
        <f t="shared" si="15"/>
        <v>1.1238403051877515E-2</v>
      </c>
      <c r="D255" s="3">
        <f t="shared" si="17"/>
        <v>2.7420962760248413E-3</v>
      </c>
      <c r="E255" s="3">
        <f t="shared" si="19"/>
        <v>8.7416109546967213E-3</v>
      </c>
      <c r="F255" s="4">
        <f t="shared" si="18"/>
        <v>0.8990923774802333</v>
      </c>
      <c r="G255" s="10">
        <f t="shared" si="16"/>
        <v>26.972771324406999</v>
      </c>
    </row>
    <row r="256" spans="1:7" ht="13.15" x14ac:dyDescent="0.4">
      <c r="A256" s="9">
        <v>51257</v>
      </c>
      <c r="B256" s="1">
        <v>245</v>
      </c>
      <c r="C256" s="3">
        <f t="shared" si="15"/>
        <v>1.1207712503476951E-2</v>
      </c>
      <c r="D256" s="3">
        <f t="shared" si="17"/>
        <v>2.7308638299314847E-3</v>
      </c>
      <c r="E256" s="3">
        <f t="shared" si="19"/>
        <v>8.7416109546967213E-3</v>
      </c>
      <c r="F256" s="4">
        <f t="shared" si="18"/>
        <v>0.89123286170396776</v>
      </c>
      <c r="G256" s="10">
        <f t="shared" si="16"/>
        <v>27.628218712822999</v>
      </c>
    </row>
    <row r="257" spans="1:7" ht="13.15" x14ac:dyDescent="0.4">
      <c r="A257" s="9">
        <v>51288</v>
      </c>
      <c r="B257" s="1">
        <v>246</v>
      </c>
      <c r="C257" s="3">
        <f t="shared" si="15"/>
        <v>1.1177230629651841E-2</v>
      </c>
      <c r="D257" s="3">
        <f t="shared" si="17"/>
        <v>2.7197230314084386E-3</v>
      </c>
      <c r="E257" s="3">
        <f t="shared" si="19"/>
        <v>8.7416109546967213E-3</v>
      </c>
      <c r="F257" s="4">
        <f t="shared" si="18"/>
        <v>0.88344205075691062</v>
      </c>
      <c r="G257" s="10">
        <f t="shared" si="16"/>
        <v>26.503261522707319</v>
      </c>
    </row>
    <row r="258" spans="1:7" ht="13.15" x14ac:dyDescent="0.4">
      <c r="A258" s="9">
        <v>51318</v>
      </c>
      <c r="B258" s="1">
        <v>247</v>
      </c>
      <c r="C258" s="3">
        <f t="shared" si="15"/>
        <v>1.1146955169475557E-2</v>
      </c>
      <c r="D258" s="3">
        <f t="shared" si="17"/>
        <v>2.708672763355735E-3</v>
      </c>
      <c r="E258" s="3">
        <f t="shared" si="19"/>
        <v>8.7416109546967213E-3</v>
      </c>
      <c r="F258" s="4">
        <f t="shared" si="18"/>
        <v>0.87571934404817431</v>
      </c>
      <c r="G258" s="10">
        <f t="shared" si="16"/>
        <v>27.147299665493403</v>
      </c>
    </row>
    <row r="259" spans="1:7" ht="13.15" x14ac:dyDescent="0.4">
      <c r="A259" s="9">
        <v>51349</v>
      </c>
      <c r="B259" s="1">
        <v>248</v>
      </c>
      <c r="C259" s="3">
        <f t="shared" si="15"/>
        <v>1.1116883895567777E-2</v>
      </c>
      <c r="D259" s="3">
        <f t="shared" si="17"/>
        <v>2.6977119267623806E-3</v>
      </c>
      <c r="E259" s="3">
        <f t="shared" si="19"/>
        <v>8.7416109546967213E-3</v>
      </c>
      <c r="F259" s="4">
        <f t="shared" si="18"/>
        <v>0.86806414623700301</v>
      </c>
      <c r="G259" s="10">
        <f t="shared" si="16"/>
        <v>26.909988533347093</v>
      </c>
    </row>
    <row r="260" spans="1:7" ht="13.15" x14ac:dyDescent="0.4">
      <c r="A260" s="9">
        <v>51380</v>
      </c>
      <c r="B260" s="1">
        <v>249</v>
      </c>
      <c r="C260" s="3">
        <f t="shared" si="15"/>
        <v>1.1087014613463644E-2</v>
      </c>
      <c r="D260" s="3">
        <f t="shared" si="17"/>
        <v>2.6868394403257723E-3</v>
      </c>
      <c r="E260" s="3">
        <f t="shared" si="19"/>
        <v>8.7416109546967213E-3</v>
      </c>
      <c r="F260" s="4">
        <f t="shared" si="18"/>
        <v>0.86047586718687818</v>
      </c>
      <c r="G260" s="10">
        <f t="shared" si="16"/>
        <v>25.814276015606346</v>
      </c>
    </row>
    <row r="261" spans="1:7" ht="13.15" x14ac:dyDescent="0.4">
      <c r="A261" s="9">
        <v>51410</v>
      </c>
      <c r="B261" s="1">
        <v>250</v>
      </c>
      <c r="C261" s="3">
        <f t="shared" si="15"/>
        <v>1.1057345160997116E-2</v>
      </c>
      <c r="D261" s="3">
        <f t="shared" si="17"/>
        <v>2.6760542401105258E-3</v>
      </c>
      <c r="E261" s="3">
        <f t="shared" si="19"/>
        <v>8.7416109546967213E-3</v>
      </c>
      <c r="F261" s="4">
        <f t="shared" si="18"/>
        <v>0.85295392192002517</v>
      </c>
      <c r="G261" s="10">
        <f t="shared" si="16"/>
        <v>26.44157157952078</v>
      </c>
    </row>
    <row r="262" spans="1:7" ht="13.15" x14ac:dyDescent="0.4">
      <c r="A262" s="9">
        <v>51441</v>
      </c>
      <c r="B262" s="1">
        <v>251</v>
      </c>
      <c r="C262" s="3">
        <f t="shared" si="15"/>
        <v>1.1027873407698369E-2</v>
      </c>
      <c r="D262" s="3">
        <f t="shared" si="17"/>
        <v>2.6653552791952029E-3</v>
      </c>
      <c r="E262" s="3">
        <f t="shared" si="19"/>
        <v>8.7416109546967213E-3</v>
      </c>
      <c r="F262" s="4">
        <f t="shared" si="18"/>
        <v>0.84549773057231759</v>
      </c>
      <c r="G262" s="10">
        <f t="shared" si="16"/>
        <v>25.364931917169528</v>
      </c>
    </row>
    <row r="263" spans="1:7" ht="13.15" x14ac:dyDescent="0.4">
      <c r="A263" s="9">
        <v>51471</v>
      </c>
      <c r="B263" s="1">
        <v>252</v>
      </c>
      <c r="C263" s="3">
        <f t="shared" si="15"/>
        <v>1.0998597254204753E-2</v>
      </c>
      <c r="D263" s="3">
        <f t="shared" si="17"/>
        <v>2.6547415273354691E-3</v>
      </c>
      <c r="E263" s="3">
        <f t="shared" si="19"/>
        <v>8.7416109546967213E-3</v>
      </c>
      <c r="F263" s="4">
        <f t="shared" si="18"/>
        <v>0.83810671834857542</v>
      </c>
      <c r="G263" s="10">
        <f t="shared" si="16"/>
        <v>25.981308268805837</v>
      </c>
    </row>
    <row r="264" spans="1:7" ht="13.15" x14ac:dyDescent="0.4">
      <c r="A264" s="9">
        <v>51502</v>
      </c>
      <c r="B264" s="1">
        <v>253</v>
      </c>
      <c r="C264" s="3">
        <f t="shared" si="15"/>
        <v>1.0969514631685091E-2</v>
      </c>
      <c r="D264" s="3">
        <f t="shared" si="17"/>
        <v>2.6442119706260314E-3</v>
      </c>
      <c r="E264" s="3">
        <f t="shared" si="19"/>
        <v>8.7416109546967213E-3</v>
      </c>
      <c r="F264" s="4">
        <f t="shared" si="18"/>
        <v>0.83078031547825459</v>
      </c>
      <c r="G264" s="10">
        <f t="shared" si="16"/>
        <v>25.754189779825893</v>
      </c>
    </row>
    <row r="265" spans="1:7" ht="13.15" x14ac:dyDescent="0.4">
      <c r="A265" s="9">
        <v>51533</v>
      </c>
      <c r="B265" s="1">
        <v>254</v>
      </c>
      <c r="C265" s="3">
        <f t="shared" si="15"/>
        <v>1.0940623501276669E-2</v>
      </c>
      <c r="D265" s="3">
        <f t="shared" si="17"/>
        <v>2.6337656111939944E-3</v>
      </c>
      <c r="E265" s="3">
        <f t="shared" si="19"/>
        <v>8.7416109546967213E-3</v>
      </c>
      <c r="F265" s="4">
        <f t="shared" si="18"/>
        <v>0.82351795717152354</v>
      </c>
      <c r="G265" s="10">
        <f t="shared" si="16"/>
        <v>23.05850280080266</v>
      </c>
    </row>
    <row r="266" spans="1:7" ht="13.15" x14ac:dyDescent="0.4">
      <c r="A266" s="9">
        <v>51561</v>
      </c>
      <c r="B266" s="1">
        <v>255</v>
      </c>
      <c r="C266" s="3">
        <f t="shared" si="15"/>
        <v>1.0911921853535041E-2</v>
      </c>
      <c r="D266" s="3">
        <f t="shared" si="17"/>
        <v>2.6234014668614636E-3</v>
      </c>
      <c r="E266" s="3">
        <f t="shared" si="19"/>
        <v>8.7416109546967213E-3</v>
      </c>
      <c r="F266" s="4">
        <f t="shared" si="18"/>
        <v>0.81631908357572347</v>
      </c>
      <c r="G266" s="10">
        <f t="shared" si="16"/>
        <v>25.305891590847427</v>
      </c>
    </row>
    <row r="267" spans="1:7" ht="13.15" x14ac:dyDescent="0.4">
      <c r="A267" s="9">
        <v>51592</v>
      </c>
      <c r="B267" s="1">
        <v>256</v>
      </c>
      <c r="C267" s="3">
        <f t="shared" si="15"/>
        <v>1.0883407707895769E-2</v>
      </c>
      <c r="D267" s="3">
        <f t="shared" si="17"/>
        <v>2.6131185708624383E-3</v>
      </c>
      <c r="E267" s="3">
        <f t="shared" si="19"/>
        <v>8.7416109546967213E-3</v>
      </c>
      <c r="F267" s="4">
        <f t="shared" si="18"/>
        <v>0.8091831397322099</v>
      </c>
      <c r="G267" s="10">
        <f t="shared" si="16"/>
        <v>24.275494191966295</v>
      </c>
    </row>
    <row r="268" spans="1:7" ht="13.15" x14ac:dyDescent="0.4">
      <c r="A268" s="9">
        <v>51622</v>
      </c>
      <c r="B268" s="1">
        <v>257</v>
      </c>
      <c r="C268" s="3">
        <f t="shared" si="15"/>
        <v>1.0855079112148325E-2</v>
      </c>
      <c r="D268" s="3">
        <f t="shared" si="17"/>
        <v>2.602915971519848E-3</v>
      </c>
      <c r="E268" s="3">
        <f t="shared" si="19"/>
        <v>8.7416109546967213E-3</v>
      </c>
      <c r="F268" s="4">
        <f t="shared" si="18"/>
        <v>0.80210957553357087</v>
      </c>
      <c r="G268" s="10">
        <f t="shared" si="16"/>
        <v>24.865396841540697</v>
      </c>
    </row>
    <row r="269" spans="1:7" ht="13.15" x14ac:dyDescent="0.4">
      <c r="A269" s="9">
        <v>51653</v>
      </c>
      <c r="B269" s="1">
        <v>258</v>
      </c>
      <c r="C269" s="3">
        <f t="shared" ref="C269:C332" si="20" xml:space="preserve"> (1 + $C$5 * $C$6 * ($B269 - 1)) ^ (-1 / $C$5)</f>
        <v>1.082693414192145E-2</v>
      </c>
      <c r="D269" s="3">
        <f t="shared" si="17"/>
        <v>2.5927927319642219E-3</v>
      </c>
      <c r="E269" s="3">
        <f t="shared" si="19"/>
        <v>8.7416109546967213E-3</v>
      </c>
      <c r="F269" s="4">
        <f t="shared" si="18"/>
        <v>0.79509784568121944</v>
      </c>
      <c r="G269" s="10">
        <f t="shared" ref="G269:G332" si="21">IF(F269="","",F269*DAY(EOMONTH(A269,0)))</f>
        <v>23.852935370436583</v>
      </c>
    </row>
    <row r="270" spans="1:7" ht="13.15" x14ac:dyDescent="0.4">
      <c r="A270" s="9">
        <v>51683</v>
      </c>
      <c r="B270" s="1">
        <v>259</v>
      </c>
      <c r="C270" s="3">
        <f t="shared" si="20"/>
        <v>1.0798970900179788E-2</v>
      </c>
      <c r="D270" s="3">
        <f t="shared" ref="D270:D333" si="22">1 - (C270/C269)</f>
        <v>2.5827479298492495E-3</v>
      </c>
      <c r="E270" s="3">
        <f t="shared" si="19"/>
        <v>8.7416109546967213E-3</v>
      </c>
      <c r="F270" s="4">
        <f t="shared" ref="F270:F333" si="23">IF(B270&gt;$C$8*12,"",F269*(1-E270))</f>
        <v>0.78814740964335672</v>
      </c>
      <c r="G270" s="10">
        <f t="shared" si="21"/>
        <v>24.432569698944057</v>
      </c>
    </row>
    <row r="271" spans="1:7" ht="13.15" x14ac:dyDescent="0.4">
      <c r="A271" s="9">
        <v>51714</v>
      </c>
      <c r="B271" s="1">
        <v>260</v>
      </c>
      <c r="C271" s="3">
        <f t="shared" si="20"/>
        <v>1.077118751673168E-2</v>
      </c>
      <c r="D271" s="3">
        <f t="shared" si="22"/>
        <v>2.5727806570573497E-3</v>
      </c>
      <c r="E271" s="3">
        <f t="shared" si="19"/>
        <v>8.7416109546967213E-3</v>
      </c>
      <c r="F271" s="4">
        <f t="shared" si="23"/>
        <v>0.78125773161330248</v>
      </c>
      <c r="G271" s="10">
        <f t="shared" si="21"/>
        <v>24.218989680012378</v>
      </c>
    </row>
    <row r="272" spans="1:7" ht="13.15" x14ac:dyDescent="0.4">
      <c r="A272" s="9">
        <v>51745</v>
      </c>
      <c r="B272" s="1">
        <v>261</v>
      </c>
      <c r="C272" s="3">
        <f t="shared" si="20"/>
        <v>1.0743582147747493E-2</v>
      </c>
      <c r="D272" s="3">
        <f t="shared" si="22"/>
        <v>2.5628900194435422E-3</v>
      </c>
      <c r="E272" s="3">
        <f t="shared" ref="E272:E335" si="24">MAX(D272,$F$7)</f>
        <v>8.7416109546967213E-3</v>
      </c>
      <c r="F272" s="4">
        <f t="shared" si="23"/>
        <v>0.77442828046819012</v>
      </c>
      <c r="G272" s="10">
        <f t="shared" si="21"/>
        <v>23.232848414045705</v>
      </c>
    </row>
    <row r="273" spans="1:7" ht="13.15" x14ac:dyDescent="0.4">
      <c r="A273" s="9">
        <v>51775</v>
      </c>
      <c r="B273" s="1">
        <v>262</v>
      </c>
      <c r="C273" s="3">
        <f t="shared" si="20"/>
        <v>1.0716152975288501E-2</v>
      </c>
      <c r="D273" s="3">
        <f t="shared" si="22"/>
        <v>2.5530751365588911E-3</v>
      </c>
      <c r="E273" s="3">
        <f t="shared" si="24"/>
        <v>8.7416109546967213E-3</v>
      </c>
      <c r="F273" s="4">
        <f t="shared" si="23"/>
        <v>0.7676585297280224</v>
      </c>
      <c r="G273" s="10">
        <f t="shared" si="21"/>
        <v>23.797414421568693</v>
      </c>
    </row>
    <row r="274" spans="1:7" ht="13.15" x14ac:dyDescent="0.4">
      <c r="A274" s="9">
        <v>51806</v>
      </c>
      <c r="B274" s="1">
        <v>263</v>
      </c>
      <c r="C274" s="3">
        <f t="shared" si="20"/>
        <v>1.0688898206846011E-2</v>
      </c>
      <c r="D274" s="3">
        <f t="shared" si="22"/>
        <v>2.5433351413831629E-3</v>
      </c>
      <c r="E274" s="3">
        <f t="shared" si="24"/>
        <v>8.7416109546967213E-3</v>
      </c>
      <c r="F274" s="4">
        <f t="shared" si="23"/>
        <v>0.76094795751508559</v>
      </c>
      <c r="G274" s="10">
        <f t="shared" si="21"/>
        <v>22.828438725452568</v>
      </c>
    </row>
    <row r="275" spans="1:7" ht="13.15" x14ac:dyDescent="0.4">
      <c r="A275" s="9">
        <v>51836</v>
      </c>
      <c r="B275" s="1">
        <v>264</v>
      </c>
      <c r="C275" s="3">
        <f t="shared" si="20"/>
        <v>1.0661816074890272E-2</v>
      </c>
      <c r="D275" s="3">
        <f t="shared" si="22"/>
        <v>2.5336691800837974E-3</v>
      </c>
      <c r="E275" s="3">
        <f t="shared" si="24"/>
        <v>8.7416109546967213E-3</v>
      </c>
      <c r="F275" s="4">
        <f t="shared" si="23"/>
        <v>0.75429604651371762</v>
      </c>
      <c r="G275" s="10">
        <f t="shared" si="21"/>
        <v>23.383177441925245</v>
      </c>
    </row>
    <row r="276" spans="1:7" ht="13.15" x14ac:dyDescent="0.4">
      <c r="A276" s="9">
        <v>51867</v>
      </c>
      <c r="B276" s="1">
        <v>265</v>
      </c>
      <c r="C276" s="3">
        <f t="shared" si="20"/>
        <v>1.0634904836429121E-2</v>
      </c>
      <c r="D276" s="3">
        <f t="shared" si="22"/>
        <v>2.5240764117596681E-3</v>
      </c>
      <c r="E276" s="3">
        <f t="shared" si="24"/>
        <v>8.7416109546967213E-3</v>
      </c>
      <c r="F276" s="4">
        <f t="shared" si="23"/>
        <v>0.74770228393042892</v>
      </c>
      <c r="G276" s="10">
        <f t="shared" si="21"/>
        <v>23.178770801843296</v>
      </c>
    </row>
    <row r="277" spans="1:7" ht="13.15" x14ac:dyDescent="0.4">
      <c r="A277" s="9">
        <v>51898</v>
      </c>
      <c r="B277" s="1">
        <v>266</v>
      </c>
      <c r="C277" s="3">
        <f t="shared" si="20"/>
        <v>1.060816277257615E-2</v>
      </c>
      <c r="D277" s="3">
        <f t="shared" si="22"/>
        <v>2.5145560081899498E-3</v>
      </c>
      <c r="E277" s="3">
        <f t="shared" si="24"/>
        <v>8.7416109546967213E-3</v>
      </c>
      <c r="F277" s="4">
        <f t="shared" si="23"/>
        <v>0.74116616145437098</v>
      </c>
      <c r="G277" s="10">
        <f t="shared" si="21"/>
        <v>20.752652520722386</v>
      </c>
    </row>
    <row r="278" spans="1:7" ht="13.15" x14ac:dyDescent="0.4">
      <c r="A278" s="9">
        <v>51926</v>
      </c>
      <c r="B278" s="1">
        <v>267</v>
      </c>
      <c r="C278" s="3">
        <f t="shared" si="20"/>
        <v>1.0581588188127941E-2</v>
      </c>
      <c r="D278" s="3">
        <f t="shared" si="22"/>
        <v>2.5051071536070779E-3</v>
      </c>
      <c r="E278" s="3">
        <f t="shared" si="24"/>
        <v>8.7416109546967213E-3</v>
      </c>
      <c r="F278" s="4">
        <f t="shared" si="23"/>
        <v>0.73468717521815097</v>
      </c>
      <c r="G278" s="10">
        <f t="shared" si="21"/>
        <v>22.775302431762679</v>
      </c>
    </row>
    <row r="279" spans="1:7" ht="13.15" x14ac:dyDescent="0.4">
      <c r="A279" s="9">
        <v>51957</v>
      </c>
      <c r="B279" s="1">
        <v>268</v>
      </c>
      <c r="C279" s="3">
        <f t="shared" si="20"/>
        <v>1.0555179411150313E-2</v>
      </c>
      <c r="D279" s="3">
        <f t="shared" si="22"/>
        <v>2.4957290444602709E-3</v>
      </c>
      <c r="E279" s="3">
        <f t="shared" si="24"/>
        <v>8.7416109546967213E-3</v>
      </c>
      <c r="F279" s="4">
        <f t="shared" si="23"/>
        <v>0.72826482575898877</v>
      </c>
      <c r="G279" s="10">
        <f t="shared" si="21"/>
        <v>21.847944772769662</v>
      </c>
    </row>
    <row r="280" spans="1:7" ht="13.15" x14ac:dyDescent="0.4">
      <c r="A280" s="9">
        <v>51987</v>
      </c>
      <c r="B280" s="1">
        <v>269</v>
      </c>
      <c r="C280" s="3">
        <f t="shared" si="20"/>
        <v>1.0528934792573339E-2</v>
      </c>
      <c r="D280" s="3">
        <f t="shared" si="22"/>
        <v>2.486420889184493E-3</v>
      </c>
      <c r="E280" s="3">
        <f t="shared" si="24"/>
        <v>8.7416109546967213E-3</v>
      </c>
      <c r="F280" s="4">
        <f t="shared" si="23"/>
        <v>0.72189861798021371</v>
      </c>
      <c r="G280" s="10">
        <f t="shared" si="21"/>
        <v>22.378857157386626</v>
      </c>
    </row>
    <row r="281" spans="1:7" ht="13.15" x14ac:dyDescent="0.4">
      <c r="A281" s="9">
        <v>52018</v>
      </c>
      <c r="B281" s="1">
        <v>270</v>
      </c>
      <c r="C281" s="3">
        <f t="shared" si="20"/>
        <v>1.0502852705794898E-2</v>
      </c>
      <c r="D281" s="3">
        <f t="shared" si="22"/>
        <v>2.4771819079777435E-3</v>
      </c>
      <c r="E281" s="3">
        <f t="shared" si="24"/>
        <v>8.7416109546967213E-3</v>
      </c>
      <c r="F281" s="4">
        <f t="shared" si="23"/>
        <v>0.71558806111309747</v>
      </c>
      <c r="G281" s="10">
        <f t="shared" si="21"/>
        <v>21.467641833392925</v>
      </c>
    </row>
    <row r="282" spans="1:7" ht="13.15" x14ac:dyDescent="0.4">
      <c r="A282" s="9">
        <v>52048</v>
      </c>
      <c r="B282" s="1">
        <v>271</v>
      </c>
      <c r="C282" s="3">
        <f t="shared" si="20"/>
        <v>1.0476931546292468E-2</v>
      </c>
      <c r="D282" s="3">
        <f t="shared" si="22"/>
        <v>2.4680113325904474E-3</v>
      </c>
      <c r="E282" s="3">
        <f t="shared" si="24"/>
        <v>8.7416109546967213E-3</v>
      </c>
      <c r="F282" s="4">
        <f t="shared" si="23"/>
        <v>0.70933266867902101</v>
      </c>
      <c r="G282" s="10">
        <f t="shared" si="21"/>
        <v>21.989312729049651</v>
      </c>
    </row>
    <row r="283" spans="1:7" ht="13.15" x14ac:dyDescent="0.4">
      <c r="A283" s="9">
        <v>52079</v>
      </c>
      <c r="B283" s="1">
        <v>272</v>
      </c>
      <c r="C283" s="3">
        <f t="shared" si="20"/>
        <v>1.0451169731243111E-2</v>
      </c>
      <c r="D283" s="3">
        <f t="shared" si="22"/>
        <v>2.4589084061041877E-3</v>
      </c>
      <c r="E283" s="3">
        <f t="shared" si="24"/>
        <v>8.7416109546967213E-3</v>
      </c>
      <c r="F283" s="4">
        <f t="shared" si="23"/>
        <v>0.70313195845197218</v>
      </c>
      <c r="G283" s="10">
        <f t="shared" si="21"/>
        <v>21.797090712011137</v>
      </c>
    </row>
    <row r="284" spans="1:7" ht="13.15" x14ac:dyDescent="0.4">
      <c r="A284" s="9">
        <v>52110</v>
      </c>
      <c r="B284" s="1">
        <v>273</v>
      </c>
      <c r="C284" s="3">
        <f t="shared" si="20"/>
        <v>1.0425565699151354E-2</v>
      </c>
      <c r="D284" s="3">
        <f t="shared" si="22"/>
        <v>2.4498723827262037E-3</v>
      </c>
      <c r="E284" s="3">
        <f t="shared" si="24"/>
        <v>8.7416109546967213E-3</v>
      </c>
      <c r="F284" s="4">
        <f t="shared" si="23"/>
        <v>0.69698545242137111</v>
      </c>
      <c r="G284" s="10">
        <f t="shared" si="21"/>
        <v>20.909563572641133</v>
      </c>
    </row>
    <row r="285" spans="1:7" ht="13.15" x14ac:dyDescent="0.4">
      <c r="A285" s="9">
        <v>52140</v>
      </c>
      <c r="B285" s="1">
        <v>274</v>
      </c>
      <c r="C285" s="3">
        <f t="shared" si="20"/>
        <v>1.0400117909484764E-2</v>
      </c>
      <c r="D285" s="3">
        <f t="shared" si="22"/>
        <v>2.4409025275877738E-3</v>
      </c>
      <c r="E285" s="3">
        <f t="shared" si="24"/>
        <v>8.7416109546967213E-3</v>
      </c>
      <c r="F285" s="4">
        <f t="shared" si="23"/>
        <v>0.69089267675522015</v>
      </c>
      <c r="G285" s="10">
        <f t="shared" si="21"/>
        <v>21.417672979411826</v>
      </c>
    </row>
    <row r="286" spans="1:7" ht="13.15" x14ac:dyDescent="0.4">
      <c r="A286" s="9">
        <v>52171</v>
      </c>
      <c r="B286" s="1">
        <v>275</v>
      </c>
      <c r="C286" s="3">
        <f t="shared" si="20"/>
        <v>1.0374824842317059E-2</v>
      </c>
      <c r="D286" s="3">
        <f t="shared" si="22"/>
        <v>2.431998116544154E-3</v>
      </c>
      <c r="E286" s="3">
        <f t="shared" si="24"/>
        <v>8.7416109546967213E-3</v>
      </c>
      <c r="F286" s="4">
        <f t="shared" si="23"/>
        <v>0.68485316176357702</v>
      </c>
      <c r="G286" s="10">
        <f t="shared" si="21"/>
        <v>20.54559485290731</v>
      </c>
    </row>
    <row r="287" spans="1:7" ht="13.15" x14ac:dyDescent="0.4">
      <c r="A287" s="9">
        <v>52201</v>
      </c>
      <c r="B287" s="1">
        <v>276</v>
      </c>
      <c r="C287" s="3">
        <f t="shared" si="20"/>
        <v>1.0349684997978626E-2</v>
      </c>
      <c r="D287" s="3">
        <f t="shared" si="22"/>
        <v>2.4231584359758473E-3</v>
      </c>
      <c r="E287" s="3">
        <f t="shared" si="24"/>
        <v>8.7416109546967213E-3</v>
      </c>
      <c r="F287" s="4">
        <f t="shared" si="23"/>
        <v>0.6788664418623459</v>
      </c>
      <c r="G287" s="10">
        <f t="shared" si="21"/>
        <v>21.044859697732722</v>
      </c>
    </row>
    <row r="288" spans="1:7" ht="13.15" x14ac:dyDescent="0.4">
      <c r="A288" s="9">
        <v>52232</v>
      </c>
      <c r="B288" s="1">
        <v>277</v>
      </c>
      <c r="C288" s="3">
        <f t="shared" si="20"/>
        <v>1.0324696896714131E-2</v>
      </c>
      <c r="D288" s="3">
        <f t="shared" si="22"/>
        <v>2.4143827826040853E-3</v>
      </c>
      <c r="E288" s="3">
        <f t="shared" si="24"/>
        <v>8.7416109546967213E-3</v>
      </c>
      <c r="F288" s="4">
        <f t="shared" si="23"/>
        <v>0.672932055537386</v>
      </c>
      <c r="G288" s="10">
        <f t="shared" si="21"/>
        <v>20.860893721658964</v>
      </c>
    </row>
    <row r="289" spans="1:7" ht="13.15" x14ac:dyDescent="0.4">
      <c r="A289" s="9">
        <v>52263</v>
      </c>
      <c r="B289" s="1">
        <v>278</v>
      </c>
      <c r="C289" s="3">
        <f t="shared" si="20"/>
        <v>1.0299859078347193E-2</v>
      </c>
      <c r="D289" s="3">
        <f t="shared" si="22"/>
        <v>2.4056704632988701E-3</v>
      </c>
      <c r="E289" s="3">
        <f t="shared" si="24"/>
        <v>8.7416109546967213E-3</v>
      </c>
      <c r="F289" s="4">
        <f t="shared" si="23"/>
        <v>0.66704954530893379</v>
      </c>
      <c r="G289" s="10">
        <f t="shared" si="21"/>
        <v>18.677387268650147</v>
      </c>
    </row>
    <row r="290" spans="1:7" ht="13.15" x14ac:dyDescent="0.4">
      <c r="A290" s="9">
        <v>52291</v>
      </c>
      <c r="B290" s="1">
        <v>279</v>
      </c>
      <c r="C290" s="3">
        <f t="shared" si="20"/>
        <v>1.0275170101951839E-2</v>
      </c>
      <c r="D290" s="3">
        <f t="shared" si="22"/>
        <v>2.3970207949015609E-3</v>
      </c>
      <c r="E290" s="3">
        <f t="shared" si="24"/>
        <v>8.7416109546967213E-3</v>
      </c>
      <c r="F290" s="4">
        <f t="shared" si="23"/>
        <v>0.66121845769633569</v>
      </c>
      <c r="G290" s="10">
        <f t="shared" si="21"/>
        <v>20.497772188586406</v>
      </c>
    </row>
    <row r="291" spans="1:7" ht="13.15" x14ac:dyDescent="0.4">
      <c r="A291" s="9">
        <v>52322</v>
      </c>
      <c r="B291" s="1">
        <v>280</v>
      </c>
      <c r="C291" s="3">
        <f t="shared" si="20"/>
        <v>1.0250628545530674E-2</v>
      </c>
      <c r="D291" s="3">
        <f t="shared" si="22"/>
        <v>2.3884331040421314E-3</v>
      </c>
      <c r="E291" s="3">
        <f t="shared" si="24"/>
        <v>8.7416109546967213E-3</v>
      </c>
      <c r="F291" s="4">
        <f t="shared" si="23"/>
        <v>0.65543834318308969</v>
      </c>
      <c r="G291" s="10">
        <f t="shared" si="21"/>
        <v>19.663150295492692</v>
      </c>
    </row>
    <row r="292" spans="1:7" ht="13.15" x14ac:dyDescent="0.4">
      <c r="A292" s="9">
        <v>52352</v>
      </c>
      <c r="B292" s="1">
        <v>281</v>
      </c>
      <c r="C292" s="3">
        <f t="shared" si="20"/>
        <v>1.0226233005699555E-2</v>
      </c>
      <c r="D292" s="3">
        <f t="shared" si="22"/>
        <v>2.3799067269640872E-3</v>
      </c>
      <c r="E292" s="3">
        <f t="shared" si="24"/>
        <v>8.7416109546967213E-3</v>
      </c>
      <c r="F292" s="4">
        <f t="shared" si="23"/>
        <v>0.64970875618219215</v>
      </c>
      <c r="G292" s="10">
        <f t="shared" si="21"/>
        <v>20.140971441647956</v>
      </c>
    </row>
    <row r="293" spans="1:7" ht="13.15" x14ac:dyDescent="0.4">
      <c r="A293" s="9">
        <v>52383</v>
      </c>
      <c r="B293" s="1">
        <v>282</v>
      </c>
      <c r="C293" s="3">
        <f t="shared" si="20"/>
        <v>1.0201982097378574E-2</v>
      </c>
      <c r="D293" s="3">
        <f t="shared" si="22"/>
        <v>2.3714410093594873E-3</v>
      </c>
      <c r="E293" s="3">
        <f t="shared" si="24"/>
        <v>8.7416109546967213E-3</v>
      </c>
      <c r="F293" s="4">
        <f t="shared" si="23"/>
        <v>0.64402925500178754</v>
      </c>
      <c r="G293" s="10">
        <f t="shared" si="21"/>
        <v>19.320877650053625</v>
      </c>
    </row>
    <row r="294" spans="1:7" ht="13.15" x14ac:dyDescent="0.4">
      <c r="A294" s="9">
        <v>52413</v>
      </c>
      <c r="B294" s="1">
        <v>283</v>
      </c>
      <c r="C294" s="3">
        <f t="shared" si="20"/>
        <v>1.0177874453489312E-2</v>
      </c>
      <c r="D294" s="3">
        <f t="shared" si="22"/>
        <v>2.3630353061937504E-3</v>
      </c>
      <c r="E294" s="3">
        <f t="shared" si="24"/>
        <v>8.7416109546967213E-3</v>
      </c>
      <c r="F294" s="4">
        <f t="shared" si="23"/>
        <v>0.63839940181111876</v>
      </c>
      <c r="G294" s="10">
        <f t="shared" si="21"/>
        <v>19.790381456144683</v>
      </c>
    </row>
    <row r="295" spans="1:7" ht="13.15" x14ac:dyDescent="0.4">
      <c r="A295" s="9">
        <v>52444</v>
      </c>
      <c r="B295" s="1">
        <v>284</v>
      </c>
      <c r="C295" s="3">
        <f t="shared" si="20"/>
        <v>1.0153908724658123E-2</v>
      </c>
      <c r="D295" s="3">
        <f t="shared" si="22"/>
        <v>2.3546889815458938E-3</v>
      </c>
      <c r="E295" s="3">
        <f t="shared" si="24"/>
        <v>8.7416109546967213E-3</v>
      </c>
      <c r="F295" s="4">
        <f t="shared" si="23"/>
        <v>0.63281876260677483</v>
      </c>
      <c r="G295" s="10">
        <f t="shared" si="21"/>
        <v>19.61738164081002</v>
      </c>
    </row>
    <row r="296" spans="1:7" ht="13.15" x14ac:dyDescent="0.4">
      <c r="A296" s="9">
        <v>52475</v>
      </c>
      <c r="B296" s="1">
        <v>285</v>
      </c>
      <c r="C296" s="3">
        <f t="shared" si="20"/>
        <v>1.0130083578925291E-2</v>
      </c>
      <c r="D296" s="3">
        <f t="shared" si="22"/>
        <v>2.3464014084521034E-3</v>
      </c>
      <c r="E296" s="3">
        <f t="shared" si="24"/>
        <v>8.7416109546967213E-3</v>
      </c>
      <c r="F296" s="4">
        <f t="shared" si="23"/>
        <v>0.62728690717923385</v>
      </c>
      <c r="G296" s="10">
        <f t="shared" si="21"/>
        <v>18.818607215377014</v>
      </c>
    </row>
    <row r="297" spans="1:7" ht="13.15" x14ac:dyDescent="0.4">
      <c r="A297" s="9">
        <v>52505</v>
      </c>
      <c r="B297" s="1">
        <v>286</v>
      </c>
      <c r="C297" s="3">
        <f t="shared" si="20"/>
        <v>1.0106397701460091E-2</v>
      </c>
      <c r="D297" s="3">
        <f t="shared" si="22"/>
        <v>2.3381719687364244E-3</v>
      </c>
      <c r="E297" s="3">
        <f t="shared" si="24"/>
        <v>8.7416109546967213E-3</v>
      </c>
      <c r="F297" s="4">
        <f t="shared" si="23"/>
        <v>0.621803409079698</v>
      </c>
      <c r="G297" s="10">
        <f t="shared" si="21"/>
        <v>19.27590568147064</v>
      </c>
    </row>
    <row r="298" spans="1:7" ht="13.15" x14ac:dyDescent="0.4">
      <c r="A298" s="9">
        <v>52536</v>
      </c>
      <c r="B298" s="1">
        <v>287</v>
      </c>
      <c r="C298" s="3">
        <f t="shared" si="20"/>
        <v>1.0082849794281345E-2</v>
      </c>
      <c r="D298" s="3">
        <f t="shared" si="22"/>
        <v>2.3300000528718723E-3</v>
      </c>
      <c r="E298" s="3">
        <f t="shared" si="24"/>
        <v>8.7416109546967213E-3</v>
      </c>
      <c r="F298" s="4">
        <f t="shared" si="23"/>
        <v>0.61636784558721913</v>
      </c>
      <c r="G298" s="10">
        <f t="shared" si="21"/>
        <v>18.491035367616576</v>
      </c>
    </row>
    <row r="299" spans="1:7" ht="13.15" x14ac:dyDescent="0.4">
      <c r="A299" s="9">
        <v>52566</v>
      </c>
      <c r="B299" s="1">
        <v>288</v>
      </c>
      <c r="C299" s="3">
        <f t="shared" si="20"/>
        <v>1.0059438575983593E-2</v>
      </c>
      <c r="D299" s="3">
        <f t="shared" si="22"/>
        <v>2.3218850598201168E-3</v>
      </c>
      <c r="E299" s="3">
        <f t="shared" si="24"/>
        <v>8.7416109546967213E-3</v>
      </c>
      <c r="F299" s="4">
        <f t="shared" si="23"/>
        <v>0.6109797976761111</v>
      </c>
      <c r="G299" s="10">
        <f t="shared" si="21"/>
        <v>18.940373727959443</v>
      </c>
    </row>
    <row r="300" spans="1:7" ht="13.15" x14ac:dyDescent="0.4">
      <c r="A300" s="9">
        <v>52597</v>
      </c>
      <c r="B300" s="1">
        <v>289</v>
      </c>
      <c r="C300" s="3">
        <f t="shared" si="20"/>
        <v>1.0036162781468617E-2</v>
      </c>
      <c r="D300" s="3">
        <f t="shared" si="22"/>
        <v>2.3138263968871531E-3</v>
      </c>
      <c r="E300" s="3">
        <f t="shared" si="24"/>
        <v>8.7416109546967213E-3</v>
      </c>
      <c r="F300" s="4">
        <f t="shared" si="23"/>
        <v>0.60563884998364725</v>
      </c>
      <c r="G300" s="10">
        <f t="shared" si="21"/>
        <v>18.774804349493063</v>
      </c>
    </row>
    <row r="301" spans="1:7" ht="13.15" x14ac:dyDescent="0.4">
      <c r="A301" s="9">
        <v>52628</v>
      </c>
      <c r="B301" s="1">
        <v>290</v>
      </c>
      <c r="C301" s="3">
        <f t="shared" si="20"/>
        <v>1.0013021161682239E-2</v>
      </c>
      <c r="D301" s="3">
        <f t="shared" si="22"/>
        <v>2.3058234795780841E-3</v>
      </c>
      <c r="E301" s="3">
        <f t="shared" si="24"/>
        <v>8.7416109546967213E-3</v>
      </c>
      <c r="F301" s="4">
        <f t="shared" si="23"/>
        <v>0.60034459077804025</v>
      </c>
      <c r="G301" s="10">
        <f t="shared" si="21"/>
        <v>17.409993132563166</v>
      </c>
    </row>
    <row r="302" spans="1:7" ht="13.15" x14ac:dyDescent="0.4">
      <c r="A302" s="9">
        <v>52657</v>
      </c>
      <c r="B302" s="1">
        <v>291</v>
      </c>
      <c r="C302" s="3">
        <f t="shared" si="20"/>
        <v>9.9900124833562174E-3</v>
      </c>
      <c r="D302" s="3">
        <f t="shared" si="22"/>
        <v>2.2978757314596754E-3</v>
      </c>
      <c r="E302" s="3">
        <f t="shared" si="24"/>
        <v>8.7416109546967213E-3</v>
      </c>
      <c r="F302" s="4">
        <f t="shared" si="23"/>
        <v>0.59509661192670205</v>
      </c>
      <c r="G302" s="10">
        <f t="shared" si="21"/>
        <v>18.447994969727763</v>
      </c>
    </row>
    <row r="303" spans="1:7" ht="13.15" x14ac:dyDescent="0.4">
      <c r="A303" s="9">
        <v>52688</v>
      </c>
      <c r="B303" s="1">
        <v>292</v>
      </c>
      <c r="C303" s="3">
        <f t="shared" si="20"/>
        <v>9.9671355287552395E-3</v>
      </c>
      <c r="D303" s="3">
        <f t="shared" si="22"/>
        <v>2.2899825840150267E-3</v>
      </c>
      <c r="E303" s="3">
        <f t="shared" si="24"/>
        <v>8.7416109546967213E-3</v>
      </c>
      <c r="F303" s="4">
        <f t="shared" si="23"/>
        <v>0.58989450886478068</v>
      </c>
      <c r="G303" s="10">
        <f t="shared" si="21"/>
        <v>17.69683526594342</v>
      </c>
    </row>
    <row r="304" spans="1:7" ht="13.15" x14ac:dyDescent="0.4">
      <c r="A304" s="9">
        <v>52718</v>
      </c>
      <c r="B304" s="1">
        <v>293</v>
      </c>
      <c r="C304" s="3">
        <f t="shared" si="20"/>
        <v>9.9443890954287583E-3</v>
      </c>
      <c r="D304" s="3">
        <f t="shared" si="22"/>
        <v>2.2821434765141202E-3</v>
      </c>
      <c r="E304" s="3">
        <f t="shared" si="24"/>
        <v>8.7416109546967213E-3</v>
      </c>
      <c r="F304" s="4">
        <f t="shared" si="23"/>
        <v>0.58473788056397291</v>
      </c>
      <c r="G304" s="10">
        <f t="shared" si="21"/>
        <v>18.126874297483159</v>
      </c>
    </row>
    <row r="305" spans="1:7" ht="13.15" x14ac:dyDescent="0.4">
      <c r="A305" s="9">
        <v>52749</v>
      </c>
      <c r="B305" s="1">
        <v>294</v>
      </c>
      <c r="C305" s="3">
        <f t="shared" si="20"/>
        <v>9.9217719959676428E-3</v>
      </c>
      <c r="D305" s="3">
        <f t="shared" si="22"/>
        <v>2.2743578558799271E-3</v>
      </c>
      <c r="E305" s="3">
        <f t="shared" si="24"/>
        <v>8.7416109546967213E-3</v>
      </c>
      <c r="F305" s="4">
        <f t="shared" si="23"/>
        <v>0.57962632950160875</v>
      </c>
      <c r="G305" s="10">
        <f t="shared" si="21"/>
        <v>17.388789885048261</v>
      </c>
    </row>
    <row r="306" spans="1:7" ht="13.15" x14ac:dyDescent="0.4">
      <c r="A306" s="9">
        <v>52779</v>
      </c>
      <c r="B306" s="1">
        <v>295</v>
      </c>
      <c r="C306" s="3">
        <f t="shared" si="20"/>
        <v>9.8992830577655615E-3</v>
      </c>
      <c r="D306" s="3">
        <f t="shared" si="22"/>
        <v>2.2666251765532941E-3</v>
      </c>
      <c r="E306" s="3">
        <f t="shared" si="24"/>
        <v>8.7416109546967213E-3</v>
      </c>
      <c r="F306" s="4">
        <f t="shared" si="23"/>
        <v>0.57455946163000682</v>
      </c>
      <c r="G306" s="10">
        <f t="shared" si="21"/>
        <v>17.811343310530212</v>
      </c>
    </row>
    <row r="307" spans="1:7" ht="13.15" x14ac:dyDescent="0.4">
      <c r="A307" s="9">
        <v>52810</v>
      </c>
      <c r="B307" s="1">
        <v>296</v>
      </c>
      <c r="C307" s="3">
        <f t="shared" si="20"/>
        <v>9.8769211227848833E-3</v>
      </c>
      <c r="D307" s="3">
        <f t="shared" si="22"/>
        <v>2.2589449003719286E-3</v>
      </c>
      <c r="E307" s="3">
        <f t="shared" si="24"/>
        <v>8.7416109546967213E-3</v>
      </c>
      <c r="F307" s="4">
        <f t="shared" si="23"/>
        <v>0.56953688634609734</v>
      </c>
      <c r="G307" s="10">
        <f t="shared" si="21"/>
        <v>17.655643476729018</v>
      </c>
    </row>
    <row r="308" spans="1:7" ht="13.15" x14ac:dyDescent="0.4">
      <c r="A308" s="9">
        <v>52841</v>
      </c>
      <c r="B308" s="1">
        <v>297</v>
      </c>
      <c r="C308" s="3">
        <f t="shared" si="20"/>
        <v>9.8546850473270903E-3</v>
      </c>
      <c r="D308" s="3">
        <f t="shared" si="22"/>
        <v>2.2513164964430565E-3</v>
      </c>
      <c r="E308" s="3">
        <f t="shared" si="24"/>
        <v>8.7416109546967213E-3</v>
      </c>
      <c r="F308" s="4">
        <f t="shared" si="23"/>
        <v>0.56455821646131044</v>
      </c>
      <c r="G308" s="10">
        <f t="shared" si="21"/>
        <v>16.936746493839312</v>
      </c>
    </row>
    <row r="309" spans="1:7" ht="13.15" x14ac:dyDescent="0.4">
      <c r="A309" s="9">
        <v>52871</v>
      </c>
      <c r="B309" s="1">
        <v>298</v>
      </c>
      <c r="C309" s="3">
        <f t="shared" si="20"/>
        <v>9.8325737018075555E-3</v>
      </c>
      <c r="D309" s="3">
        <f t="shared" si="22"/>
        <v>2.2437394410217415E-3</v>
      </c>
      <c r="E309" s="3">
        <f t="shared" si="24"/>
        <v>8.7416109546967213E-3</v>
      </c>
      <c r="F309" s="4">
        <f t="shared" si="23"/>
        <v>0.55962306817172824</v>
      </c>
      <c r="G309" s="10">
        <f t="shared" si="21"/>
        <v>17.348315113323576</v>
      </c>
    </row>
    <row r="310" spans="1:7" ht="13.15" x14ac:dyDescent="0.4">
      <c r="A310" s="9">
        <v>52902</v>
      </c>
      <c r="B310" s="1">
        <v>299</v>
      </c>
      <c r="C310" s="3">
        <f t="shared" si="20"/>
        <v>9.8105859705346389E-3</v>
      </c>
      <c r="D310" s="3">
        <f t="shared" si="22"/>
        <v>2.2362132173873173E-3</v>
      </c>
      <c r="E310" s="3">
        <f t="shared" si="24"/>
        <v>8.7416109546967213E-3</v>
      </c>
      <c r="F310" s="4">
        <f t="shared" si="23"/>
        <v>0.55473106102849723</v>
      </c>
      <c r="G310" s="10">
        <f t="shared" si="21"/>
        <v>16.641931830854915</v>
      </c>
    </row>
    <row r="311" spans="1:7" ht="13.15" x14ac:dyDescent="0.4">
      <c r="A311" s="9">
        <v>52932</v>
      </c>
      <c r="B311" s="1">
        <v>300</v>
      </c>
      <c r="C311" s="3">
        <f t="shared" si="20"/>
        <v>9.7887207514929034E-3</v>
      </c>
      <c r="D311" s="3">
        <f t="shared" si="22"/>
        <v>2.2287373157328094E-3</v>
      </c>
      <c r="E311" s="3">
        <f t="shared" si="24"/>
        <v>8.7416109546967213E-3</v>
      </c>
      <c r="F311" s="4">
        <f t="shared" si="23"/>
        <v>0.54988181790849999</v>
      </c>
      <c r="G311" s="10">
        <f t="shared" si="21"/>
        <v>17.046336355163501</v>
      </c>
    </row>
    <row r="312" spans="1:7" ht="13.15" x14ac:dyDescent="0.4">
      <c r="A312" s="9">
        <v>52963</v>
      </c>
      <c r="B312" s="1">
        <v>301</v>
      </c>
      <c r="C312" s="3">
        <f t="shared" si="20"/>
        <v>9.7669769561305117E-3</v>
      </c>
      <c r="D312" s="3">
        <f t="shared" si="22"/>
        <v>2.2213112330409235E-3</v>
      </c>
      <c r="E312" s="3">
        <f t="shared" si="24"/>
        <v>8.7416109546967213E-3</v>
      </c>
      <c r="F312" s="4" t="str">
        <f t="shared" si="23"/>
        <v/>
      </c>
      <c r="G312" s="10" t="str">
        <f t="shared" si="21"/>
        <v/>
      </c>
    </row>
    <row r="313" spans="1:7" ht="13.15" x14ac:dyDescent="0.4">
      <c r="A313" s="9">
        <v>52994</v>
      </c>
      <c r="B313" s="1">
        <v>302</v>
      </c>
      <c r="C313" s="3">
        <f t="shared" si="20"/>
        <v>9.7453535091504926E-3</v>
      </c>
      <c r="D313" s="3">
        <f t="shared" si="22"/>
        <v>2.2139344729841248E-3</v>
      </c>
      <c r="E313" s="3">
        <f t="shared" si="24"/>
        <v>8.7416109546967213E-3</v>
      </c>
      <c r="F313" s="4" t="str">
        <f t="shared" si="23"/>
        <v/>
      </c>
      <c r="G313" s="10" t="str">
        <f t="shared" si="21"/>
        <v/>
      </c>
    </row>
    <row r="314" spans="1:7" ht="13.15" x14ac:dyDescent="0.4">
      <c r="A314" s="9">
        <v>53022</v>
      </c>
      <c r="B314" s="1">
        <v>303</v>
      </c>
      <c r="C314" s="3">
        <f t="shared" si="20"/>
        <v>9.7238493483061024E-3</v>
      </c>
      <c r="D314" s="3">
        <f t="shared" si="22"/>
        <v>2.2066065457962969E-3</v>
      </c>
      <c r="E314" s="3">
        <f t="shared" si="24"/>
        <v>8.7416109546967213E-3</v>
      </c>
      <c r="F314" s="4" t="str">
        <f t="shared" si="23"/>
        <v/>
      </c>
      <c r="G314" s="10" t="str">
        <f t="shared" si="21"/>
        <v/>
      </c>
    </row>
    <row r="315" spans="1:7" ht="13.15" x14ac:dyDescent="0.4">
      <c r="A315" s="9">
        <v>53053</v>
      </c>
      <c r="B315" s="1">
        <v>304</v>
      </c>
      <c r="C315" s="3">
        <f t="shared" si="20"/>
        <v>9.7024634241998416E-3</v>
      </c>
      <c r="D315" s="3">
        <f t="shared" si="22"/>
        <v>2.1993269681811478E-3</v>
      </c>
      <c r="E315" s="3">
        <f t="shared" si="24"/>
        <v>8.7416109546967213E-3</v>
      </c>
      <c r="F315" s="4" t="str">
        <f t="shared" si="23"/>
        <v/>
      </c>
      <c r="G315" s="10" t="str">
        <f t="shared" si="21"/>
        <v/>
      </c>
    </row>
    <row r="316" spans="1:7" ht="13.15" x14ac:dyDescent="0.4">
      <c r="A316" s="9">
        <v>53083</v>
      </c>
      <c r="B316" s="1">
        <v>305</v>
      </c>
      <c r="C316" s="3">
        <f t="shared" si="20"/>
        <v>9.6811947000863055E-3</v>
      </c>
      <c r="D316" s="3">
        <f t="shared" si="22"/>
        <v>2.1920952631975243E-3</v>
      </c>
      <c r="E316" s="3">
        <f t="shared" si="24"/>
        <v>8.7416109546967213E-3</v>
      </c>
      <c r="F316" s="4" t="str">
        <f t="shared" si="23"/>
        <v/>
      </c>
      <c r="G316" s="10" t="str">
        <f t="shared" si="21"/>
        <v/>
      </c>
    </row>
    <row r="317" spans="1:7" ht="13.15" x14ac:dyDescent="0.4">
      <c r="A317" s="9">
        <v>53114</v>
      </c>
      <c r="B317" s="1">
        <v>306</v>
      </c>
      <c r="C317" s="3">
        <f t="shared" si="20"/>
        <v>9.6600421516786824E-3</v>
      </c>
      <c r="D317" s="3">
        <f t="shared" si="22"/>
        <v>2.1849109601560501E-3</v>
      </c>
      <c r="E317" s="3">
        <f t="shared" si="24"/>
        <v>8.7416109546967213E-3</v>
      </c>
      <c r="F317" s="4" t="str">
        <f t="shared" si="23"/>
        <v/>
      </c>
      <c r="G317" s="10" t="str">
        <f t="shared" si="21"/>
        <v/>
      </c>
    </row>
    <row r="318" spans="1:7" ht="13.15" x14ac:dyDescent="0.4">
      <c r="A318" s="9">
        <v>53144</v>
      </c>
      <c r="B318" s="1">
        <v>307</v>
      </c>
      <c r="C318" s="3">
        <f t="shared" si="20"/>
        <v>9.6390047669588207E-3</v>
      </c>
      <c r="D318" s="3">
        <f t="shared" si="22"/>
        <v>2.1777735945185395E-3</v>
      </c>
      <c r="E318" s="3">
        <f t="shared" si="24"/>
        <v>8.7416109546967213E-3</v>
      </c>
      <c r="F318" s="4" t="str">
        <f t="shared" si="23"/>
        <v/>
      </c>
      <c r="G318" s="10" t="str">
        <f t="shared" si="21"/>
        <v/>
      </c>
    </row>
    <row r="319" spans="1:7" ht="13.15" x14ac:dyDescent="0.4">
      <c r="A319" s="9">
        <v>53175</v>
      </c>
      <c r="B319" s="1">
        <v>308</v>
      </c>
      <c r="C319" s="3">
        <f t="shared" si="20"/>
        <v>9.6180815459908486E-3</v>
      </c>
      <c r="D319" s="3">
        <f t="shared" si="22"/>
        <v>2.1706827077930813E-3</v>
      </c>
      <c r="E319" s="3">
        <f t="shared" si="24"/>
        <v>8.7416109546967213E-3</v>
      </c>
      <c r="F319" s="4" t="str">
        <f t="shared" si="23"/>
        <v/>
      </c>
      <c r="G319" s="10" t="str">
        <f t="shared" si="21"/>
        <v/>
      </c>
    </row>
    <row r="320" spans="1:7" ht="13.15" x14ac:dyDescent="0.4">
      <c r="A320" s="9">
        <v>53206</v>
      </c>
      <c r="B320" s="1">
        <v>309</v>
      </c>
      <c r="C320" s="3">
        <f t="shared" si="20"/>
        <v>9.5972715007381013E-3</v>
      </c>
      <c r="D320" s="3">
        <f t="shared" si="22"/>
        <v>2.1636378474479967E-3</v>
      </c>
      <c r="E320" s="3">
        <f t="shared" si="24"/>
        <v>8.7416109546967213E-3</v>
      </c>
      <c r="F320" s="4" t="str">
        <f t="shared" si="23"/>
        <v/>
      </c>
      <c r="G320" s="10" t="str">
        <f t="shared" si="21"/>
        <v/>
      </c>
    </row>
    <row r="321" spans="1:7" ht="13.15" x14ac:dyDescent="0.4">
      <c r="A321" s="9">
        <v>53236</v>
      </c>
      <c r="B321" s="1">
        <v>310</v>
      </c>
      <c r="C321" s="3">
        <f t="shared" si="20"/>
        <v>9.5765736548835655E-3</v>
      </c>
      <c r="D321" s="3">
        <f t="shared" si="22"/>
        <v>2.1566385667993737E-3</v>
      </c>
      <c r="E321" s="3">
        <f t="shared" si="24"/>
        <v>8.7416109546967213E-3</v>
      </c>
      <c r="F321" s="4" t="str">
        <f t="shared" si="23"/>
        <v/>
      </c>
      <c r="G321" s="10" t="str">
        <f t="shared" si="21"/>
        <v/>
      </c>
    </row>
    <row r="322" spans="1:7" ht="13.15" x14ac:dyDescent="0.4">
      <c r="A322" s="9">
        <v>53267</v>
      </c>
      <c r="B322" s="1">
        <v>311</v>
      </c>
      <c r="C322" s="3">
        <f t="shared" si="20"/>
        <v>9.5559870436534976E-3</v>
      </c>
      <c r="D322" s="3">
        <f t="shared" si="22"/>
        <v>2.149684424926801E-3</v>
      </c>
      <c r="E322" s="3">
        <f t="shared" si="24"/>
        <v>8.7416109546967213E-3</v>
      </c>
      <c r="F322" s="4" t="str">
        <f t="shared" si="23"/>
        <v/>
      </c>
      <c r="G322" s="10" t="str">
        <f t="shared" si="21"/>
        <v/>
      </c>
    </row>
    <row r="323" spans="1:7" ht="13.15" x14ac:dyDescent="0.4">
      <c r="A323" s="9">
        <v>53297</v>
      </c>
      <c r="B323" s="1">
        <v>312</v>
      </c>
      <c r="C323" s="3">
        <f t="shared" si="20"/>
        <v>9.5355107136442501E-3</v>
      </c>
      <c r="D323" s="3">
        <f t="shared" si="22"/>
        <v>2.1427749865825518E-3</v>
      </c>
      <c r="E323" s="3">
        <f t="shared" si="24"/>
        <v>8.7416109546967213E-3</v>
      </c>
      <c r="F323" s="4" t="str">
        <f t="shared" si="23"/>
        <v/>
      </c>
      <c r="G323" s="10" t="str">
        <f t="shared" si="21"/>
        <v/>
      </c>
    </row>
    <row r="324" spans="1:7" ht="13.15" x14ac:dyDescent="0.4">
      <c r="A324" s="9">
        <v>53328</v>
      </c>
      <c r="B324" s="1">
        <v>313</v>
      </c>
      <c r="C324" s="3">
        <f t="shared" si="20"/>
        <v>9.5151437226523115E-3</v>
      </c>
      <c r="D324" s="3">
        <f t="shared" si="22"/>
        <v>2.135909822092219E-3</v>
      </c>
      <c r="E324" s="3">
        <f t="shared" si="24"/>
        <v>8.7416109546967213E-3</v>
      </c>
      <c r="F324" s="4" t="str">
        <f t="shared" si="23"/>
        <v/>
      </c>
      <c r="G324" s="10" t="str">
        <f t="shared" si="21"/>
        <v/>
      </c>
    </row>
    <row r="325" spans="1:7" ht="13.15" x14ac:dyDescent="0.4">
      <c r="A325" s="9">
        <v>53359</v>
      </c>
      <c r="B325" s="1">
        <v>314</v>
      </c>
      <c r="C325" s="3">
        <f t="shared" si="20"/>
        <v>9.4948851395073742E-3</v>
      </c>
      <c r="D325" s="3">
        <f t="shared" si="22"/>
        <v>2.1290885072716703E-3</v>
      </c>
      <c r="E325" s="3">
        <f t="shared" si="24"/>
        <v>8.7416109546967213E-3</v>
      </c>
      <c r="F325" s="4" t="str">
        <f t="shared" si="23"/>
        <v/>
      </c>
      <c r="G325" s="10" t="str">
        <f t="shared" si="21"/>
        <v/>
      </c>
    </row>
    <row r="326" spans="1:7" ht="13.15" x14ac:dyDescent="0.4">
      <c r="A326" s="9">
        <v>53387</v>
      </c>
      <c r="B326" s="1">
        <v>315</v>
      </c>
      <c r="C326" s="3">
        <f t="shared" si="20"/>
        <v>9.4747340439084154E-3</v>
      </c>
      <c r="D326" s="3">
        <f t="shared" si="22"/>
        <v>2.1223106233388966E-3</v>
      </c>
      <c r="E326" s="3">
        <f t="shared" si="24"/>
        <v>8.7416109546967213E-3</v>
      </c>
      <c r="F326" s="4" t="str">
        <f t="shared" si="23"/>
        <v/>
      </c>
      <c r="G326" s="10" t="str">
        <f t="shared" si="21"/>
        <v/>
      </c>
    </row>
    <row r="327" spans="1:7" ht="13.15" x14ac:dyDescent="0.4">
      <c r="A327" s="9">
        <v>53418</v>
      </c>
      <c r="B327" s="1">
        <v>316</v>
      </c>
      <c r="C327" s="3">
        <f t="shared" si="20"/>
        <v>9.4546895262627249E-3</v>
      </c>
      <c r="D327" s="3">
        <f t="shared" si="22"/>
        <v>2.1155757568285249E-3</v>
      </c>
      <c r="E327" s="3">
        <f t="shared" si="24"/>
        <v>8.7416109546967213E-3</v>
      </c>
      <c r="F327" s="4" t="str">
        <f t="shared" si="23"/>
        <v/>
      </c>
      <c r="G327" s="10" t="str">
        <f t="shared" si="21"/>
        <v/>
      </c>
    </row>
    <row r="328" spans="1:7" ht="13.15" x14ac:dyDescent="0.4">
      <c r="A328" s="9">
        <v>53448</v>
      </c>
      <c r="B328" s="1">
        <v>317</v>
      </c>
      <c r="C328" s="3">
        <f t="shared" si="20"/>
        <v>9.4347506875278719E-3</v>
      </c>
      <c r="D328" s="3">
        <f t="shared" si="22"/>
        <v>2.1088834995023342E-3</v>
      </c>
      <c r="E328" s="3">
        <f t="shared" si="24"/>
        <v>8.7416109546967213E-3</v>
      </c>
      <c r="F328" s="4" t="str">
        <f t="shared" si="23"/>
        <v/>
      </c>
      <c r="G328" s="10" t="str">
        <f t="shared" si="21"/>
        <v/>
      </c>
    </row>
    <row r="329" spans="1:7" ht="13.15" x14ac:dyDescent="0.4">
      <c r="A329" s="9">
        <v>53479</v>
      </c>
      <c r="B329" s="1">
        <v>318</v>
      </c>
      <c r="C329" s="3">
        <f t="shared" si="20"/>
        <v>9.4149166390563761E-3</v>
      </c>
      <c r="D329" s="3">
        <f t="shared" si="22"/>
        <v>2.1022334482790894E-3</v>
      </c>
      <c r="E329" s="3">
        <f t="shared" si="24"/>
        <v>8.7416109546967213E-3</v>
      </c>
      <c r="F329" s="4" t="str">
        <f t="shared" si="23"/>
        <v/>
      </c>
      <c r="G329" s="10" t="str">
        <f t="shared" si="21"/>
        <v/>
      </c>
    </row>
    <row r="330" spans="1:7" ht="13.15" x14ac:dyDescent="0.4">
      <c r="A330" s="9">
        <v>53509</v>
      </c>
      <c r="B330" s="1">
        <v>319</v>
      </c>
      <c r="C330" s="3">
        <f t="shared" si="20"/>
        <v>9.3951865024433021E-3</v>
      </c>
      <c r="D330" s="3">
        <f t="shared" si="22"/>
        <v>2.0956252051373969E-3</v>
      </c>
      <c r="E330" s="3">
        <f t="shared" si="24"/>
        <v>8.7416109546967213E-3</v>
      </c>
      <c r="F330" s="4" t="str">
        <f t="shared" si="23"/>
        <v/>
      </c>
      <c r="G330" s="10" t="str">
        <f t="shared" si="21"/>
        <v/>
      </c>
    </row>
    <row r="331" spans="1:7" ht="13.15" x14ac:dyDescent="0.4">
      <c r="A331" s="9">
        <v>53540</v>
      </c>
      <c r="B331" s="1">
        <v>320</v>
      </c>
      <c r="C331" s="3">
        <f t="shared" si="20"/>
        <v>9.3755594093764098E-3</v>
      </c>
      <c r="D331" s="3">
        <f t="shared" si="22"/>
        <v>2.0890583770516447E-3</v>
      </c>
      <c r="E331" s="3">
        <f t="shared" si="24"/>
        <v>8.7416109546967213E-3</v>
      </c>
      <c r="F331" s="4" t="str">
        <f t="shared" si="23"/>
        <v/>
      </c>
      <c r="G331" s="10" t="str">
        <f t="shared" si="21"/>
        <v/>
      </c>
    </row>
    <row r="332" spans="1:7" ht="13.15" x14ac:dyDescent="0.4">
      <c r="A332" s="9">
        <v>53571</v>
      </c>
      <c r="B332" s="1">
        <v>321</v>
      </c>
      <c r="C332" s="3">
        <f t="shared" si="20"/>
        <v>9.356034501489063E-3</v>
      </c>
      <c r="D332" s="3">
        <f t="shared" si="22"/>
        <v>2.0825325759037394E-3</v>
      </c>
      <c r="E332" s="3">
        <f t="shared" si="24"/>
        <v>8.7416109546967213E-3</v>
      </c>
      <c r="F332" s="4" t="str">
        <f t="shared" si="23"/>
        <v/>
      </c>
      <c r="G332" s="10" t="str">
        <f t="shared" si="21"/>
        <v/>
      </c>
    </row>
    <row r="333" spans="1:7" ht="13.15" x14ac:dyDescent="0.4">
      <c r="A333" s="9">
        <v>53601</v>
      </c>
      <c r="B333" s="1">
        <v>322</v>
      </c>
      <c r="C333" s="3">
        <f t="shared" ref="C333:C371" si="25" xml:space="preserve"> (1 + $C$5 * $C$6 * ($B333 - 1)) ^ (-1 / $C$5)</f>
        <v>9.3366109302156965E-3</v>
      </c>
      <c r="D333" s="3">
        <f t="shared" si="22"/>
        <v>2.076047418409499E-3</v>
      </c>
      <c r="E333" s="3">
        <f t="shared" si="24"/>
        <v>8.7416109546967213E-3</v>
      </c>
      <c r="F333" s="4" t="str">
        <f t="shared" si="23"/>
        <v/>
      </c>
      <c r="G333" s="10" t="str">
        <f t="shared" ref="G333:G371" si="26">IF(F333="","",F333*DAY(EOMONTH(A333,0)))</f>
        <v/>
      </c>
    </row>
    <row r="334" spans="1:7" ht="13.15" x14ac:dyDescent="0.4">
      <c r="A334" s="9">
        <v>53632</v>
      </c>
      <c r="B334" s="1">
        <v>323</v>
      </c>
      <c r="C334" s="3">
        <f t="shared" si="25"/>
        <v>9.3172878566498019E-3</v>
      </c>
      <c r="D334" s="3">
        <f t="shared" ref="D334:D371" si="27">1 - (C334/C333)</f>
        <v>2.069602526047265E-3</v>
      </c>
      <c r="E334" s="3">
        <f t="shared" si="24"/>
        <v>8.7416109546967213E-3</v>
      </c>
      <c r="F334" s="4" t="str">
        <f t="shared" ref="F334:F371" si="28">IF(B334&gt;$C$8*12,"",F333*(1-E334))</f>
        <v/>
      </c>
      <c r="G334" s="10" t="str">
        <f t="shared" si="26"/>
        <v/>
      </c>
    </row>
    <row r="335" spans="1:7" ht="13.15" x14ac:dyDescent="0.4">
      <c r="A335" s="9">
        <v>53662</v>
      </c>
      <c r="B335" s="1">
        <v>324</v>
      </c>
      <c r="C335" s="3">
        <f t="shared" si="25"/>
        <v>9.298064451404452E-3</v>
      </c>
      <c r="D335" s="3">
        <f t="shared" si="27"/>
        <v>2.0631975249782997E-3</v>
      </c>
      <c r="E335" s="3">
        <f t="shared" si="24"/>
        <v>8.7416109546967213E-3</v>
      </c>
      <c r="F335" s="4" t="str">
        <f t="shared" si="28"/>
        <v/>
      </c>
      <c r="G335" s="10" t="str">
        <f t="shared" si="26"/>
        <v/>
      </c>
    </row>
    <row r="336" spans="1:7" ht="13.15" x14ac:dyDescent="0.4">
      <c r="A336" s="9">
        <v>53693</v>
      </c>
      <c r="B336" s="1">
        <v>325</v>
      </c>
      <c r="C336" s="3">
        <f t="shared" si="25"/>
        <v>9.2789398944752247E-3</v>
      </c>
      <c r="D336" s="3">
        <f t="shared" si="27"/>
        <v>2.0568320459790623E-3</v>
      </c>
      <c r="E336" s="3">
        <f t="shared" ref="E336:E371" si="29">MAX(D336,$F$7)</f>
        <v>8.7416109546967213E-3</v>
      </c>
      <c r="F336" s="4" t="str">
        <f t="shared" si="28"/>
        <v/>
      </c>
      <c r="G336" s="10" t="str">
        <f t="shared" si="26"/>
        <v/>
      </c>
    </row>
    <row r="337" spans="1:7" ht="13.15" x14ac:dyDescent="0.4">
      <c r="A337" s="9">
        <v>53724</v>
      </c>
      <c r="B337" s="1">
        <v>326</v>
      </c>
      <c r="C337" s="3">
        <f t="shared" si="25"/>
        <v>9.2599133751055367E-3</v>
      </c>
      <c r="D337" s="3">
        <f t="shared" si="27"/>
        <v>2.0505057243680458E-3</v>
      </c>
      <c r="E337" s="3">
        <f t="shared" si="29"/>
        <v>8.7416109546967213E-3</v>
      </c>
      <c r="F337" s="4" t="str">
        <f t="shared" si="28"/>
        <v/>
      </c>
      <c r="G337" s="10" t="str">
        <f t="shared" si="26"/>
        <v/>
      </c>
    </row>
    <row r="338" spans="1:7" ht="13.15" x14ac:dyDescent="0.4">
      <c r="A338" s="9">
        <v>53752</v>
      </c>
      <c r="B338" s="1">
        <v>327</v>
      </c>
      <c r="C338" s="3">
        <f t="shared" si="25"/>
        <v>9.240984091654322E-3</v>
      </c>
      <c r="D338" s="3">
        <f t="shared" si="27"/>
        <v>2.0442181999352771E-3</v>
      </c>
      <c r="E338" s="3">
        <f t="shared" si="29"/>
        <v>8.7416109546967213E-3</v>
      </c>
      <c r="F338" s="4" t="str">
        <f t="shared" si="28"/>
        <v/>
      </c>
      <c r="G338" s="10" t="str">
        <f t="shared" si="26"/>
        <v/>
      </c>
    </row>
    <row r="339" spans="1:7" ht="13.15" x14ac:dyDescent="0.4">
      <c r="A339" s="9">
        <v>53783</v>
      </c>
      <c r="B339" s="1">
        <v>328</v>
      </c>
      <c r="C339" s="3">
        <f t="shared" si="25"/>
        <v>9.2221512514659675E-3</v>
      </c>
      <c r="D339" s="3">
        <f t="shared" si="27"/>
        <v>2.0379691168782577E-3</v>
      </c>
      <c r="E339" s="3">
        <f t="shared" si="29"/>
        <v>8.7416109546967213E-3</v>
      </c>
      <c r="F339" s="4" t="str">
        <f t="shared" si="28"/>
        <v/>
      </c>
      <c r="G339" s="10" t="str">
        <f t="shared" si="26"/>
        <v/>
      </c>
    </row>
    <row r="340" spans="1:7" ht="13.15" x14ac:dyDescent="0.4">
      <c r="A340" s="9">
        <v>53813</v>
      </c>
      <c r="B340" s="1">
        <v>329</v>
      </c>
      <c r="C340" s="3">
        <f t="shared" si="25"/>
        <v>9.2034140707425386E-3</v>
      </c>
      <c r="D340" s="3">
        <f t="shared" si="27"/>
        <v>2.0317581237295768E-3</v>
      </c>
      <c r="E340" s="3">
        <f t="shared" si="29"/>
        <v>8.7416109546967213E-3</v>
      </c>
      <c r="F340" s="4" t="str">
        <f t="shared" si="28"/>
        <v/>
      </c>
      <c r="G340" s="10" t="str">
        <f t="shared" si="26"/>
        <v/>
      </c>
    </row>
    <row r="341" spans="1:7" ht="13.15" x14ac:dyDescent="0.4">
      <c r="A341" s="9">
        <v>53844</v>
      </c>
      <c r="B341" s="1">
        <v>330</v>
      </c>
      <c r="C341" s="3">
        <f t="shared" si="25"/>
        <v>9.1847717744181611E-3</v>
      </c>
      <c r="D341" s="3">
        <f t="shared" si="27"/>
        <v>2.0255848732961823E-3</v>
      </c>
      <c r="E341" s="3">
        <f t="shared" si="29"/>
        <v>8.7416109546967213E-3</v>
      </c>
      <c r="F341" s="4" t="str">
        <f t="shared" si="28"/>
        <v/>
      </c>
      <c r="G341" s="10" t="str">
        <f t="shared" si="26"/>
        <v/>
      </c>
    </row>
    <row r="342" spans="1:7" ht="13.15" x14ac:dyDescent="0.4">
      <c r="A342" s="9">
        <v>53874</v>
      </c>
      <c r="B342" s="1">
        <v>331</v>
      </c>
      <c r="C342" s="3">
        <f t="shared" si="25"/>
        <v>9.1662235960356265E-3</v>
      </c>
      <c r="D342" s="3">
        <f t="shared" si="27"/>
        <v>2.0194490225871053E-3</v>
      </c>
      <c r="E342" s="3">
        <f t="shared" si="29"/>
        <v>8.7416109546967213E-3</v>
      </c>
      <c r="F342" s="4" t="str">
        <f t="shared" si="28"/>
        <v/>
      </c>
      <c r="G342" s="10" t="str">
        <f t="shared" si="26"/>
        <v/>
      </c>
    </row>
    <row r="343" spans="1:7" ht="13.15" x14ac:dyDescent="0.4">
      <c r="A343" s="9">
        <v>53905</v>
      </c>
      <c r="B343" s="1">
        <v>332</v>
      </c>
      <c r="C343" s="3">
        <f t="shared" si="25"/>
        <v>9.147768777625017E-3</v>
      </c>
      <c r="D343" s="3">
        <f t="shared" si="27"/>
        <v>2.0133502327600583E-3</v>
      </c>
      <c r="E343" s="3">
        <f t="shared" si="29"/>
        <v>8.7416109546967213E-3</v>
      </c>
      <c r="F343" s="4" t="str">
        <f t="shared" si="28"/>
        <v/>
      </c>
      <c r="G343" s="10" t="str">
        <f t="shared" si="26"/>
        <v/>
      </c>
    </row>
    <row r="344" spans="1:7" ht="13.15" x14ac:dyDescent="0.4">
      <c r="A344" s="9">
        <v>53936</v>
      </c>
      <c r="B344" s="1">
        <v>333</v>
      </c>
      <c r="C344" s="3">
        <f t="shared" si="25"/>
        <v>9.1294065695844938E-3</v>
      </c>
      <c r="D344" s="3">
        <f t="shared" si="27"/>
        <v>2.0072881690490485E-3</v>
      </c>
      <c r="E344" s="3">
        <f t="shared" si="29"/>
        <v>8.7416109546967213E-3</v>
      </c>
      <c r="F344" s="4" t="str">
        <f t="shared" si="28"/>
        <v/>
      </c>
      <c r="G344" s="10" t="str">
        <f t="shared" si="26"/>
        <v/>
      </c>
    </row>
    <row r="345" spans="1:7" ht="13.15" x14ac:dyDescent="0.4">
      <c r="A345" s="9">
        <v>53966</v>
      </c>
      <c r="B345" s="1">
        <v>334</v>
      </c>
      <c r="C345" s="3">
        <f t="shared" si="25"/>
        <v>9.1111362305630432E-3</v>
      </c>
      <c r="D345" s="3">
        <f t="shared" si="27"/>
        <v>2.0012625007106433E-3</v>
      </c>
      <c r="E345" s="3">
        <f t="shared" si="29"/>
        <v>8.7416109546967213E-3</v>
      </c>
      <c r="F345" s="4" t="str">
        <f t="shared" si="28"/>
        <v/>
      </c>
      <c r="G345" s="10" t="str">
        <f t="shared" si="26"/>
        <v/>
      </c>
    </row>
    <row r="346" spans="1:7" ht="13.15" x14ac:dyDescent="0.4">
      <c r="A346" s="9">
        <v>53997</v>
      </c>
      <c r="B346" s="1">
        <v>335</v>
      </c>
      <c r="C346" s="3">
        <f t="shared" si="25"/>
        <v>9.0929570273452307E-3</v>
      </c>
      <c r="D346" s="3">
        <f t="shared" si="27"/>
        <v>1.9952729009616865E-3</v>
      </c>
      <c r="E346" s="3">
        <f t="shared" si="29"/>
        <v>8.7416109546967213E-3</v>
      </c>
      <c r="F346" s="4" t="str">
        <f t="shared" si="28"/>
        <v/>
      </c>
      <c r="G346" s="10" t="str">
        <f t="shared" si="26"/>
        <v/>
      </c>
    </row>
    <row r="347" spans="1:7" ht="13.15" x14ac:dyDescent="0.4">
      <c r="A347" s="9">
        <v>54027</v>
      </c>
      <c r="B347" s="1">
        <v>336</v>
      </c>
      <c r="C347" s="3">
        <f t="shared" si="25"/>
        <v>9.0748682347379372E-3</v>
      </c>
      <c r="D347" s="3">
        <f t="shared" si="27"/>
        <v>1.9893190469167932E-3</v>
      </c>
      <c r="E347" s="3">
        <f t="shared" si="29"/>
        <v>8.7416109546967213E-3</v>
      </c>
      <c r="F347" s="4" t="str">
        <f t="shared" si="28"/>
        <v/>
      </c>
      <c r="G347" s="10" t="str">
        <f t="shared" si="26"/>
        <v/>
      </c>
    </row>
    <row r="348" spans="1:7" ht="13.15" x14ac:dyDescent="0.4">
      <c r="A348" s="9">
        <v>54058</v>
      </c>
      <c r="B348" s="1">
        <v>337</v>
      </c>
      <c r="C348" s="3">
        <f t="shared" si="25"/>
        <v>9.0568691354589691E-3</v>
      </c>
      <c r="D348" s="3">
        <f t="shared" si="27"/>
        <v>1.9834006195339482E-3</v>
      </c>
      <c r="E348" s="3">
        <f t="shared" si="29"/>
        <v>8.7416109546967213E-3</v>
      </c>
      <c r="F348" s="4" t="str">
        <f t="shared" si="28"/>
        <v/>
      </c>
      <c r="G348" s="10" t="str">
        <f t="shared" si="26"/>
        <v/>
      </c>
    </row>
    <row r="349" spans="1:7" ht="13.15" x14ac:dyDescent="0.4">
      <c r="A349" s="9">
        <v>54089</v>
      </c>
      <c r="B349" s="1">
        <v>338</v>
      </c>
      <c r="C349" s="3">
        <f t="shared" si="25"/>
        <v>9.0389590200275361E-3</v>
      </c>
      <c r="D349" s="3">
        <f t="shared" si="27"/>
        <v>1.9775173035582183E-3</v>
      </c>
      <c r="E349" s="3">
        <f t="shared" si="29"/>
        <v>8.7416109546967213E-3</v>
      </c>
      <c r="F349" s="4" t="str">
        <f t="shared" si="28"/>
        <v/>
      </c>
      <c r="G349" s="10" t="str">
        <f t="shared" si="26"/>
        <v/>
      </c>
    </row>
    <row r="350" spans="1:7" ht="13.15" x14ac:dyDescent="0.4">
      <c r="A350" s="9">
        <v>54118</v>
      </c>
      <c r="B350" s="1">
        <v>339</v>
      </c>
      <c r="C350" s="3">
        <f t="shared" si="25"/>
        <v>9.0211371866566019E-3</v>
      </c>
      <c r="D350" s="3">
        <f t="shared" si="27"/>
        <v>1.9716687874618E-3</v>
      </c>
      <c r="E350" s="3">
        <f t="shared" si="29"/>
        <v>8.7416109546967213E-3</v>
      </c>
      <c r="F350" s="4" t="str">
        <f t="shared" si="28"/>
        <v/>
      </c>
      <c r="G350" s="10" t="str">
        <f t="shared" si="26"/>
        <v/>
      </c>
    </row>
    <row r="351" spans="1:7" ht="13.15" x14ac:dyDescent="0.4">
      <c r="A351" s="9">
        <v>54149</v>
      </c>
      <c r="B351" s="1">
        <v>340</v>
      </c>
      <c r="C351" s="3">
        <f t="shared" si="25"/>
        <v>9.0034029411469804E-3</v>
      </c>
      <c r="D351" s="3">
        <f t="shared" si="27"/>
        <v>1.9658547633941703E-3</v>
      </c>
      <c r="E351" s="3">
        <f t="shared" si="29"/>
        <v>8.7416109546967213E-3</v>
      </c>
      <c r="F351" s="4" t="str">
        <f t="shared" si="28"/>
        <v/>
      </c>
      <c r="G351" s="10" t="str">
        <f t="shared" si="26"/>
        <v/>
      </c>
    </row>
    <row r="352" spans="1:7" ht="13.15" x14ac:dyDescent="0.4">
      <c r="A352" s="9">
        <v>54179</v>
      </c>
      <c r="B352" s="1">
        <v>341</v>
      </c>
      <c r="C352" s="3">
        <f t="shared" si="25"/>
        <v>8.9857555967832754E-3</v>
      </c>
      <c r="D352" s="3">
        <f t="shared" si="27"/>
        <v>1.9600749271204698E-3</v>
      </c>
      <c r="E352" s="3">
        <f t="shared" si="29"/>
        <v>8.7416109546967213E-3</v>
      </c>
      <c r="F352" s="4" t="str">
        <f t="shared" si="28"/>
        <v/>
      </c>
      <c r="G352" s="10" t="str">
        <f t="shared" si="26"/>
        <v/>
      </c>
    </row>
    <row r="353" spans="1:7" ht="13.15" x14ac:dyDescent="0.4">
      <c r="A353" s="9">
        <v>54210</v>
      </c>
      <c r="B353" s="1">
        <v>342</v>
      </c>
      <c r="C353" s="3">
        <f t="shared" si="25"/>
        <v>8.9681944742314411E-3</v>
      </c>
      <c r="D353" s="3">
        <f t="shared" si="27"/>
        <v>1.9543289779794248E-3</v>
      </c>
      <c r="E353" s="3">
        <f t="shared" si="29"/>
        <v>8.7416109546967213E-3</v>
      </c>
      <c r="F353" s="4" t="str">
        <f t="shared" si="28"/>
        <v/>
      </c>
      <c r="G353" s="10" t="str">
        <f t="shared" si="26"/>
        <v/>
      </c>
    </row>
    <row r="354" spans="1:7" ht="13.15" x14ac:dyDescent="0.4">
      <c r="A354" s="9">
        <v>54240</v>
      </c>
      <c r="B354" s="1">
        <v>343</v>
      </c>
      <c r="C354" s="3">
        <f t="shared" si="25"/>
        <v>8.9507189014381202E-3</v>
      </c>
      <c r="D354" s="3">
        <f t="shared" si="27"/>
        <v>1.9486166188226184E-3</v>
      </c>
      <c r="E354" s="3">
        <f t="shared" si="29"/>
        <v>8.7416109546967213E-3</v>
      </c>
      <c r="F354" s="4" t="str">
        <f t="shared" si="28"/>
        <v/>
      </c>
      <c r="G354" s="10" t="str">
        <f t="shared" si="26"/>
        <v/>
      </c>
    </row>
    <row r="355" spans="1:7" ht="13.15" x14ac:dyDescent="0.4">
      <c r="A355" s="9">
        <v>54271</v>
      </c>
      <c r="B355" s="1">
        <v>344</v>
      </c>
      <c r="C355" s="3">
        <f t="shared" si="25"/>
        <v>8.9333282135316636E-3</v>
      </c>
      <c r="D355" s="3">
        <f t="shared" si="27"/>
        <v>1.9429375559613105E-3</v>
      </c>
      <c r="E355" s="3">
        <f t="shared" si="29"/>
        <v>8.7416109546967213E-3</v>
      </c>
      <c r="F355" s="4" t="str">
        <f t="shared" si="28"/>
        <v/>
      </c>
      <c r="G355" s="10" t="str">
        <f t="shared" si="26"/>
        <v/>
      </c>
    </row>
    <row r="356" spans="1:7" ht="13.15" x14ac:dyDescent="0.4">
      <c r="A356" s="9">
        <v>54302</v>
      </c>
      <c r="B356" s="1">
        <v>345</v>
      </c>
      <c r="C356" s="3">
        <f t="shared" si="25"/>
        <v>8.9160217527246774E-3</v>
      </c>
      <c r="D356" s="3">
        <f t="shared" si="27"/>
        <v>1.9372914991270251E-3</v>
      </c>
      <c r="E356" s="3">
        <f t="shared" si="29"/>
        <v>8.7416109546967213E-3</v>
      </c>
      <c r="F356" s="4" t="str">
        <f t="shared" si="28"/>
        <v/>
      </c>
      <c r="G356" s="10" t="str">
        <f t="shared" si="26"/>
        <v/>
      </c>
    </row>
    <row r="357" spans="1:7" ht="13.15" x14ac:dyDescent="0.4">
      <c r="A357" s="9">
        <v>54332</v>
      </c>
      <c r="B357" s="1">
        <v>346</v>
      </c>
      <c r="C357" s="3">
        <f t="shared" si="25"/>
        <v>8.8987988682182502E-3</v>
      </c>
      <c r="D357" s="3">
        <f t="shared" si="27"/>
        <v>1.9316781614135969E-3</v>
      </c>
      <c r="E357" s="3">
        <f t="shared" si="29"/>
        <v>8.7416109546967213E-3</v>
      </c>
      <c r="F357" s="4" t="str">
        <f t="shared" si="28"/>
        <v/>
      </c>
      <c r="G357" s="10" t="str">
        <f t="shared" si="26"/>
        <v/>
      </c>
    </row>
    <row r="358" spans="1:7" ht="13.15" x14ac:dyDescent="0.4">
      <c r="A358" s="9">
        <v>54363</v>
      </c>
      <c r="B358" s="1">
        <v>347</v>
      </c>
      <c r="C358" s="3">
        <f t="shared" si="25"/>
        <v>8.8816589161077528E-3</v>
      </c>
      <c r="D358" s="3">
        <f t="shared" si="27"/>
        <v>1.9260972592280989E-3</v>
      </c>
      <c r="E358" s="3">
        <f t="shared" si="29"/>
        <v>8.7416109546967213E-3</v>
      </c>
      <c r="F358" s="4" t="str">
        <f t="shared" si="28"/>
        <v/>
      </c>
      <c r="G358" s="10" t="str">
        <f t="shared" si="26"/>
        <v/>
      </c>
    </row>
    <row r="359" spans="1:7" ht="13.15" x14ac:dyDescent="0.4">
      <c r="A359" s="9">
        <v>54393</v>
      </c>
      <c r="B359" s="1">
        <v>348</v>
      </c>
      <c r="C359" s="3">
        <f t="shared" si="25"/>
        <v>8.8646012592901377E-3</v>
      </c>
      <c r="D359" s="3">
        <f t="shared" si="27"/>
        <v>1.9205485122468779E-3</v>
      </c>
      <c r="E359" s="3">
        <f t="shared" si="29"/>
        <v>8.7416109546967213E-3</v>
      </c>
      <c r="F359" s="4" t="str">
        <f t="shared" si="28"/>
        <v/>
      </c>
      <c r="G359" s="10" t="str">
        <f t="shared" si="26"/>
        <v/>
      </c>
    </row>
    <row r="360" spans="1:7" ht="13.15" x14ac:dyDescent="0.4">
      <c r="A360" s="9">
        <v>54424</v>
      </c>
      <c r="B360" s="1">
        <v>349</v>
      </c>
      <c r="C360" s="3">
        <f t="shared" si="25"/>
        <v>8.8476252673727503E-3</v>
      </c>
      <c r="D360" s="3">
        <f t="shared" si="27"/>
        <v>1.9150316433688142E-3</v>
      </c>
      <c r="E360" s="3">
        <f t="shared" si="29"/>
        <v>8.7416109546967213E-3</v>
      </c>
      <c r="F360" s="4" t="str">
        <f t="shared" si="28"/>
        <v/>
      </c>
      <c r="G360" s="10" t="str">
        <f t="shared" si="26"/>
        <v/>
      </c>
    </row>
    <row r="361" spans="1:7" ht="13.15" x14ac:dyDescent="0.4">
      <c r="A361" s="9">
        <v>54455</v>
      </c>
      <c r="B361" s="1">
        <v>350</v>
      </c>
      <c r="C361" s="3">
        <f t="shared" si="25"/>
        <v>8.8307303165836484E-3</v>
      </c>
      <c r="D361" s="3">
        <f t="shared" si="27"/>
        <v>1.9095463786655831E-3</v>
      </c>
      <c r="E361" s="3">
        <f t="shared" si="29"/>
        <v>8.7416109546967213E-3</v>
      </c>
      <c r="F361" s="4" t="str">
        <f t="shared" si="28"/>
        <v/>
      </c>
      <c r="G361" s="10" t="str">
        <f t="shared" si="26"/>
        <v/>
      </c>
    </row>
    <row r="362" spans="1:7" ht="13.15" x14ac:dyDescent="0.4">
      <c r="A362" s="9">
        <v>54483</v>
      </c>
      <c r="B362" s="1">
        <v>351</v>
      </c>
      <c r="C362" s="3">
        <f t="shared" si="25"/>
        <v>8.8139157896833398E-3</v>
      </c>
      <c r="D362" s="3">
        <f t="shared" si="27"/>
        <v>1.9040924473405774E-3</v>
      </c>
      <c r="E362" s="3">
        <f t="shared" si="29"/>
        <v>8.7416109546967213E-3</v>
      </c>
      <c r="F362" s="4" t="str">
        <f t="shared" si="28"/>
        <v/>
      </c>
      <c r="G362" s="10" t="str">
        <f t="shared" si="26"/>
        <v/>
      </c>
    </row>
    <row r="363" spans="1:7" ht="13.15" x14ac:dyDescent="0.4">
      <c r="A363" s="9">
        <v>54514</v>
      </c>
      <c r="B363" s="1">
        <v>352</v>
      </c>
      <c r="C363" s="3">
        <f t="shared" si="25"/>
        <v>8.7971810758779856E-3</v>
      </c>
      <c r="D363" s="3">
        <f t="shared" si="27"/>
        <v>1.8986695816792798E-3</v>
      </c>
      <c r="E363" s="3">
        <f t="shared" si="29"/>
        <v>8.7416109546967213E-3</v>
      </c>
      <c r="F363" s="4" t="str">
        <f t="shared" si="28"/>
        <v/>
      </c>
      <c r="G363" s="10" t="str">
        <f t="shared" si="26"/>
        <v/>
      </c>
    </row>
    <row r="364" spans="1:7" ht="13.15" x14ac:dyDescent="0.4">
      <c r="A364" s="9">
        <v>54544</v>
      </c>
      <c r="B364" s="1">
        <v>353</v>
      </c>
      <c r="C364" s="3">
        <f t="shared" si="25"/>
        <v>8.7805255707339713E-3</v>
      </c>
      <c r="D364" s="3">
        <f t="shared" si="27"/>
        <v>1.8932775170087401E-3</v>
      </c>
      <c r="E364" s="3">
        <f t="shared" si="29"/>
        <v>8.7416109546967213E-3</v>
      </c>
      <c r="F364" s="4" t="str">
        <f t="shared" si="28"/>
        <v/>
      </c>
      <c r="G364" s="10" t="str">
        <f t="shared" si="26"/>
        <v/>
      </c>
    </row>
    <row r="365" spans="1:7" ht="13.15" x14ac:dyDescent="0.4">
      <c r="A365" s="9">
        <v>54575</v>
      </c>
      <c r="B365" s="1">
        <v>354</v>
      </c>
      <c r="C365" s="3">
        <f t="shared" si="25"/>
        <v>8.7639486760938325E-3</v>
      </c>
      <c r="D365" s="3">
        <f t="shared" si="27"/>
        <v>1.887915991656608E-3</v>
      </c>
      <c r="E365" s="3">
        <f t="shared" si="29"/>
        <v>8.7416109546967213E-3</v>
      </c>
      <c r="F365" s="4" t="str">
        <f t="shared" si="28"/>
        <v/>
      </c>
      <c r="G365" s="10" t="str">
        <f t="shared" si="26"/>
        <v/>
      </c>
    </row>
    <row r="366" spans="1:7" ht="13.15" x14ac:dyDescent="0.4">
      <c r="A366" s="9">
        <v>54605</v>
      </c>
      <c r="B366" s="1">
        <v>355</v>
      </c>
      <c r="C366" s="3">
        <f t="shared" si="25"/>
        <v>8.7474497999935497E-3</v>
      </c>
      <c r="D366" s="3">
        <f t="shared" si="27"/>
        <v>1.8825847469061685E-3</v>
      </c>
      <c r="E366" s="3">
        <f t="shared" si="29"/>
        <v>8.7416109546967213E-3</v>
      </c>
      <c r="F366" s="4" t="str">
        <f t="shared" si="28"/>
        <v/>
      </c>
      <c r="G366" s="10" t="str">
        <f t="shared" si="26"/>
        <v/>
      </c>
    </row>
    <row r="367" spans="1:7" ht="13.15" x14ac:dyDescent="0.4">
      <c r="A367" s="9">
        <v>54636</v>
      </c>
      <c r="B367" s="1">
        <v>356</v>
      </c>
      <c r="C367" s="3">
        <f t="shared" si="25"/>
        <v>8.7310283565811969E-3</v>
      </c>
      <c r="D367" s="3">
        <f t="shared" si="27"/>
        <v>1.8772835269503796E-3</v>
      </c>
      <c r="E367" s="3">
        <f t="shared" si="29"/>
        <v>8.7416109546967213E-3</v>
      </c>
      <c r="F367" s="4" t="str">
        <f t="shared" si="28"/>
        <v/>
      </c>
      <c r="G367" s="10" t="str">
        <f t="shared" si="26"/>
        <v/>
      </c>
    </row>
    <row r="368" spans="1:7" ht="13.15" x14ac:dyDescent="0.4">
      <c r="A368" s="9">
        <v>54667</v>
      </c>
      <c r="B368" s="1">
        <v>357</v>
      </c>
      <c r="C368" s="3">
        <f t="shared" si="25"/>
        <v>8.714683766036806E-3</v>
      </c>
      <c r="D368" s="3">
        <f t="shared" si="27"/>
        <v>1.8720120788602301E-3</v>
      </c>
      <c r="E368" s="3">
        <f t="shared" si="29"/>
        <v>8.7416109546967213E-3</v>
      </c>
      <c r="F368" s="4" t="str">
        <f t="shared" si="28"/>
        <v/>
      </c>
      <c r="G368" s="10" t="str">
        <f t="shared" si="26"/>
        <v/>
      </c>
    </row>
    <row r="369" spans="1:7" ht="13.15" x14ac:dyDescent="0.4">
      <c r="A369" s="9">
        <v>54697</v>
      </c>
      <c r="B369" s="1">
        <v>358</v>
      </c>
      <c r="C369" s="3">
        <f t="shared" si="25"/>
        <v>8.698415454493574E-3</v>
      </c>
      <c r="D369" s="3">
        <f t="shared" si="27"/>
        <v>1.8667701525365565E-3</v>
      </c>
      <c r="E369" s="3">
        <f t="shared" si="29"/>
        <v>8.7416109546967213E-3</v>
      </c>
      <c r="F369" s="4" t="str">
        <f t="shared" si="28"/>
        <v/>
      </c>
      <c r="G369" s="10" t="str">
        <f t="shared" si="26"/>
        <v/>
      </c>
    </row>
    <row r="370" spans="1:7" ht="13.15" x14ac:dyDescent="0.4">
      <c r="A370" s="9">
        <v>54728</v>
      </c>
      <c r="B370" s="1">
        <v>359</v>
      </c>
      <c r="C370" s="3">
        <f t="shared" si="25"/>
        <v>8.6822228539602444E-3</v>
      </c>
      <c r="D370" s="3">
        <f t="shared" si="27"/>
        <v>1.8615575006784013E-3</v>
      </c>
      <c r="E370" s="3">
        <f t="shared" si="29"/>
        <v>8.7416109546967213E-3</v>
      </c>
      <c r="F370" s="4" t="str">
        <f t="shared" si="28"/>
        <v/>
      </c>
      <c r="G370" s="10" t="str">
        <f t="shared" si="26"/>
        <v/>
      </c>
    </row>
    <row r="371" spans="1:7" ht="13.15" x14ac:dyDescent="0.4">
      <c r="A371" s="9">
        <v>54758</v>
      </c>
      <c r="B371" s="1">
        <v>360</v>
      </c>
      <c r="C371" s="3">
        <f t="shared" si="25"/>
        <v>8.6661054022448315E-3</v>
      </c>
      <c r="D371" s="3">
        <f t="shared" si="27"/>
        <v>1.8563738787309436E-3</v>
      </c>
      <c r="E371" s="3">
        <f t="shared" si="29"/>
        <v>8.7416109546967213E-3</v>
      </c>
      <c r="F371" s="4" t="str">
        <f t="shared" si="28"/>
        <v/>
      </c>
      <c r="G371" s="10" t="str">
        <f t="shared" si="26"/>
        <v/>
      </c>
    </row>
  </sheetData>
  <mergeCells count="1"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8CB77BCE45942860BDBF473C64390" ma:contentTypeVersion="15" ma:contentTypeDescription="Create a new document." ma:contentTypeScope="" ma:versionID="3e7ea014fe326db6c70c6cdb2b2e173d">
  <xsd:schema xmlns:xsd="http://www.w3.org/2001/XMLSchema" xmlns:xs="http://www.w3.org/2001/XMLSchema" xmlns:p="http://schemas.microsoft.com/office/2006/metadata/properties" xmlns:ns1="http://schemas.microsoft.com/sharepoint/v3" xmlns:ns3="b036a70c-8b88-44a3-939e-38c7ecfef14f" xmlns:ns4="e21bd077-91ac-47c9-8bd7-bc0d941a0ba6" targetNamespace="http://schemas.microsoft.com/office/2006/metadata/properties" ma:root="true" ma:fieldsID="96d705c1275da894cf9f398421859c11" ns1:_="" ns3:_="" ns4:_="">
    <xsd:import namespace="http://schemas.microsoft.com/sharepoint/v3"/>
    <xsd:import namespace="b036a70c-8b88-44a3-939e-38c7ecfef14f"/>
    <xsd:import namespace="e21bd077-91ac-47c9-8bd7-bc0d941a0b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1:_ip_UnifiedCompliancePolicyProperties" minOccurs="0"/>
                <xsd:element ref="ns1:_ip_UnifiedCompliancePolicyUIAction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6a70c-8b88-44a3-939e-38c7ecfef1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bd077-91ac-47c9-8bd7-bc0d941a0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0EAF5E7-FCB8-4CBA-AA13-D5687A74E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36a70c-8b88-44a3-939e-38c7ecfef14f"/>
    <ds:schemaRef ds:uri="e21bd077-91ac-47c9-8bd7-bc0d941a0b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284424-F336-4BC6-B118-964C4BA68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933281-BE88-4F5D-B34B-D8508B36D56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e21bd077-91ac-47c9-8bd7-bc0d941a0ba6"/>
    <ds:schemaRef ds:uri="http://schemas.microsoft.com/office/2006/documentManagement/types"/>
    <ds:schemaRef ds:uri="b036a70c-8b88-44a3-939e-38c7ecfef14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python-01</vt:lpstr>
    </vt:vector>
  </TitlesOfParts>
  <Company>Wood Mackenzie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Hopewell, Hugh</cp:lastModifiedBy>
  <dcterms:created xsi:type="dcterms:W3CDTF">2018-05-15T07:36:25Z</dcterms:created>
  <dcterms:modified xsi:type="dcterms:W3CDTF">2021-06-04T14:44:38Z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0x0101006228CB77BCE45942860BDBF473C64390</vt:lpwstr>
  </property>
</Properties>
</file>