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FERREIRA-PC\Documents\Doutorado\Dados\Petrofísica\"/>
    </mc:Choice>
  </mc:AlternateContent>
  <xr:revisionPtr revIDLastSave="0" documentId="13_ncr:1_{DDD65680-533C-4348-B1A3-DBC82FB9ED22}" xr6:coauthVersionLast="45" xr6:coauthVersionMax="45" xr10:uidLastSave="{00000000-0000-0000-0000-000000000000}"/>
  <bookViews>
    <workbookView xWindow="-20610" yWindow="-120" windowWidth="20730" windowHeight="11760" xr2:uid="{1B1FD3C9-3BA9-42E9-92E2-CEDB854CFFB9}"/>
  </bookViews>
  <sheets>
    <sheet name="SUMMARY" sheetId="5" r:id="rId1"/>
    <sheet name="SUSCEPTIBILITY" sheetId="4" r:id="rId2"/>
    <sheet name="CONDUCTIVITY" sheetId="2" r:id="rId3"/>
    <sheet name="DENSITY" sheetId="3" r:id="rId4"/>
    <sheet name="DESCRIPTIO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2" i="5"/>
  <c r="F116" i="5"/>
  <c r="F117" i="5"/>
  <c r="F118" i="5"/>
  <c r="F119" i="5"/>
  <c r="F120" i="5"/>
  <c r="F121" i="5"/>
  <c r="F122" i="5"/>
  <c r="F123" i="5"/>
  <c r="F124" i="5"/>
  <c r="F105" i="5"/>
  <c r="F106" i="5"/>
  <c r="F107" i="5"/>
  <c r="F108" i="5"/>
  <c r="F109" i="5"/>
  <c r="F110" i="5"/>
  <c r="F111" i="5"/>
  <c r="F112" i="5"/>
  <c r="F113" i="5"/>
  <c r="F114" i="5"/>
  <c r="F11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4" i="5"/>
  <c r="E3" i="5"/>
  <c r="E2" i="5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G150" i="3" l="1"/>
  <c r="G149" i="3"/>
  <c r="H149" i="3" s="1"/>
  <c r="G148" i="3"/>
  <c r="H148" i="3" s="1"/>
  <c r="G147" i="3"/>
  <c r="H147" i="3" s="1"/>
  <c r="G146" i="3"/>
  <c r="G145" i="3"/>
  <c r="H145" i="3" s="1"/>
  <c r="G144" i="3"/>
  <c r="H144" i="3" s="1"/>
  <c r="G143" i="3"/>
  <c r="H143" i="3" s="1"/>
  <c r="G142" i="3"/>
  <c r="G141" i="3"/>
  <c r="H141" i="3" s="1"/>
  <c r="G140" i="3"/>
  <c r="H140" i="3" s="1"/>
  <c r="G139" i="3"/>
  <c r="H139" i="3" s="1"/>
  <c r="H138" i="3"/>
  <c r="G138" i="3"/>
  <c r="G137" i="3"/>
  <c r="H137" i="3" s="1"/>
  <c r="G136" i="3"/>
  <c r="G135" i="3"/>
  <c r="H135" i="3" s="1"/>
  <c r="G134" i="3"/>
  <c r="G133" i="3"/>
  <c r="H133" i="3" s="1"/>
  <c r="G132" i="3"/>
  <c r="H132" i="3" s="1"/>
  <c r="G131" i="3"/>
  <c r="H131" i="3" s="1"/>
  <c r="G130" i="3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G123" i="3"/>
  <c r="H123" i="3" s="1"/>
  <c r="G122" i="3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G115" i="3"/>
  <c r="H115" i="3" s="1"/>
  <c r="G114" i="3"/>
  <c r="H114" i="3" s="1"/>
  <c r="G113" i="3"/>
  <c r="H113" i="3" s="1"/>
  <c r="G112" i="3"/>
  <c r="G111" i="3"/>
  <c r="H111" i="3" s="1"/>
  <c r="G110" i="3"/>
  <c r="G109" i="3"/>
  <c r="H109" i="3" s="1"/>
  <c r="G108" i="3"/>
  <c r="H108" i="3" s="1"/>
  <c r="G107" i="3"/>
  <c r="H107" i="3" s="1"/>
  <c r="H106" i="3"/>
  <c r="G106" i="3"/>
  <c r="G105" i="3"/>
  <c r="H105" i="3" s="1"/>
  <c r="G104" i="3"/>
  <c r="G103" i="3"/>
  <c r="H103" i="3" s="1"/>
  <c r="G102" i="3"/>
  <c r="H102" i="3" s="1"/>
  <c r="G101" i="3"/>
  <c r="H101" i="3" s="1"/>
  <c r="H100" i="3"/>
  <c r="G100" i="3"/>
  <c r="G99" i="3"/>
  <c r="H99" i="3" s="1"/>
  <c r="G98" i="3"/>
  <c r="G97" i="3"/>
  <c r="H97" i="3" s="1"/>
  <c r="G96" i="3"/>
  <c r="H96" i="3" s="1"/>
  <c r="G95" i="3"/>
  <c r="H95" i="3" s="1"/>
  <c r="G94" i="3"/>
  <c r="G93" i="3"/>
  <c r="H93" i="3" s="1"/>
  <c r="G92" i="3"/>
  <c r="G91" i="3"/>
  <c r="H91" i="3" s="1"/>
  <c r="H90" i="3"/>
  <c r="G90" i="3"/>
  <c r="G89" i="3"/>
  <c r="H89" i="3" s="1"/>
  <c r="G88" i="3"/>
  <c r="G87" i="3"/>
  <c r="H87" i="3" s="1"/>
  <c r="G86" i="3"/>
  <c r="H86" i="3" s="1"/>
  <c r="G85" i="3"/>
  <c r="H85" i="3" s="1"/>
  <c r="H84" i="3"/>
  <c r="G84" i="3"/>
  <c r="G83" i="3"/>
  <c r="H83" i="3" s="1"/>
  <c r="G82" i="3"/>
  <c r="G81" i="3"/>
  <c r="H81" i="3" s="1"/>
  <c r="G80" i="3"/>
  <c r="H80" i="3" s="1"/>
  <c r="G79" i="3"/>
  <c r="H79" i="3" s="1"/>
  <c r="G78" i="3"/>
  <c r="G77" i="3"/>
  <c r="H77" i="3" s="1"/>
  <c r="G76" i="3"/>
  <c r="G75" i="3"/>
  <c r="H75" i="3" s="1"/>
  <c r="H74" i="3"/>
  <c r="G74" i="3"/>
  <c r="G73" i="3"/>
  <c r="H73" i="3" s="1"/>
  <c r="G72" i="3"/>
  <c r="G71" i="3"/>
  <c r="H71" i="3" s="1"/>
  <c r="G70" i="3"/>
  <c r="H70" i="3" s="1"/>
  <c r="G69" i="3"/>
  <c r="H69" i="3" s="1"/>
  <c r="H68" i="3"/>
  <c r="G68" i="3"/>
  <c r="G67" i="3"/>
  <c r="H67" i="3" s="1"/>
  <c r="G66" i="3"/>
  <c r="G65" i="3"/>
  <c r="H65" i="3" s="1"/>
  <c r="G64" i="3"/>
  <c r="H64" i="3" s="1"/>
  <c r="G63" i="3"/>
  <c r="H63" i="3" s="1"/>
  <c r="G62" i="3"/>
  <c r="G61" i="3"/>
  <c r="H61" i="3" s="1"/>
  <c r="G60" i="3"/>
  <c r="G59" i="3"/>
  <c r="H59" i="3" s="1"/>
  <c r="H58" i="3"/>
  <c r="G58" i="3"/>
  <c r="G57" i="3"/>
  <c r="H57" i="3" s="1"/>
  <c r="G56" i="3"/>
  <c r="G55" i="3"/>
  <c r="H55" i="3" s="1"/>
  <c r="G54" i="3"/>
  <c r="H54" i="3" s="1"/>
  <c r="G53" i="3"/>
  <c r="H53" i="3" s="1"/>
  <c r="H52" i="3"/>
  <c r="G52" i="3"/>
  <c r="G51" i="3"/>
  <c r="H51" i="3" s="1"/>
  <c r="G50" i="3"/>
  <c r="G49" i="3"/>
  <c r="H49" i="3" s="1"/>
  <c r="G48" i="3"/>
  <c r="H48" i="3" s="1"/>
  <c r="G47" i="3"/>
  <c r="H47" i="3" s="1"/>
  <c r="G46" i="3"/>
  <c r="G45" i="3"/>
  <c r="H45" i="3" s="1"/>
  <c r="G44" i="3"/>
  <c r="G43" i="3"/>
  <c r="H43" i="3" s="1"/>
  <c r="H42" i="3"/>
  <c r="G42" i="3"/>
  <c r="G41" i="3"/>
  <c r="H41" i="3" s="1"/>
  <c r="G40" i="3"/>
  <c r="G39" i="3"/>
  <c r="H39" i="3" s="1"/>
  <c r="G38" i="3"/>
  <c r="G37" i="3"/>
  <c r="G36" i="3"/>
  <c r="H36" i="3" s="1"/>
  <c r="G35" i="3"/>
  <c r="H35" i="3" s="1"/>
  <c r="G34" i="3"/>
  <c r="H34" i="3" s="1"/>
  <c r="G33" i="3"/>
  <c r="G32" i="3"/>
  <c r="G31" i="3"/>
  <c r="H31" i="3" s="1"/>
  <c r="G30" i="3"/>
  <c r="H30" i="3" s="1"/>
  <c r="G29" i="3"/>
  <c r="H28" i="3"/>
  <c r="G28" i="3"/>
  <c r="G27" i="3"/>
  <c r="H27" i="3" s="1"/>
  <c r="G26" i="3"/>
  <c r="H26" i="3" s="1"/>
  <c r="G25" i="3"/>
  <c r="H25" i="3" s="1"/>
  <c r="G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G16" i="3"/>
  <c r="G15" i="3"/>
  <c r="H15" i="3" s="1"/>
  <c r="G14" i="3"/>
  <c r="H14" i="3" s="1"/>
  <c r="G13" i="3"/>
  <c r="G12" i="3"/>
  <c r="H12" i="3" s="1"/>
  <c r="G11" i="3"/>
  <c r="H11" i="3" s="1"/>
  <c r="G10" i="3"/>
  <c r="H10" i="3" s="1"/>
  <c r="G9" i="3"/>
  <c r="H9" i="3" s="1"/>
  <c r="G8" i="3"/>
  <c r="G7" i="3"/>
  <c r="H7" i="3" s="1"/>
  <c r="G6" i="3"/>
  <c r="H6" i="3" s="1"/>
  <c r="G5" i="3"/>
  <c r="H5" i="3" s="1"/>
  <c r="G4" i="3"/>
  <c r="G3" i="3"/>
  <c r="H3" i="3" s="1"/>
  <c r="G2" i="3"/>
  <c r="H4" i="3" l="1"/>
  <c r="H16" i="3"/>
  <c r="H32" i="3"/>
  <c r="H44" i="3"/>
  <c r="H46" i="3"/>
  <c r="H56" i="3"/>
  <c r="H66" i="3"/>
  <c r="H76" i="3"/>
  <c r="H78" i="3"/>
  <c r="H88" i="3"/>
  <c r="H98" i="3"/>
  <c r="H110" i="3"/>
  <c r="H112" i="3"/>
  <c r="H122" i="3"/>
  <c r="H124" i="3"/>
  <c r="H134" i="3"/>
  <c r="H136" i="3"/>
  <c r="H146" i="3"/>
  <c r="H8" i="3"/>
  <c r="H24" i="3"/>
  <c r="H40" i="3"/>
  <c r="H50" i="3"/>
  <c r="H60" i="3"/>
  <c r="H62" i="3"/>
  <c r="H72" i="3"/>
  <c r="H82" i="3"/>
  <c r="H92" i="3"/>
  <c r="H94" i="3"/>
  <c r="H104" i="3"/>
  <c r="H116" i="3"/>
  <c r="H130" i="3"/>
  <c r="H142" i="3"/>
  <c r="H150" i="3"/>
  <c r="H13" i="3"/>
  <c r="H17" i="3"/>
  <c r="H29" i="3"/>
  <c r="H33" i="3"/>
  <c r="H37" i="3"/>
  <c r="H2" i="3"/>
  <c r="H38" i="3"/>
  <c r="N124" i="2" l="1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<sst xmlns="http://schemas.openxmlformats.org/spreadsheetml/2006/main" count="3403" uniqueCount="490">
  <si>
    <t>FID</t>
  </si>
  <si>
    <t>FROM</t>
  </si>
  <si>
    <t>TO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</si>
  <si>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</si>
  <si>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</si>
  <si>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</si>
  <si>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</si>
  <si>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</si>
  <si>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</si>
  <si>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</si>
  <si>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</si>
  <si>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</si>
  <si>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</si>
  <si>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CM</t>
  </si>
  <si>
    <t>Comentários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</si>
  <si>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</si>
  <si>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</si>
  <si>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</si>
  <si>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</si>
  <si>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</si>
  <si>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</si>
  <si>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</si>
  <si>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</si>
  <si>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</si>
  <si>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</si>
  <si>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</si>
  <si>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</si>
  <si>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</si>
  <si>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</si>
  <si>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</si>
  <si>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</si>
  <si>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</si>
  <si>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</si>
  <si>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</si>
  <si>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</si>
  <si>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</si>
  <si>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</si>
  <si>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</si>
  <si>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</si>
  <si>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</si>
  <si>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</si>
  <si>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</si>
  <si>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</si>
  <si>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</si>
  <si>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</si>
  <si>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</si>
  <si>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</si>
  <si>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</si>
  <si>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</si>
  <si>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</si>
  <si>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</si>
  <si>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</si>
  <si>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</si>
  <si>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</si>
  <si>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</si>
  <si>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</si>
  <si>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</si>
  <si>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</si>
  <si>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</si>
  <si>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</si>
  <si>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</si>
  <si>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</si>
  <si>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</si>
  <si>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</si>
  <si>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</si>
  <si>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</si>
  <si>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</si>
  <si>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</si>
  <si>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</si>
  <si>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</si>
  <si>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</si>
  <si>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</si>
  <si>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</si>
  <si>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</si>
  <si>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rotulo errado, foi corrigido a mão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</si>
  <si>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</si>
  <si>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</si>
  <si>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</si>
  <si>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</si>
  <si>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</si>
  <si>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</si>
  <si>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</si>
  <si>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</si>
  <si>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</si>
  <si>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</si>
  <si>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</si>
  <si>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</si>
  <si>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</si>
  <si>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</si>
  <si>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</si>
  <si>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</si>
  <si>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</si>
  <si>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</si>
  <si>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</si>
  <si>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</si>
  <si>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</si>
  <si>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</si>
  <si>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</si>
  <si>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</si>
  <si>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</si>
  <si>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</si>
  <si>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</si>
  <si>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</si>
  <si>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</si>
  <si>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</si>
  <si>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</si>
  <si>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</si>
  <si>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</si>
  <si>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</si>
  <si>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</si>
  <si>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Amostra importante. Tem pirrotita no topo?</t>
  </si>
  <si>
    <t>#095</t>
  </si>
  <si>
    <t>pirrotita?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</si>
  <si>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</si>
  <si>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</si>
  <si>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</si>
  <si>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</si>
  <si>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</si>
  <si>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</si>
  <si>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</si>
  <si>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</si>
  <si>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</si>
  <si>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</si>
  <si>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</si>
  <si>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</si>
  <si>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</si>
  <si>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</si>
  <si>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</si>
  <si>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</si>
  <si>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</si>
  <si>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</si>
  <si>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</si>
  <si>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</si>
  <si>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</si>
  <si>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</si>
  <si>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</si>
  <si>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</si>
  <si>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</si>
  <si>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</si>
  <si>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</si>
  <si>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</si>
  <si>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From</t>
  </si>
  <si>
    <t>To</t>
  </si>
  <si>
    <r>
      <t xml:space="preserve">Massa 1
</t>
    </r>
    <r>
      <rPr>
        <sz val="9"/>
        <color theme="1"/>
        <rFont val="Calibri"/>
        <family val="2"/>
        <scheme val="minor"/>
      </rPr>
      <t>(seca)</t>
    </r>
  </si>
  <si>
    <r>
      <t xml:space="preserve">Massa 1
</t>
    </r>
    <r>
      <rPr>
        <sz val="9"/>
        <color theme="1"/>
        <rFont val="Calibri"/>
        <family val="2"/>
        <scheme val="minor"/>
      </rPr>
      <t>(imersa)</t>
    </r>
  </si>
  <si>
    <t>*Densidade 1</t>
  </si>
  <si>
    <t>*Volume 1</t>
  </si>
  <si>
    <t>Observação</t>
  </si>
  <si>
    <t>amostra com problema?</t>
  </si>
  <si>
    <t>#114</t>
  </si>
  <si>
    <t>checar foto depois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</si>
  <si>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</si>
  <si>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</si>
  <si>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</si>
  <si>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</si>
  <si>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</si>
  <si>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</si>
  <si>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</si>
  <si>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</si>
  <si>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</si>
  <si>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</si>
  <si>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SM</t>
  </si>
  <si>
    <t>.0.38</t>
  </si>
  <si>
    <t>HOLEID</t>
  </si>
  <si>
    <t>LITHO</t>
  </si>
  <si>
    <t>MIN</t>
  </si>
  <si>
    <t>COMMENT</t>
  </si>
  <si>
    <t>CAN120</t>
  </si>
  <si>
    <t>SOLO</t>
  </si>
  <si>
    <t>ARGILOSO. DE COLORACAO CINZA AMARROMZADA. PROVENIENTE DE ROCHA INTRUSIVA ALGUNS TRECHOS (MUITO PEQUENOS) ARENOSOS</t>
  </si>
  <si>
    <t>QTO</t>
  </si>
  <si>
    <t>POUCO FUCHSITICO. MUITO ALTERADO. GROSSEIRO DE COR LARANJA</t>
  </si>
  <si>
    <t>ARGILOSO. DE COLORACAO CINZA AMARROMZADA. PROVENIENTE DE ROCHA INTRUSIVA</t>
  </si>
  <si>
    <t>FUCHSITICO. OXIDADO NAS FRATURAS E ALGUNS TRECHOS ALARANJADOS</t>
  </si>
  <si>
    <t>COM SEIXOS "VS". FUCHSITICO E BASTANTE OXIDADO</t>
  </si>
  <si>
    <t>GRIT</t>
  </si>
  <si>
    <t>MAL EMPACOTADO. FUCHSITICO E BASTANTE OXIDADO</t>
  </si>
  <si>
    <t>FUCHSITICO. OXIDADO PRINCIPALMENTE NAS FRATURAS E BASTANTE SILICIFICADO</t>
  </si>
  <si>
    <t>SMPC</t>
  </si>
  <si>
    <t>0 17 M DE SMPC - EMPACOTADO. MATRIZ BASTANTE OXIDADA. POUCO FUCHSITICA E MUITOS BOXWORKS 0 24 M DE QTO - FUCHSITICO E BASTANTE OXIDADO</t>
  </si>
  <si>
    <t>NIVEIS BASTANTE FUCHSITICOS E NIVEIS BASTANTE OXIDADO (DE COR VERMELHA). PRINCIPALMENTE NAS FRATURAS</t>
  </si>
  <si>
    <t>BEM EMPACOTADO. MATRIZ FUCHSITICA. BASTANTE OXIDADA E POUCO PIRITOSA</t>
  </si>
  <si>
    <t>FUCHSITICO. COM ALGUNS NIVEIS BASTANTE OXIDADOS</t>
  </si>
  <si>
    <t>MSPC</t>
  </si>
  <si>
    <t>EMPACOTADO A BEM EMPACOTADO.MATRIZ BASTANTE FUCHSITICA. BASTANTE PIRITA. TANTO DISSEMINADA NA MATRIZ COMO EM FRATURAS PRESENCA DE BOX WORKS SEIXOS DE CHERT (POUCOS) E SEIXOS "L"</t>
  </si>
  <si>
    <t>MAL EMPACOTADO. FUCHSITICO. MUITOS SEIXOS DE CHERT E ALGUNS TRECHOS COM SEIXOS "M" BEM ESPACADOS</t>
  </si>
  <si>
    <t>FUCHSITICO. BASTANTE OXIDADO. PRINCIPALMENTE NAS FRATURAS</t>
  </si>
  <si>
    <t>MAL EMPACOTADO. FUCHSITICO. SEIXOS DE CHERT E ALGUNS TRECHOS COM SEIXOS "M" BEM ESPACADOS</t>
  </si>
  <si>
    <t>SVSPC</t>
  </si>
  <si>
    <t>MAL EMPACOTADO. MATRIZ FUCSITCA. BASTANTE OXIDADA. BOXWORKS</t>
  </si>
  <si>
    <t>VLPC</t>
  </si>
  <si>
    <t>EMPACOTADO. MATRIZ FUCHSITICA. OXIDADA NAS FRATURAS</t>
  </si>
  <si>
    <t>MAL EMPACOTADO. FUCHSITICO. POUCOS SEIXOS DE CHERT E ALGUNS TRECHOS COM SEIXOS "M" BEM ESPACADOS</t>
  </si>
  <si>
    <t>POUCO FUCHSITICO. MUITO FRATURADO. MUITO SILICIFICADO E OXIDADO PRINCIPALMENTE NAS FRATURAS PRESENCA DE ALGUNS SEIXOS "M" E "S". BASTANTE ESPACADOS</t>
  </si>
  <si>
    <t>MAL EMPACOTADO. FUCHSITICO. COM POUCOS SEIXOS DE CHERT E RAROS SEIXOS "M"</t>
  </si>
  <si>
    <t>FUCHSITICO. MUITO OXIDADO. COM ALGUNS SEIXOS "M"</t>
  </si>
  <si>
    <t>MAL EMPACOTADO.MAIS OXIDADO QUE FUCHSITICO 0 35 M - GRIT/0 26 M - LMPC</t>
  </si>
  <si>
    <t>FUCHSITICO. MUITO OXIDADO. COM ALGUNS SEIXOS "VS"</t>
  </si>
  <si>
    <t>MAL EMPACOTADO. MUITO OXIDADO. PRINCIPALMENTE NAS FRATURAS POUCOS SEIXOS DE CHERT</t>
  </si>
  <si>
    <t>SPC</t>
  </si>
  <si>
    <t>MAL EMACOTADO. MATRIZ COM NIVEIS BEM FUCHSITICOS E NIVEIS BEM OXIDADOS. POUCOS SEIXOS DE CHERT</t>
  </si>
  <si>
    <t>MAL EMPACOTADO. BASTANTE OXIDADO. POUCO FUCHSITICO. POUCOS SEIXOS DE CHERT</t>
  </si>
  <si>
    <t>FUCHSITICO. BASTANTE OXIDADO NAS FRATURAS</t>
  </si>
  <si>
    <t>FUCHSITICO. MUITO OXIDADO. PRINCIPALMENTE NAS FRATURAS</t>
  </si>
  <si>
    <t>EMPACOTADO. MATRIZ FUCHSITICA. MUITO PIRITOSA. SEIXOS DE CHERT</t>
  </si>
  <si>
    <t>FUCHSITICO. BEM POUCO PIRITOSO</t>
  </si>
  <si>
    <t>EMPACOTADO. MATRIZ FUCHSITICO.MUITO PIRITOSA 0 75M - MSPC/0 37M - QTO</t>
  </si>
  <si>
    <t>FUCHSITICO. BEM POUCO PIRITOSO. OXIDADO. COM RAROS SEIXOS "M" E "S"</t>
  </si>
  <si>
    <t>LMPC</t>
  </si>
  <si>
    <t>EMPACOTADO A BEM EMPACOTADO. MATRIZ FUCHSITICA. PIRITOSA. SEIXOS "VL" E "S".MUITOS SEIXOS DE CHERT</t>
  </si>
  <si>
    <t>FUCHSITICO. PIRITOSO 0 10 M DE SPC</t>
  </si>
  <si>
    <t>MLPC</t>
  </si>
  <si>
    <t>EMPACOTADO A MAL EMPACOTADO. MATRIZ FUCHSITICA. BASTANTE PIRITOSA. POUCO OXIDADA. BASTANTE SEIXOS DE CHERT</t>
  </si>
  <si>
    <t>BEM EMPACOTADO. MATRIZ FUCHSITICA. BASTANTE PIRITOSA E POUCOS SEIXOS DE CHERT</t>
  </si>
  <si>
    <t>FUCHSITICO. POUCO PIRITOSO. POUCO OXIDADO</t>
  </si>
  <si>
    <t>MAL EMPACOTADO. MATRIZ MUITO OXIDADA POUCO FUCHSITICA E POUCOS SEIXOS DE CHERT E MUITOS BOXWORKS E SEIXOS "VS"</t>
  </si>
  <si>
    <t>EMPACOTADO. MATRIZ BASTANTE OXIDADA. POUCO FUCHSITICA. SEIXOS "VL"E ALGUNS SEIXOS DE CHERT AU VISIVEL</t>
  </si>
  <si>
    <t>FUCHSITICO. BASTANTE OXIDADO NAS FRATURAS E BASE UM POUCO CONTAMINADA POR INTRUSIVA</t>
  </si>
  <si>
    <t>EMPACOTADO. MATRIZ BASTANTE CONTAMINADA POR MATERIAL INTRUSIVO. POUCO FUCHSITICA. MUITO OXIDADA. SEIXOS "VL"E "S". RAROS SEIXOS DE CHERT BASTANTE BOXWORKS</t>
  </si>
  <si>
    <t>ITV</t>
  </si>
  <si>
    <t>COLORACAO MARROM ESVERDEADA. BASTANTE OXIDADA. COM MUITOS MINERAIS DO GRUPO DO ESPINELIO (COR CINZA. BIPIRAMIDAL) CORE ANGLE: 45</t>
  </si>
  <si>
    <t>LVLPC</t>
  </si>
  <si>
    <t>EMPACOTADO. MATRIZ BASTANTE OXIDADA. POUCO FUCHSITICA. ALGUNS SEIXOS DE CHERT E MUITOS BOXWORKS</t>
  </si>
  <si>
    <t>BEM EMPACOTADO. MATRIZ BASTANTE FUCHSITICA. BASTANTE PIRITOSA. OXIDADO NAS FRATURAS E ALGUNS BOXWORKS</t>
  </si>
  <si>
    <t>MAL EMPACOTADO. FUCHSITICO. POUCO PIRITOSO E NIVEIS BEM OXIDADOS</t>
  </si>
  <si>
    <t>EMPACOTADO. MATRIZ BASTANTE FUCHSITICA. MUITO PIRITOSA. SEIXOS "S"E BASTANTE SEIXOS DE CHERT</t>
  </si>
  <si>
    <t>EMPACOTADO. MATRIZ BASTANTE FUCHSITICA. MUITO PIRITOSA E BASTANTE SEIXOS DE CHERT</t>
  </si>
  <si>
    <t>COM SEIXOS "S" E "M". BASTANTE FUCHSITICO E PIRITOSO</t>
  </si>
  <si>
    <t>BEM EMPACOTADO. MATRIZ BASTANTE FUCHSITICA. BASTANTE PIRITOSA E MUITOS SEIXOS DE CHERT</t>
  </si>
  <si>
    <t>COM SEIXOS "S" E "M". BASTANTE FUCHSITICO E PIRITOSO BASTANTE FRATURADO. COM CORE ANGLE 50</t>
  </si>
  <si>
    <t>MAL EMPACOTADO. MATRIZ BASTANTE FUCHSITICA. BASTANTE PIRITOSA. POUCOS SEIXOS DE CHERT</t>
  </si>
  <si>
    <t>MAL EMPACOTADO. FUCHSITICO. BASTANTE PIRITOSO. POUCOS SEIXOS DE CHERT</t>
  </si>
  <si>
    <t>MAL EMPACOTADO. MATRIZ FUCHSITICA. POUCO PIRITOSA</t>
  </si>
  <si>
    <t>FUCHSITICO. POUCO PIRITOSO</t>
  </si>
  <si>
    <t>MAL EMPACOTADO. MATRIZ FUCHSITICA. POUCO PIRITOSA. COM SEIXOS "L"</t>
  </si>
  <si>
    <t>EMPACOTADO A BEM EMPACOTADO. MATRIZ BASTANTE FUCHSITICA. BASTANTE PIRITOSA. SEIXOS "S" E BASTANTE SEIXOS DE CHERT</t>
  </si>
  <si>
    <t>EMPACOTADO A BEM EMPACOTADO. MATRIZ BASTANTE FUCHSITICA. BASTANTE PIRITOSA. SEIXOS "L" E POUCOS SEIXOS DE CHERT</t>
  </si>
  <si>
    <t>BASTANTE FUCHSITICO. POUCOS SEIXOS "S". BEM ESPACADOS</t>
  </si>
  <si>
    <t>MAL EMPACOTADO. MATRIZ FUCHSITICA. MUITO PIRITOSA NO TOPO E POUCO PIRITOSA NA BASE. MUITOS SEIXOS DE CHERT</t>
  </si>
  <si>
    <t>EMPACOTADO. MATRIZ FUCHSITICA. BASTANTE OXIDADA. ALGUNS BOXWORKS</t>
  </si>
  <si>
    <t>EMPACOTADO. MATRIZ FUCHSITICA. PIRITOSA. SEIXOS "L" E SEIXOS DE CHERT</t>
  </si>
  <si>
    <t>EMPACOTADO. MATRIZ BASTANTE FUCHSITICA. PIRITOSA. OXIDADA APENAS NAS FRATURAS. COM SEIXOS DE CHERT</t>
  </si>
  <si>
    <t>E VL.BEM EMPACOTADO.MATRIZ FUCHSITICA COM PIRITA E RAROS CHERTS</t>
  </si>
  <si>
    <t>E MNA BASE.BEM EMPACOTADO.MATRIZ FUCHSITICA COM PIRITA. OXIDADA NA BASE E RAROS CHERTS</t>
  </si>
  <si>
    <t>E VL.BEM EMPACOTADO.MATRIZ FUCHSITICA E LOCALMENTE OXIDADA COM NIVEL DE QTO(195 64-195 98M)</t>
  </si>
  <si>
    <t>E M.EMPACOTADO.MATRIZ BASTANTE FUCHSITICA E COM PIRITA DISSEMINADA E RAROS CHERTS</t>
  </si>
  <si>
    <t>E VL.BEM EMPACOTADO.MATRIZ FUCHSITICA E LOCALMENTE OXIDADA E COM VEIO DE QUARTZO NA BASE</t>
  </si>
  <si>
    <t>VERDE-AMARROMZADA COM TEXTURA FINA E C A= 10 GRAUS</t>
  </si>
  <si>
    <t>E VL.BEM EMPACOTADO.MATRIZ FUCHSITICA E RAROS CHERTS</t>
  </si>
  <si>
    <t>E M.BEM EMPACOTADO.MATRIZ FUCHSITICA E LOCALMENTE OXIDADA</t>
  </si>
  <si>
    <t>E VL.BEM EMPACOTADO.MATRIZ FUCHSITICA E LOCALMENTE OXIDADA</t>
  </si>
  <si>
    <t>E M.EMPACOTADO.MATRIZ FUCHSITICA E RAROS CHERTS</t>
  </si>
  <si>
    <t>E VL NA BASE.EMPACOTADO.MATRIZ FUCHSITICA LOCALMENTE PIRITOSA E COM RAROS CHERTS</t>
  </si>
  <si>
    <t>QTO_SX</t>
  </si>
  <si>
    <t>L E M NO TOPO.BASTANTE FUCHSITICO COM PIRITA PREENCHENDO ALGUMAS FRATURAS E LOCALMENTE OXIDADO</t>
  </si>
  <si>
    <t>E L. BEM EMPACOTADO.MATRIZ FUCHSITICA COM OXIDACAO NAS FRATURAS E COM RAROS CHERTS</t>
  </si>
  <si>
    <t>L E M.FUCHSITICO</t>
  </si>
  <si>
    <t>E L. BEM EMPACOTADO.MATRIZ FUCHSITICA LOCALMENTE PIRITOSA COM OXIDACAO NAS FRATURAS E COM RAROS CHERTS</t>
  </si>
  <si>
    <t>L. FUCHSITICO E OXIDADO NAS FRATURAS</t>
  </si>
  <si>
    <t>MAL EMPACOTADO.MATRIZ FUCHSITICA COM RAROS CHERTS</t>
  </si>
  <si>
    <t>M E S.FUCHSITICO COM PIRITA NAS FRATURAS</t>
  </si>
  <si>
    <t>E M.MAL EMPACOTADO. MATRIZ FUCHSITICA COM PIRITA DISSEMINADA E RAROS CHERTS</t>
  </si>
  <si>
    <t>L E M NO TOPO.FUCHSITICO E APRESENTA-SE LOCALMENTE OXIDADO NAS FRATURAS COM NIVEL DE MSPC(228 90-229 00)</t>
  </si>
  <si>
    <t>EMPACOTADO.MATRIZ BASTANTE FUCHSITICA E COM PIRITA E LOCALMENTE OXIDADA</t>
  </si>
  <si>
    <t>BASTANTE FUCHSITICO E PRESENCA DE PIRITA NAS FRATURAS DO TOPO COM NIVEIS DE SPC(231 44-231 53M) E MSPC(232 91-233 20M)</t>
  </si>
  <si>
    <t>EMPACOTADO.MATRIZ BASTANTE FUCHSITICA E COM PIRITA</t>
  </si>
  <si>
    <t>BASTANTE FUCHSITICO COM PIRITA OCUPANDO MICROFRATURAS</t>
  </si>
  <si>
    <t>BEM EMPACOTADO.MATRIZ BASTANTE FUCHSITICA E BASTANTE PIRITOSA COM RAROS CHERTS</t>
  </si>
  <si>
    <t>FUCHSITICO E LOCALMENTE PIRITOSO</t>
  </si>
  <si>
    <t>BEM EMPACOTADO.MATRIZ BASTANTE FUCHSITICA E BASTANTE PIRITOSA COM RAROS CHERTS E NIVEL DE QTO(253 71-253 96)</t>
  </si>
  <si>
    <t>BEM EMPACOTADO.MATRIZ BASTANTE FUCHSITICA E BASTANTE PIRITOSA COM RAROS CHERTS E NIVEL DE QTO(255 60-256 05M)</t>
  </si>
  <si>
    <t>FUCHSITICO</t>
  </si>
  <si>
    <t>E L NA BASE.BEM EMPACOTADO.MATRIZ BASTANTE FUCHSITICA E BASTANTE PIRITOSA COM RAROS CHERTS E NIVEIS DE QTO(257 31-257 45M);(257 79-258 08M); (258 25-258 32M) E (259 43-259 71M)</t>
  </si>
  <si>
    <t>EMPACOTADO.MATRIZ BASTANTE FUCHSITICA E BASTANTE PIRITOSA E COM RAROS CHERTS</t>
  </si>
  <si>
    <t>E L.EMPACOTADO.MATRIZ BASTANTE FUCHSITICA E BASTANTE PIRITOSA E COM RAROS CHERTS</t>
  </si>
  <si>
    <t>M E S.FUCHSITICO E OXIDADO NAS FRATURAS</t>
  </si>
  <si>
    <t>MAL EMPACOTADO.MATRIZ FUCHSITICA COM PIRITA E LOCALMENTE OXIDADA COM RAROS CHERTS</t>
  </si>
  <si>
    <t>MAL EMPACOTADO. MATRIZ FUCHSITICA COM PIRITA E RAROS CHERTS</t>
  </si>
  <si>
    <t>FUCHSITICO E OXIDADO NAS FRATURAS</t>
  </si>
  <si>
    <t>EMPACOTADO.MATRIZ FUCHSITICA LOCALMENTE OXIDADA COM BOXWORK E RAROS CHERTS</t>
  </si>
  <si>
    <t>FUCHSITICO E COM PEQUENO NIVEL DE MSPC</t>
  </si>
  <si>
    <t>BEM EMPACOTADO.MATRIZ BASTANTE FUCHSITICA E BASTANTE PIRITOSA COM NIVEL DE OXIDACAO NA BASE E COM RAROS NIVEIES DE GRIT(267 55-268 82M); (269 68-269 78M)</t>
  </si>
  <si>
    <t>E M.BEM EMPACOTADO.MATRIZ BASTANTE FUCHSITICA E BASTANTE PIRITOSA COM RAROS CHERTS</t>
  </si>
  <si>
    <t>E L.BEM EMPACOTADO.MATRIZ BASTANTE FUCHSITICA E BASTANTE PIRITOSA COM RAROS CHERTS</t>
  </si>
  <si>
    <t>FUCHSITICO E OXIDADO NAS FRATURAS COM PIRITA NO TOPO</t>
  </si>
  <si>
    <t>E M.BEM EMPACOTADO.MATRIZ FUCHSITICA E PIRITOSA COM NIVEL DE OXIDACAO E RAROS CHERTS</t>
  </si>
  <si>
    <t>MAL EMPACOTADO.POUCO FUCHSITICO E OXIDADO NAS FRATURAS</t>
  </si>
  <si>
    <t>MAL EMPACOTADO E FUCHSITICO</t>
  </si>
  <si>
    <t>MAL EMPACOTADO E FUCHSITICO COM PEQUENO NIVEL DE MSPC NA BASE</t>
  </si>
  <si>
    <t>E L.BEM EMPACOTADO. MATRIZ FUCHSITICA COM RAROS CHERTS E COM NIVEL DE QTO(312 45-312 77M)</t>
  </si>
  <si>
    <t>E VL.BEM EMPACOTADO. MATRIZ FUCHSITICA COM PIRITA DISSEMINADA E COM RAROS CHERTS</t>
  </si>
  <si>
    <t>E L.BEM EMPACOTADO. MATRIZ BASTANTE FUCHSITICA E BASTANTE PIRITOSA COM NIVEL DE QTO(317 56-317 76M)</t>
  </si>
  <si>
    <t>FUCHSITICO E OXIDADO NAS FRATURAS COM PEQUENO NIVEL DE GRIT NO TOPO</t>
  </si>
  <si>
    <t>MAL EMPACOTADO. POUCO FUCHSITICO E COM PIRITA NAS FRATURAS</t>
  </si>
  <si>
    <t>FUCHSITICO COM PIRITA NAS FRATURAS E PEQUENOS VEIOS DE QUARTZO(345 75-346 18);(346 90-346 95M). NIVEL DE MSPC(347 83-348 04M); ZONA DE FALHA(345 90-347 33)</t>
  </si>
  <si>
    <t>EMPACOTADO. MATRIZ FUCHSITICA. BASTANTE PIRITOSA NA BASE. FRATURAS PREENCHIDAS POR MATERIAL INTRUSIVO</t>
  </si>
  <si>
    <t>TOPO FUCHSITICO. COM FRATURAS PREENCHIDAS POR OXIDO DE FERRO. BASE OXIDADA (DE COR AVERMELHADA). COM SEIXOS "M" E "S" E RAROS SEIXOS DE CHERT</t>
  </si>
  <si>
    <t>EMPACOTADO. MATRIZ FUCHSITICA. PIRITOSA. OXIDADA PRINCIPALMENTE NAS FRATURAS. BOXWORKS E SEIXOS "VL"</t>
  </si>
  <si>
    <t>EMPACOTADO. MATRIZ BASTANTE FUCHSITICA. BASTANTE PIRITOSA. POUCO OXIDADA NAS FRATURAS. SEIXOS DE CHERT E SEIXOS "L"</t>
  </si>
  <si>
    <t>EMPACOTADO. MATRIZ BASTANTE FUCHSITICA. PIRITOSA. SEIXOS "M" E "S" E MUITOS SEIXOS DE CHERT</t>
  </si>
  <si>
    <t>EMPACOTADO. MATRIZ FUCHSITICA. BASTANTE PIRITOSA. SEIXOS (DE QUARTZO) BEM OXIDADOS (VERMELHOS). SEIXOS "L". "VL" E SEIXOS DE CHERT</t>
  </si>
  <si>
    <t>EMPACOTADO. MATRIZ FUCHSITICA. BASTANTE PIRITOSA. SEIXOS (DE QUARTZO) BEM OXIDADOS (VERMELHOS). SEIXOS "VL" E SEIXOS DE CHERT</t>
  </si>
  <si>
    <t>BEM EMPACOTADO. MATRIZ FUCSITICSA. BASTANTE PIRITOSA. POUCO OXIDADA (NAS FRATURAS). SEIXOS (DE QUARTZO) MUITO OXIDADOS. SEIXOS "M" E POUCOS SEIXOS DE CHERT</t>
  </si>
  <si>
    <t>EMPACOTADO. MATRIZ BASTANTE FUCHSITICA. MUITO OXIDADA. BASTANTE PIRITOSA. SEIXOS (DE QUARTZO) OXIDADOS. SEIXOS "L" E MUITOS SEIXOS DE CHERT</t>
  </si>
  <si>
    <t>EMPACOTADO. MATRIZ BASTANTE FUCHSITICA. POUCO OXIDADA. POUCO PIRITOSA. SEIXOS (DE QUARTZO) AINDA UM POUCO OXIDADOS</t>
  </si>
  <si>
    <t>FUCHSITICO. POUCO OXIDADO. COM SEIXOS "S" E "M" BEM ESPACADOS</t>
  </si>
  <si>
    <t>EMPACOTADO. MATRIZ FUCHSITICA. POUCO PIRITOSA COM SEIXOS (DE QUARTZO) UM POUCO OXIDADOS</t>
  </si>
  <si>
    <t>FUCHSITICO. DE COR ESCURA (VERDE). COM SEIXOS BEM ESPACADOS "M" E "S"</t>
  </si>
  <si>
    <t>MAL EMPACOTADO. MATRIZ FUCHSITICA (DE COLORACAO BEM ESCURA). POUCO PIRITOSA</t>
  </si>
  <si>
    <t>MAL EMPACOTADO. COLORACAO ESCURA. OXIDADO NAS FRATURAS. SEIXOS DE CHERT</t>
  </si>
  <si>
    <t>EMPACOTADO. MATRIZ FUCHSITICA. PIRITOSA. POUCO OXIDADA. SEIXOS "VL". SEIXOS "L" OXIDADOS E RAROS SEICHOS DE CHERT</t>
  </si>
  <si>
    <t>EMPACOTADO. MATRIZ FUCHSITICA. CONTAMINADO POR MATERIA ESCUROL (INTRUSIVO) POUCO PIRITOSO. BOXWORKS E SEIXOS FRATURADOS</t>
  </si>
  <si>
    <t>EMPACOTADO. MATRIZ FUCHSITICA. OXIDADA. POUCO PIRITOSA. SEIXOS (DE QUARTZO) FRATURADOS</t>
  </si>
  <si>
    <t>EMPACOTADO A MAL EMPACOTADO. MATRIZ FUCHSITICA. POREM BASTANTE CONTAMINADA POR MATERIAL INTRUSIVO. BEM POUCO PIRITOSA OXIDACAO PRINCIPALMENTE NAS FRATURAS. SEIXOS "M"E RAROS SEIXOS DE CHERT</t>
  </si>
  <si>
    <t>EMPACOTADO. MATRIZ FUCHSITICA. CONTAMINADA. POUCO PIRITOSA</t>
  </si>
  <si>
    <t>FUCHSITICO. CONTAMINADO POR MATERIAL INTRUSIVO. COM SEIXOS "M"</t>
  </si>
  <si>
    <t>MAL EMPACOTADO. MATRIZ FUCHSITICA. OXIDADA NAS FRATURAS. ALGUNS SEIXOS (DE QUARTZO) AVERMELHADOS</t>
  </si>
  <si>
    <t>MAL EMPACOTADO A EMPACOTADO. MATRIZ FUCHSITICA. POUCO OXIDADA NAS FRATURAS. RAROS SEIXOS DE CHERT</t>
  </si>
  <si>
    <t>EMPACOTADO. MATRIZ FUCHSITICA. BASTANTE CONTAMINADA POR MATERIAL INTRUSIVO. POUCO PIRITOSA. RAROS SEIXOS DE CHERT. OXIDADO NAS FRATURAS</t>
  </si>
  <si>
    <t>TEXTURA FINA. CISALHADA COM CRENULACOES CORE ANGLE: 50 GRAUS NA BASE</t>
  </si>
  <si>
    <t>MAL EMPACOTADO. MATRIZ FUCHSITICA. BASTANTE CONTAMINADA POR MATERIAL INTRUSIVO. POUCO OXIDADO NAS FRATURAS. COM SEIXOS "VL"</t>
  </si>
  <si>
    <t>MAL EMPACOTADO. MATRIZ FUCHSITICA. CONTAMINADA POR MATERIAL INTRUSIVO. PIRITOSA. POUCO OXIDADO NAS FRATURAS. COM SEIXOS "M"</t>
  </si>
  <si>
    <t>MAL EMPACOTADO. MATRIZ FUCHSITICA. PIRITOSA. POUCO OXIDADA NAS FRATURAS. COM SEIXOS "VL"</t>
  </si>
  <si>
    <t>FUCHSITICO NO TOPO. OXIDADO NA BASE. PRINCIPALMENTE NAS FRATURAS</t>
  </si>
  <si>
    <t>BEM EMPACOTADO. MATRIZ FUCHSITICA. BASTANTE OXIDADA. BASTANTE PIRITOSA. SEIXOS (DE QUARTZO) AVERMELHADOS (OXIDADOS) AU VISIVEL</t>
  </si>
  <si>
    <t>FUCHSITICO. BASTANTE OXIDADO (DE COR VERMELHA). BASTANTE PIRITOSO NAS FRATURAS E PREENCHIMENTO DE CHERT NAS FRATURAS</t>
  </si>
  <si>
    <t>EMPACOTADO. MATRIZ FUCHSITICA. BASTANTE OXIDADA. PIRITOSA NAS FRATURAS. COM SEIXOS "VL"</t>
  </si>
  <si>
    <t>FUCHSITICO. OXIDADO. POUCO PIRITOSO NAS FRATURAS</t>
  </si>
  <si>
    <t>EMPACOTADO A MAL EMPACOTADO. MATRIZ FUCHSITICA NO TOPO E OXIDADA NA BASE. PIRITA DISSEMINADA E EM FRATURAS POUCOS SEIXOS DE CHERT SEIXOS (DE QUARTZO) AVERMELHADOS (OXIDADOS) NA BASE SEIXOS "S"</t>
  </si>
  <si>
    <t>POUCO FUCHSITICA. BASTANTE OXIDADO. PRINCIPALMENTE NAS FRATURAS</t>
  </si>
  <si>
    <t>EMPACOTADO. MATRIZ BASTANTE FUCSITCA NO TOPO E POUCO NA BASE. POUCO PIRITOSA. SEIXOS "S" E BASTANTE SEIXOS DE CHERT</t>
  </si>
  <si>
    <t>FUCHSITICO E BASTANTE SILICIFICADO E COM NIVEL DE MSPC(403 14-403 39M)</t>
  </si>
  <si>
    <t>BEM EMPACOTADO.MATRIZ FUCHSITICA LOCALMENTE PIRITOSA COM RAROS CHERTS E C A=60 GRAUS</t>
  </si>
  <si>
    <t>BEM EMPACOTADO.MATRIZ OXIDADA E LOCALMENTE FUCHSITICA COM PIRITA ALEM DE SEIXOS AVERMELHADOS</t>
  </si>
  <si>
    <t>BEM EMPACOTADO.MATRIZ BASTANTE FUCHSITICA E BASTANTE PIRITOSA COM SEIXOS AVERMELHADOS NO TOPO E RAROS CHERTS</t>
  </si>
  <si>
    <t>M E S. POUCO FUCHSITICO</t>
  </si>
  <si>
    <t>L E VL E FUCHSITICO</t>
  </si>
  <si>
    <t>E VL.BEM EMPACOTADO.MATRIZ BASTANTE FUCHSITICA E BASTANTE PIRITOSA E RAROS CHERTS</t>
  </si>
  <si>
    <t>FUCHSITICO E LOCALMENTE PIRITOSO COM NIVEIS DE LMPC(423 56-423 69M) E (424 09-424 22M)</t>
  </si>
  <si>
    <t>BEM EMPACOTADO.MATRIZ OXIDADA E LOCALMENTE COM PIRITA</t>
  </si>
  <si>
    <t>MAL EMPACOTADO E MATRIZ FUCHSITICA</t>
  </si>
  <si>
    <t>COM RAROS SEIXOS M E S.MAL EMPACOTADO E MATRIZ FUCHSITICA COM RAROS CHERTS</t>
  </si>
  <si>
    <t>MAL EMPACOTADO E MATRIZ POUCO FUCHSITICA OXIDADA NAS FRATURAS COM RAROS CHERTS</t>
  </si>
  <si>
    <t>FUCHSITICO COM NIVEIS DE OXIDACAO E PRESENCA DE PIRITA EM PEQUENAS FRATURAS. ALEM DE NIVEIS SVSPC(453 87-454 05M);(454 35-454 43) E DE MSPC(447 10-447 18M);(465 47-465 63M)</t>
  </si>
  <si>
    <t>BASTANTE SILICIFICADO. FUCHSITICO. ALGUMAS MANCHAS DE ALTERACAO (OXIDACAO) VERMELHAS NO TOPO. COM MUITA MICA (SERICITA E FUCSITA)</t>
  </si>
  <si>
    <t>BASTANTE MICACEO (FUCSITIA E SERICITA). BASTANTE SILICIFICADO DE COLORACAO ROSEA AVERMELHADA</t>
  </si>
  <si>
    <t>BASTANTE SILICIFICADO. COM BRILHO CINTILANTE (SERICITA). DE COR CINZA A CINZA ESCURO. COM MINERAIS PRETOS (TURMALINA) DISSEMINADOS E PREENCHIMENTO DE FRATURAS POR MATERIAL (PARECENDO) INTRUSIVO</t>
  </si>
  <si>
    <t>XISTO</t>
  </si>
  <si>
    <t>BASTANTE SILICIFICADO. POUCO MICACEO (SERICITA). COM ASPECTO MACI.CO (SEM PERCEPCAO DE GRAOS) E COM BRILHO (TIPICO DA MICA-SERICITA)</t>
  </si>
  <si>
    <t>BASTANTE SILICIFICADO. FUCHSITICO. FRATURAS PREENCHIDAS POR MATERIAL MICACEO A COR DESTE PACOTE E CINZA (ESVERDEADO) ESCURO ALGUMAS FRATURAS PREENCHIDAS TAMBEM POR MATERIAL DE ALTERACAO DE COR VERMELHA (ESTRUTURA?) CORE ANGLE: 35 GRAUS (NO TOPO DA AMOSTR</t>
  </si>
  <si>
    <t>FUCHSITICO. BASTANTE CONTAMINADO POR MATERIAL INTRUSIVO. BASTANTE MICACEO E COM VEIOS DE QUARTZO NO TOPO E NA BASE DESTA AMOSTRA CORE ANGLE: 70 GRAUS NA BASE</t>
  </si>
  <si>
    <t>POUCO FUCHSITICO. DE COLORACAO BRANCA LEITOSA (ASPECTO DE AREIA LAVADA). BASTANTE SILICIFICADO E PRESENCA DE SERICITA</t>
  </si>
  <si>
    <t>TEXTURA FINA. COR VERMELHA. CORE ANGLE DA BASE: 30 GRAUS. AMOSTRA COMPOSTA. SENDO MAIOR PARTE ITV E MENOR PARTE. QUARTZO ITV PURA CORRESPONDE A 0 10M DA AMOSTRA</t>
  </si>
  <si>
    <t>AMOSTRA COMPOSTA DE QTO + ITV QTO: 0 61M. BASTANTE CONTAMINADO. DE COLORACAO CINZA AVERMELHADA. ITV: 0 08M. TEXTURA FINA. ASPECTO TALCOSO. BASTANTE ARGILOSA CORE ANGLE DO TOPO: 50 GRAUS</t>
  </si>
  <si>
    <t>LEITOSO E BASTANTE SILICIFICADO</t>
  </si>
  <si>
    <t>BASTANTE SILICIFICADO. BASTANTE CONTAMINADO POR MATERIAL INTRUSIVO E MUITO FRATURADO</t>
  </si>
  <si>
    <t>BASTANTE CISALHADA. TEXTURA FINA. ASPECTO TALCOSO. BASTANTE ARGILOSA E PRESENCA DE ARSENO PIRITA (?) NO TOPO (NO CONTATO)</t>
  </si>
  <si>
    <t>DE COR CINZA ESCURA. AVERMELHADO. CONTAMINADO POR MATERIAL INTRUSIVO. BASTANTE SILICIFICADO</t>
  </si>
  <si>
    <t>LEITOSO. BASTANTE SILIFICADO</t>
  </si>
  <si>
    <t>BASTANTE SILICIFICADO. POUCO OXIDADO NAS FRATURAS</t>
  </si>
  <si>
    <t>SUSCEPTIBILITY</t>
  </si>
  <si>
    <t>MINERALIZATION</t>
  </si>
  <si>
    <t>CONDUCTIVITY</t>
  </si>
  <si>
    <t>DENSITY</t>
  </si>
  <si>
    <t>COMMENTS</t>
  </si>
  <si>
    <t>ID</t>
  </si>
  <si>
    <t>GS308</t>
  </si>
  <si>
    <t>GS309</t>
  </si>
  <si>
    <t>GS310</t>
  </si>
  <si>
    <t>GS311</t>
  </si>
  <si>
    <t>GS312</t>
  </si>
  <si>
    <t>GS313</t>
  </si>
  <si>
    <t>GS314</t>
  </si>
  <si>
    <t>GS315</t>
  </si>
  <si>
    <t>GS316</t>
  </si>
  <si>
    <t>GS317</t>
  </si>
  <si>
    <t>GS318</t>
  </si>
  <si>
    <t>GS319</t>
  </si>
  <si>
    <t>GS320</t>
  </si>
  <si>
    <t>GS321</t>
  </si>
  <si>
    <t>GS322</t>
  </si>
  <si>
    <t>GS323</t>
  </si>
  <si>
    <t>GS324</t>
  </si>
  <si>
    <t>GS325</t>
  </si>
  <si>
    <t>GS326</t>
  </si>
  <si>
    <t>GS327</t>
  </si>
  <si>
    <t>GS328</t>
  </si>
  <si>
    <t>GS329</t>
  </si>
  <si>
    <t>GS330</t>
  </si>
  <si>
    <t>GS331</t>
  </si>
  <si>
    <t>GS332</t>
  </si>
  <si>
    <t>GS333</t>
  </si>
  <si>
    <t>GS334</t>
  </si>
  <si>
    <t>GS335</t>
  </si>
  <si>
    <t>GS336</t>
  </si>
  <si>
    <t>GS337</t>
  </si>
  <si>
    <t>GS338</t>
  </si>
  <si>
    <t>GS339</t>
  </si>
  <si>
    <t>GS340</t>
  </si>
  <si>
    <t>GS341</t>
  </si>
  <si>
    <t>GS342</t>
  </si>
  <si>
    <t>GS343</t>
  </si>
  <si>
    <t>GS344</t>
  </si>
  <si>
    <t>GS345</t>
  </si>
  <si>
    <t>GS346</t>
  </si>
  <si>
    <t>GS347</t>
  </si>
  <si>
    <t>GS348</t>
  </si>
  <si>
    <t>GS349</t>
  </si>
  <si>
    <t>GS350</t>
  </si>
  <si>
    <t>GS351</t>
  </si>
  <si>
    <t>GS352</t>
  </si>
  <si>
    <t>GS353</t>
  </si>
  <si>
    <t>GS354</t>
  </si>
  <si>
    <t>GS355</t>
  </si>
  <si>
    <t>GS356</t>
  </si>
  <si>
    <t>GS357</t>
  </si>
  <si>
    <t>GS358</t>
  </si>
  <si>
    <t>GS359</t>
  </si>
  <si>
    <t>GS360</t>
  </si>
  <si>
    <t>GS361</t>
  </si>
  <si>
    <t>GS362</t>
  </si>
  <si>
    <t>GS363</t>
  </si>
  <si>
    <t>GS364</t>
  </si>
  <si>
    <t>GS365</t>
  </si>
  <si>
    <t>GS366</t>
  </si>
  <si>
    <t>GS367</t>
  </si>
  <si>
    <t>GS368</t>
  </si>
  <si>
    <t>GS369</t>
  </si>
  <si>
    <t>GS370</t>
  </si>
  <si>
    <t>GS371</t>
  </si>
  <si>
    <t>GS372</t>
  </si>
  <si>
    <t>GS373</t>
  </si>
  <si>
    <t>GS374</t>
  </si>
  <si>
    <t>GS375</t>
  </si>
  <si>
    <t>GS376</t>
  </si>
  <si>
    <t>GS377</t>
  </si>
  <si>
    <t>GS378</t>
  </si>
  <si>
    <t>GS379</t>
  </si>
  <si>
    <t>GS380</t>
  </si>
  <si>
    <t>GS381</t>
  </si>
  <si>
    <t>GS382</t>
  </si>
  <si>
    <t>GS383</t>
  </si>
  <si>
    <t>GS384</t>
  </si>
  <si>
    <t>GS385</t>
  </si>
  <si>
    <t>GS386</t>
  </si>
  <si>
    <t>GS387</t>
  </si>
  <si>
    <t>GS388</t>
  </si>
  <si>
    <t>GS389</t>
  </si>
  <si>
    <t>GS390</t>
  </si>
  <si>
    <t>GS391</t>
  </si>
  <si>
    <t>GS392</t>
  </si>
  <si>
    <t>GS393</t>
  </si>
  <si>
    <t>GS394</t>
  </si>
  <si>
    <t>GS395</t>
  </si>
  <si>
    <t>GS396</t>
  </si>
  <si>
    <t>GS397</t>
  </si>
  <si>
    <t>GS398</t>
  </si>
  <si>
    <t>GS399</t>
  </si>
  <si>
    <t>GS400</t>
  </si>
  <si>
    <t>GS401</t>
  </si>
  <si>
    <t>GS402</t>
  </si>
  <si>
    <t>GS403</t>
  </si>
  <si>
    <t>GS404</t>
  </si>
  <si>
    <t>GS405</t>
  </si>
  <si>
    <t>GS406</t>
  </si>
  <si>
    <t>GS407</t>
  </si>
  <si>
    <t>GS408</t>
  </si>
  <si>
    <t>GS409</t>
  </si>
  <si>
    <t>GS410</t>
  </si>
  <si>
    <t>GS411</t>
  </si>
  <si>
    <t>GS412</t>
  </si>
  <si>
    <t>GS413</t>
  </si>
  <si>
    <t>GS414</t>
  </si>
  <si>
    <t>GS415</t>
  </si>
  <si>
    <t>GS416</t>
  </si>
  <si>
    <t>GS417</t>
  </si>
  <si>
    <t>GS418</t>
  </si>
  <si>
    <t>GS419</t>
  </si>
  <si>
    <t>GS420</t>
  </si>
  <si>
    <t>GS421</t>
  </si>
  <si>
    <t>GS422</t>
  </si>
  <si>
    <t>GS423</t>
  </si>
  <si>
    <t>GS424</t>
  </si>
  <si>
    <t>GS425</t>
  </si>
  <si>
    <t>GS426</t>
  </si>
  <si>
    <t>GS427</t>
  </si>
  <si>
    <t>GS428</t>
  </si>
  <si>
    <t>GS429</t>
  </si>
  <si>
    <t>GS430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</si>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</sst>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00.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</dxf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164" formatCode="0.0"/>
    </dxf>
    <dxf>
      <numFmt numFmtId="165" formatCode="0.000"/>
    </dxf>
    <dxf>
      <numFmt numFmtId="166" formatCode="000.00"/>
    </dxf>
    <dxf>
      <numFmt numFmtId="166" formatCode="00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ACEDC3-8E53-4585-A69F-A728825B1DAC}" name="Tabela4" displayName="Tabela4" ref="A1:J124" totalsRowShown="0">
  <autoFilter ref="A1:J124" xr:uid="{82BE5E5D-3A86-4B2D-9C81-DCFD614E60FB}"/>
  <tableColumns count="10">
    <tableColumn id="9" xr3:uid="{625BD6C6-D21F-4FCF-A21A-D636BD5829A8}" name="ID"/>
    <tableColumn id="10" xr3:uid="{A45AA5C5-6AD5-4554-A0B0-52B8B45A474C}" name="HOLE"/>
    <tableColumn id="1" xr3:uid="{62E490C2-28DF-4455-876C-DC01C4AC4225}" name="FROM" dataDxfId="21"/>
    <tableColumn id="2" xr3:uid="{0067CF6F-9F92-4D4C-9EE8-1425226A2A52}" name="TO" dataDxfId="20"/>
    <tableColumn id="3" xr3:uid="{DDF0E744-B5BD-4169-BB3A-D2A1301C32D3}" name="LITHO">
      <calculatedColumnFormula>VLOOKUP(C2,DESCRIPTION!$B$2:$F$909,3,TRUE)</calculatedColumnFormula>
    </tableColumn>
    <tableColumn id="4" xr3:uid="{E8448EC8-A4CE-40BF-9E5A-8A91CC815BF8}" name="MINERALIZATION">
      <calculatedColumnFormula>VLOOKUP(C2,DESCRIPTION!$B$2:$F$909,4,TRUE)</calculatedColumnFormula>
    </tableColumn>
    <tableColumn id="5" xr3:uid="{79EF39BE-4145-47AB-BCBA-C6339A6DEFB1}" name="SUSCEPTIBILITY" dataDxfId="19">
      <calculatedColumnFormula>Tabela1[[#This Row],[SM]]</calculatedColumnFormula>
    </tableColumn>
    <tableColumn id="6" xr3:uid="{AC1DF507-25AD-4EA6-9746-FF2F1B92050D}" name="CONDUCTIVITY" dataDxfId="18">
      <calculatedColumnFormula>Tabela13[[#This Row],[CM]]</calculatedColumnFormula>
    </tableColumn>
    <tableColumn id="7" xr3:uid="{8A0A74A1-8F79-4BD1-BAB4-CA82769555A2}" name="DENSITY" dataDxfId="17">
      <calculatedColumnFormula>Tabela9[[#This Row],[*Densidade 1]]</calculatedColumnFormula>
    </tableColumn>
    <tableColumn id="8" xr3:uid="{06DE352B-B6D5-45F3-84E8-EE8466093D2C}" name="COMMENTS" dataDxfId="16">
      <calculatedColumnFormula>VLOOKUP(C2,DESCRIPTION!$B$2:$F$909,5,TRUE)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133C41-E41E-4026-B503-F120632C5C14}" name="Tabela1" displayName="Tabela1" ref="A1:O124" totalsRowShown="0">
  <autoFilter ref="A1:O124" xr:uid="{51CB8F45-DB33-4807-A9C3-118600DB75D9}"/>
  <tableColumns count="15">
    <tableColumn id="1" xr3:uid="{00E8E50D-B538-4CBF-B9AD-3D7FA4A633CB}" name="FID"/>
    <tableColumn id="2" xr3:uid="{718A3111-30B4-4BF8-8E1D-69ED7A384E1B}" name="FROM" dataDxfId="15"/>
    <tableColumn id="3" xr3:uid="{ECB103F4-A64D-42F5-A2EE-AF8543E74CB4}" name="TO" dataDxfId="14"/>
    <tableColumn id="4" xr3:uid="{E1CA9042-131B-422F-A180-551F2EFB178D}" name="S1"/>
    <tableColumn id="6" xr3:uid="{76EA6378-47C2-4F41-871D-BBFAA89474FE}" name="S2"/>
    <tableColumn id="8" xr3:uid="{CE59232C-D85D-4B81-952F-99419E913B2E}" name="S3"/>
    <tableColumn id="10" xr3:uid="{1DB316E8-9A43-4E7B-8617-EA09F5D16AEF}" name="S4"/>
    <tableColumn id="12" xr3:uid="{0DB764C2-82F2-4042-8BD8-9777C2DF470D}" name="S5"/>
    <tableColumn id="14" xr3:uid="{22E3CE92-A805-40A5-848B-1FD6CA1A1C4D}" name="S6"/>
    <tableColumn id="16" xr3:uid="{54ED3B16-0EB3-40F3-BC3A-C2C92A58D5FC}" name="S7"/>
    <tableColumn id="18" xr3:uid="{6F713234-CA04-437F-BBCC-BB9DE09E2C40}" name="S8"/>
    <tableColumn id="20" xr3:uid="{71CB9D2F-24D5-4696-A964-9910ECA338AD}" name="S9"/>
    <tableColumn id="22" xr3:uid="{2E0DFCF3-06F6-4334-A786-2EAEA521B87E}" name="S10"/>
    <tableColumn id="24" xr3:uid="{E70936B6-F4E0-4C6B-BD82-0CE440E1CCC2}" name="SM" dataDxfId="13">
      <calculatedColumnFormula>AVERAGE(Tabela1[[#This Row],[S1]],Tabela1[[#This Row],[S2]],Tabela1[[#This Row],[S3]],Tabela1[[#This Row],[S4]],Tabela1[[#This Row],[S5]],Tabela1[[#This Row],[S6]],Tabela1[[#This Row],[S7]],Tabela1[[#This Row],[S8]],Tabela1[[#This Row],[S9]],Tabela1[[#This Row],[S10]])</calculatedColumnFormula>
    </tableColumn>
    <tableColumn id="26" xr3:uid="{F39E1BAE-F2D7-46C8-8395-CBB55FC47013}" name="Comentá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A8787-DF66-4328-A76C-508F913C39EB}" name="Tabela13" displayName="Tabela13" ref="A1:O124" totalsRowShown="0">
  <autoFilter ref="A1:O124" xr:uid="{A6C2EC92-3857-44CA-B788-493688565F37}"/>
  <tableColumns count="15">
    <tableColumn id="1" xr3:uid="{33D93F4D-C001-4CDE-86E5-0AB3477B96F5}" name="FID"/>
    <tableColumn id="2" xr3:uid="{413E8CFD-072D-441B-B789-14504D7451C4}" name="FROM" dataDxfId="12"/>
    <tableColumn id="3" xr3:uid="{6DF9720A-8E96-418A-8CE3-95FCF2EC219A}" name="TO" dataDxfId="11"/>
    <tableColumn id="5" xr3:uid="{340119A9-C7F1-4207-99F3-E984F30A109E}" name="C1"/>
    <tableColumn id="7" xr3:uid="{2DD03337-B7F0-4A43-B35C-E8D499958FD1}" name="C2"/>
    <tableColumn id="9" xr3:uid="{C8E22580-DCF3-4E25-A83D-1CF9DBD393F4}" name="C3"/>
    <tableColumn id="11" xr3:uid="{50EE35EA-EFD8-42F4-83FC-78D54230D4D9}" name="C4"/>
    <tableColumn id="13" xr3:uid="{33B5BF22-7462-4860-8DBC-24E17E716366}" name="C5"/>
    <tableColumn id="15" xr3:uid="{B249929B-4680-4A57-9EC2-739C6F6A68BF}" name="C6"/>
    <tableColumn id="17" xr3:uid="{936BB03D-2EA4-4164-A6EE-B60D861E8F04}" name="C7"/>
    <tableColumn id="19" xr3:uid="{77ABAB09-F98A-4992-A89E-972FEDADEBD5}" name="C8"/>
    <tableColumn id="21" xr3:uid="{96EBD947-AA3E-4654-ABF1-D9DA9F4DCB45}" name="C9"/>
    <tableColumn id="23" xr3:uid="{4866FDD5-E4D7-4AD1-83F0-F8A9B1C3F2DB}" name="C10"/>
    <tableColumn id="25" xr3:uid="{B6772E1C-E0C8-45DF-99F6-A8F23F3B1CBE}" name="CM" dataDxfId="10">
      <calculatedColumnFormula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calculatedColumnFormula>
    </tableColumn>
    <tableColumn id="26" xr3:uid="{0AF9014D-1678-402D-8433-47C6F6E50D80}" name="Comentá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65D7D-FA40-43EF-91BB-97161240D03C}" name="Tabela9" displayName="Tabela9" ref="B1:I150" totalsRowShown="0" headerRowDxfId="9" dataDxfId="8">
  <autoFilter ref="B1:I150" xr:uid="{E03BCF3D-68DD-4431-B155-75C5BA5F79C5}"/>
  <tableColumns count="8">
    <tableColumn id="1" xr3:uid="{CC5297B0-A635-4102-98BF-919DFD293399}" name="FID" dataDxfId="7"/>
    <tableColumn id="14" xr3:uid="{87433EB6-750F-444D-ADBB-9A0EE9F49FEB}" name="From" dataDxfId="6"/>
    <tableColumn id="6" xr3:uid="{3DDCC5CA-48A8-4DF3-9FB0-7C9B9C169EA2}" name="To" dataDxfId="5"/>
    <tableColumn id="2" xr3:uid="{7B769C6B-F4B8-4C4C-B090-96F04C5A60F0}" name="Massa 1_x000a_(seca)" dataDxfId="4"/>
    <tableColumn id="3" xr3:uid="{FC3E08DB-C549-4FC3-BC1C-6CEB64AB5053}" name="Massa 1_x000a_(imersa)" dataDxfId="3"/>
    <tableColumn id="4" xr3:uid="{1A546D24-BC85-4FB8-AD70-2FE799BFBFFA}" name="*Densidade 1" dataDxfId="2">
      <calculatedColumnFormula>IFERROR(0.9978*E2/(E2-F2),"")</calculatedColumnFormula>
    </tableColumn>
    <tableColumn id="5" xr3:uid="{BFE5CBF5-2DCA-4303-BA65-E298DBA33EF5}" name="*Volume 1" dataDxfId="1">
      <calculatedColumnFormula>IFERROR(1000*E2/G2,"")</calculatedColumnFormula>
    </tableColumn>
    <tableColumn id="12" xr3:uid="{81824E0E-38E7-48B5-A96F-4E7C8C33C6F2}" name="Observaçã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C2B-89D6-49B6-8D98-81CB7BC61724}">
  <sheetPr>
    <tabColor theme="1" tint="4.9989318521683403E-2"/>
  </sheetPr>
  <dimension ref="A1:J124"/>
  <sheetViews>
    <sheetView tabSelected="1" workbookViewId="0">
      <selection activeCell="B2" sqref="B2:B124"/>
    </sheetView>
  </sheetViews>
  <sheetFormatPr defaultRowHeight="14.5" x14ac:dyDescent="0.35"/>
  <cols>
    <col min="6" max="6" width="17.6328125" customWidth="1"/>
    <col min="7" max="7" width="15.81640625" customWidth="1"/>
    <col min="8" max="8" width="15.7265625" customWidth="1"/>
    <col min="9" max="9" width="10" customWidth="1"/>
    <col min="10" max="10" width="255.6328125" bestFit="1" customWidth="1"/>
  </cols>
  <sheetData>
    <row r="1" spans="1:10" x14ac:dyDescent="0.35">
      <c r="A1" t="s">
        <v>365</v>
      </c>
      <c r="B1" t="s">
        <v>489</v>
      </c>
      <c r="C1" t="s">
        <v>1</v>
      </c>
      <c r="D1" t="s">
        <v>2</v>
      </c>
      <c r="E1" t="s">
        <v>164</v>
      </c>
      <c r="F1" t="s">
        <v>361</v>
      </c>
      <c r="G1" t="s">
        <v>360</v>
      </c>
      <c r="H1" t="s">
        <v>362</v>
      </c>
      <c r="I1" t="s">
        <v>363</v>
      </c>
      <c r="J1" t="s">
        <v>364</v>
      </c>
    </row>
    <row r="2" spans="1:10" x14ac:dyDescent="0.35">
      <c r="A2" t="s">
        <v>366</v>
      </c>
      <c r="B2" t="s">
        <v>167</v>
      </c>
      <c r="C2" s="8">
        <v>3.2</v>
      </c>
      <c r="D2" s="8">
        <v>3.3</v>
      </c>
      <c r="E2" t="str">
        <f>VLOOKUP(C2,DESCRIPTION!$B$2:$F$909,3,TRUE)</f>
        <v>SOLO</v>
      </c>
      <c r="F2">
        <f>VLOOKUP(C2,DESCRIPTION!$B$2:$F$909,4,TRUE)</f>
        <v>0</v>
      </c>
      <c r="G2" s="7">
        <f>Tabela1[[#This Row],[SM]]</f>
        <v>2.3E-2</v>
      </c>
      <c r="H2" s="2">
        <f>Tabela13[[#This Row],[CM]]</f>
        <v>0.03</v>
      </c>
      <c r="I2" s="1">
        <f>Tabela9[[#This Row],[*Densidade 1]]</f>
        <v>2.5398545454545456</v>
      </c>
      <c r="J2" t="str">
        <f>VLOOKUP(C2,DESCRIPTION!$B$2:$F$909,5,TRUE)</f>
        <v>ARGILOSO. DE COLORACAO CINZA AMARROMZADA. PROVENIENTE DE ROCHA INTRUSIVA ALGUNS TRECHOS (MUITO PEQUENOS) ARENOSOS</v>
      </c>
    </row>
    <row r="3" spans="1:10" x14ac:dyDescent="0.35">
      <c r="A3" t="s">
        <v>367</v>
      </c>
      <c r="B3" t="s">
        <v>167</v>
      </c>
      <c r="C3" s="8">
        <v>7.4</v>
      </c>
      <c r="D3" s="8">
        <v>7.5</v>
      </c>
      <c r="E3" t="str">
        <f>VLOOKUP(C3,DESCRIPTION!$B$2:$F$909,3,TRUE)</f>
        <v>SOLO</v>
      </c>
      <c r="F3">
        <f>VLOOKUP(C3,DESCRIPTION!$B$2:$F$909,4,TRUE)</f>
        <v>0</v>
      </c>
      <c r="G3" s="7">
        <f>Tabela1[[#This Row],[SM]]</f>
        <v>0.1106</v>
      </c>
      <c r="H3" s="2">
        <f>Tabela13[[#This Row],[CM]]</f>
        <v>1.1199999999999999</v>
      </c>
      <c r="I3" s="1">
        <f>Tabela9[[#This Row],[*Densidade 1]]</f>
        <v>2.6559088235294124</v>
      </c>
      <c r="J3" t="str">
        <f>VLOOKUP(C3,DESCRIPTION!$B$2:$F$909,5,TRUE)</f>
        <v>ARGILOSO. DE COLORACAO CINZA AMARROMZADA. PROVENIENTE DE ROCHA INTRUSIVA</v>
      </c>
    </row>
    <row r="4" spans="1:10" x14ac:dyDescent="0.35">
      <c r="A4" t="s">
        <v>368</v>
      </c>
      <c r="B4" t="s">
        <v>167</v>
      </c>
      <c r="C4" s="8">
        <v>10.86</v>
      </c>
      <c r="D4" s="8">
        <v>10.96</v>
      </c>
      <c r="E4" t="str">
        <f>VLOOKUP(C4,DESCRIPTION!$B$2:$F$909,3,TRUE)</f>
        <v>QTO</v>
      </c>
      <c r="F4">
        <f>VLOOKUP(C4,DESCRIPTION!$B$2:$F$909,4,TRUE)</f>
        <v>0</v>
      </c>
      <c r="G4" s="7">
        <f>Tabela1[[#This Row],[SM]]</f>
        <v>2.1700000000000001E-2</v>
      </c>
      <c r="H4" s="2">
        <f>Tabela13[[#This Row],[CM]]</f>
        <v>1.0900000000000003</v>
      </c>
      <c r="I4" s="1">
        <f>Tabela9[[#This Row],[*Densidade 1]]</f>
        <v>2.6508716417910452</v>
      </c>
      <c r="J4" t="str">
        <f>VLOOKUP(C4,DESCRIPTION!$B$2:$F$909,5,TRUE)</f>
        <v>FUCHSITICO. OXIDADO NAS FRATURAS E ALGUNS TRECHOS ALARANJADOS</v>
      </c>
    </row>
    <row r="5" spans="1:10" x14ac:dyDescent="0.35">
      <c r="A5" t="s">
        <v>369</v>
      </c>
      <c r="B5" t="s">
        <v>167</v>
      </c>
      <c r="C5" s="8">
        <v>15.11</v>
      </c>
      <c r="D5" s="8">
        <v>15.22</v>
      </c>
      <c r="E5" t="str">
        <f>VLOOKUP(C5,DESCRIPTION!$B$2:$F$909,3,TRUE)</f>
        <v>QTO</v>
      </c>
      <c r="F5">
        <f>VLOOKUP(C5,DESCRIPTION!$B$2:$F$909,4,TRUE)</f>
        <v>0</v>
      </c>
      <c r="G5" s="7">
        <f>Tabela1[[#This Row],[SM]]</f>
        <v>2.0899999999999998E-2</v>
      </c>
      <c r="H5" s="2">
        <f>Tabela13[[#This Row],[CM]]</f>
        <v>1.03</v>
      </c>
      <c r="I5" s="1">
        <f>Tabela9[[#This Row],[*Densidade 1]]</f>
        <v>2.6471047058823531</v>
      </c>
      <c r="J5" t="str">
        <f>VLOOKUP(C5,DESCRIPTION!$B$2:$F$909,5,TRUE)</f>
        <v>FUCHSITICO. OXIDADO NAS FRATURAS E ALGUNS TRECHOS ALARANJADOS</v>
      </c>
    </row>
    <row r="6" spans="1:10" x14ac:dyDescent="0.35">
      <c r="A6" t="s">
        <v>370</v>
      </c>
      <c r="B6" t="s">
        <v>167</v>
      </c>
      <c r="C6" s="8">
        <v>18.850000000000001</v>
      </c>
      <c r="D6" s="8">
        <v>18.95</v>
      </c>
      <c r="E6" t="str">
        <f>VLOOKUP(C6,DESCRIPTION!$B$2:$F$909,3,TRUE)</f>
        <v>QTO</v>
      </c>
      <c r="F6">
        <f>VLOOKUP(C6,DESCRIPTION!$B$2:$F$909,4,TRUE)</f>
        <v>0</v>
      </c>
      <c r="G6" s="7">
        <f>Tabela1[[#This Row],[SM]]</f>
        <v>1.6199999999999999E-2</v>
      </c>
      <c r="H6" s="2">
        <f>Tabela13[[#This Row],[CM]]</f>
        <v>1.42</v>
      </c>
      <c r="I6" s="1">
        <f>Tabela9[[#This Row],[*Densidade 1]]</f>
        <v>2.6305636363636364</v>
      </c>
      <c r="J6" t="str">
        <f>VLOOKUP(C6,DESCRIPTION!$B$2:$F$909,5,TRUE)</f>
        <v>FUCHSITICO. OXIDADO NAS FRATURAS E ALGUNS TRECHOS ALARANJADOS</v>
      </c>
    </row>
    <row r="7" spans="1:10" x14ac:dyDescent="0.35">
      <c r="A7" t="s">
        <v>371</v>
      </c>
      <c r="B7" t="s">
        <v>167</v>
      </c>
      <c r="C7" s="8">
        <v>23.65</v>
      </c>
      <c r="D7" s="8">
        <v>23.76</v>
      </c>
      <c r="E7" t="str">
        <f>VLOOKUP(C7,DESCRIPTION!$B$2:$F$909,3,TRUE)</f>
        <v>QTO</v>
      </c>
      <c r="F7">
        <f>VLOOKUP(C7,DESCRIPTION!$B$2:$F$909,4,TRUE)</f>
        <v>0</v>
      </c>
      <c r="G7" s="7">
        <f>Tabela1[[#This Row],[SM]]</f>
        <v>1.6799999999999999E-2</v>
      </c>
      <c r="H7" s="2">
        <f>Tabela13[[#This Row],[CM]]</f>
        <v>0.95000000000000018</v>
      </c>
      <c r="I7" s="1">
        <f>Tabela9[[#This Row],[*Densidade 1]]</f>
        <v>2.6608000000000005</v>
      </c>
      <c r="J7" t="str">
        <f>VLOOKUP(C7,DESCRIPTION!$B$2:$F$909,5,TRUE)</f>
        <v>FUCHSITICO. OXIDADO NAS FRATURAS E ALGUNS TRECHOS ALARANJADOS</v>
      </c>
    </row>
    <row r="8" spans="1:10" x14ac:dyDescent="0.35">
      <c r="A8" t="s">
        <v>372</v>
      </c>
      <c r="B8" t="s">
        <v>167</v>
      </c>
      <c r="C8" s="8">
        <v>27.39</v>
      </c>
      <c r="D8" s="8">
        <v>27.48</v>
      </c>
      <c r="E8" t="str">
        <f>VLOOKUP(C8,DESCRIPTION!$B$2:$F$909,3,TRUE)</f>
        <v>GRIT</v>
      </c>
      <c r="F8">
        <f>VLOOKUP(C8,DESCRIPTION!$B$2:$F$909,4,TRUE)</f>
        <v>1</v>
      </c>
      <c r="G8" s="7">
        <f>Tabela1[[#This Row],[SM]]</f>
        <v>1.5299999999999998E-2</v>
      </c>
      <c r="H8" s="2">
        <f>Tabela13[[#This Row],[CM]]</f>
        <v>1.9299999999999997</v>
      </c>
      <c r="I8" s="1">
        <f>Tabela9[[#This Row],[*Densidade 1]]</f>
        <v>2.6265617647058828</v>
      </c>
      <c r="J8" t="str">
        <f>VLOOKUP(C8,DESCRIPTION!$B$2:$F$909,5,TRUE)</f>
        <v>MAL EMPACOTADO. FUCHSITICO E BASTANTE OXIDADO</v>
      </c>
    </row>
    <row r="9" spans="1:10" x14ac:dyDescent="0.35">
      <c r="A9" t="s">
        <v>373</v>
      </c>
      <c r="B9" t="s">
        <v>167</v>
      </c>
      <c r="C9" s="8">
        <v>31.4</v>
      </c>
      <c r="D9" s="8">
        <v>31.5</v>
      </c>
      <c r="E9" t="str">
        <f>VLOOKUP(C9,DESCRIPTION!$B$2:$F$909,3,TRUE)</f>
        <v>GRIT</v>
      </c>
      <c r="F9">
        <f>VLOOKUP(C9,DESCRIPTION!$B$2:$F$909,4,TRUE)</f>
        <v>0</v>
      </c>
      <c r="G9" s="7">
        <f>Tabela1[[#This Row],[SM]]</f>
        <v>2.4799999999999996E-2</v>
      </c>
      <c r="H9" s="2">
        <f>Tabela13[[#This Row],[CM]]</f>
        <v>1.3599999999999999</v>
      </c>
      <c r="I9" s="1">
        <f>Tabela9[[#This Row],[*Densidade 1]]</f>
        <v>2.6607999999999996</v>
      </c>
      <c r="J9" t="str">
        <f>VLOOKUP(C9,DESCRIPTION!$B$2:$F$909,5,TRUE)</f>
        <v>MAL EMPACOTADO. FUCHSITICO E BASTANTE OXIDADO</v>
      </c>
    </row>
    <row r="10" spans="1:10" x14ac:dyDescent="0.35">
      <c r="A10" t="s">
        <v>374</v>
      </c>
      <c r="B10" t="s">
        <v>167</v>
      </c>
      <c r="C10" s="8">
        <v>35.049999999999997</v>
      </c>
      <c r="D10" s="8">
        <v>35.159999999999997</v>
      </c>
      <c r="E10" t="str">
        <f>VLOOKUP(C10,DESCRIPTION!$B$2:$F$909,3,TRUE)</f>
        <v>GRIT</v>
      </c>
      <c r="F10">
        <f>VLOOKUP(C10,DESCRIPTION!$B$2:$F$909,4,TRUE)</f>
        <v>0</v>
      </c>
      <c r="G10" s="7">
        <f>Tabela1[[#This Row],[SM]]</f>
        <v>3.0500000000000006E-2</v>
      </c>
      <c r="H10" s="2">
        <f>Tabela13[[#This Row],[CM]]</f>
        <v>1.3399999999999996</v>
      </c>
      <c r="I10" s="1">
        <f>Tabela9[[#This Row],[*Densidade 1]]</f>
        <v>2.6324936170212765</v>
      </c>
      <c r="J10" t="str">
        <f>VLOOKUP(C10,DESCRIPTION!$B$2:$F$909,5,TRUE)</f>
        <v>MAL EMPACOTADO. FUCHSITICO E BASTANTE OXIDADO</v>
      </c>
    </row>
    <row r="11" spans="1:10" x14ac:dyDescent="0.35">
      <c r="A11" t="s">
        <v>375</v>
      </c>
      <c r="B11" t="s">
        <v>167</v>
      </c>
      <c r="C11" s="8">
        <v>39.119999999999997</v>
      </c>
      <c r="D11" s="8">
        <v>39.26</v>
      </c>
      <c r="E11" t="str">
        <f>VLOOKUP(C11,DESCRIPTION!$B$2:$F$909,3,TRUE)</f>
        <v>QTO</v>
      </c>
      <c r="F11">
        <f>VLOOKUP(C11,DESCRIPTION!$B$2:$F$909,4,TRUE)</f>
        <v>0</v>
      </c>
      <c r="G11" s="7">
        <f>Tabela1[[#This Row],[SM]]</f>
        <v>1.37E-2</v>
      </c>
      <c r="H11" s="2">
        <f>Tabela13[[#This Row],[CM]]</f>
        <v>1.4500000000000002</v>
      </c>
      <c r="I11" s="1">
        <f>Tabela9[[#This Row],[*Densidade 1]]</f>
        <v>2.6504062499999996</v>
      </c>
      <c r="J11" t="str">
        <f>VLOOKUP(C11,DESCRIPTION!$B$2:$F$909,5,TRUE)</f>
        <v>NIVEIS BASTANTE FUCHSITICOS E NIVEIS BASTANTE OXIDADO (DE COR VERMELHA). PRINCIPALMENTE NAS FRATURAS</v>
      </c>
    </row>
    <row r="12" spans="1:10" x14ac:dyDescent="0.35">
      <c r="A12" t="s">
        <v>376</v>
      </c>
      <c r="B12" t="s">
        <v>167</v>
      </c>
      <c r="C12" s="8">
        <v>43.4</v>
      </c>
      <c r="D12" s="8">
        <v>43.52</v>
      </c>
      <c r="E12" t="str">
        <f>VLOOKUP(C12,DESCRIPTION!$B$2:$F$909,3,TRUE)</f>
        <v>QTO</v>
      </c>
      <c r="F12">
        <f>VLOOKUP(C12,DESCRIPTION!$B$2:$F$909,4,TRUE)</f>
        <v>0</v>
      </c>
      <c r="G12" s="7">
        <f>Tabela1[[#This Row],[SM]]</f>
        <v>1.29E-2</v>
      </c>
      <c r="H12" s="2">
        <f>Tabela13[[#This Row],[CM]]</f>
        <v>0.77</v>
      </c>
      <c r="I12" s="1">
        <f>Tabela9[[#This Row],[*Densidade 1]]</f>
        <v>2.6576019230769226</v>
      </c>
      <c r="J12" t="str">
        <f>VLOOKUP(C12,DESCRIPTION!$B$2:$F$909,5,TRUE)</f>
        <v>FUCHSITICO. COM ALGUNS NIVEIS BASTANTE OXIDADOS</v>
      </c>
    </row>
    <row r="13" spans="1:10" x14ac:dyDescent="0.35">
      <c r="A13" t="s">
        <v>377</v>
      </c>
      <c r="B13" t="s">
        <v>167</v>
      </c>
      <c r="C13" s="8">
        <v>47.54</v>
      </c>
      <c r="D13" s="8">
        <v>47.62</v>
      </c>
      <c r="E13" t="str">
        <f>VLOOKUP(C13,DESCRIPTION!$B$2:$F$909,3,TRUE)</f>
        <v>QTO</v>
      </c>
      <c r="F13">
        <f>VLOOKUP(C13,DESCRIPTION!$B$2:$F$909,4,TRUE)</f>
        <v>0</v>
      </c>
      <c r="G13" s="7">
        <f>Tabela1[[#This Row],[SM]]</f>
        <v>1.7499999999999998E-2</v>
      </c>
      <c r="H13" s="2">
        <f>Tabela13[[#This Row],[CM]]</f>
        <v>1.46</v>
      </c>
      <c r="I13" s="1">
        <f>Tabela9[[#This Row],[*Densidade 1]]</f>
        <v>2.6246478260869566</v>
      </c>
      <c r="J13" t="str">
        <f>VLOOKUP(C13,DESCRIPTION!$B$2:$F$909,5,TRUE)</f>
        <v>FUCHSITICO. COM ALGUNS NIVEIS BASTANTE OXIDADOS</v>
      </c>
    </row>
    <row r="14" spans="1:10" x14ac:dyDescent="0.35">
      <c r="A14" t="s">
        <v>378</v>
      </c>
      <c r="B14" t="s">
        <v>167</v>
      </c>
      <c r="C14" s="8">
        <v>50.44</v>
      </c>
      <c r="D14" s="8">
        <v>50.52</v>
      </c>
      <c r="E14" t="str">
        <f>VLOOKUP(C14,DESCRIPTION!$B$2:$F$909,3,TRUE)</f>
        <v>MSPC</v>
      </c>
      <c r="F14">
        <f>VLOOKUP(C14,DESCRIPTION!$B$2:$F$909,4,TRUE)</f>
        <v>0</v>
      </c>
      <c r="G14" s="7">
        <f>Tabela1[[#This Row],[SM]]</f>
        <v>3.0900000000000004E-2</v>
      </c>
      <c r="H14" s="2">
        <f>Tabela13[[#This Row],[CM]]</f>
        <v>0.51999999999999991</v>
      </c>
      <c r="I14" s="1">
        <f>Tabela9[[#This Row],[*Densidade 1]]</f>
        <v>2.7531888888888894</v>
      </c>
      <c r="J14" t="str">
        <f>VLOOKUP(C14,DESCRIPTION!$B$2:$F$909,5,TRUE)</f>
        <v>EMPACOTADO A BEM EMPACOTADO.MATRIZ BASTANTE FUCHSITICA. BASTANTE PIRITA. TANTO DISSEMINADA NA MATRIZ COMO EM FRATURAS PRESENCA DE BOX WORKS SEIXOS DE CHERT (POUCOS) E SEIXOS "L"</v>
      </c>
    </row>
    <row r="15" spans="1:10" x14ac:dyDescent="0.35">
      <c r="A15" t="s">
        <v>379</v>
      </c>
      <c r="B15" t="s">
        <v>167</v>
      </c>
      <c r="C15" s="8">
        <v>55.4</v>
      </c>
      <c r="D15" s="8">
        <v>55.55</v>
      </c>
      <c r="E15" t="str">
        <f>VLOOKUP(C15,DESCRIPTION!$B$2:$F$909,3,TRUE)</f>
        <v>GRIT</v>
      </c>
      <c r="F15">
        <f>VLOOKUP(C15,DESCRIPTION!$B$2:$F$909,4,TRUE)</f>
        <v>0</v>
      </c>
      <c r="G15" s="7">
        <f>Tabela1[[#This Row],[SM]]</f>
        <v>1.2099999999999998E-2</v>
      </c>
      <c r="H15" s="2">
        <f>Tabela13[[#This Row],[CM]]</f>
        <v>0.78999999999999992</v>
      </c>
      <c r="I15" s="1">
        <f>Tabela9[[#This Row],[*Densidade 1]]</f>
        <v>2.6570629213483143</v>
      </c>
      <c r="J15" t="str">
        <f>VLOOKUP(C15,DESCRIPTION!$B$2:$F$909,5,TRUE)</f>
        <v>MAL EMPACOTADO. FUCHSITICO. MUITOS SEIXOS DE CHERT E ALGUNS TRECHOS COM SEIXOS "M" BEM ESPACADOS</v>
      </c>
    </row>
    <row r="16" spans="1:10" x14ac:dyDescent="0.35">
      <c r="A16" t="s">
        <v>380</v>
      </c>
      <c r="B16" t="s">
        <v>167</v>
      </c>
      <c r="C16" s="8">
        <v>59.18</v>
      </c>
      <c r="D16" s="8">
        <v>59.34</v>
      </c>
      <c r="E16" t="str">
        <f>VLOOKUP(C16,DESCRIPTION!$B$2:$F$909,3,TRUE)</f>
        <v>GRIT</v>
      </c>
      <c r="F16">
        <f>VLOOKUP(C16,DESCRIPTION!$B$2:$F$909,4,TRUE)</f>
        <v>0</v>
      </c>
      <c r="G16" s="7">
        <f>Tabela1[[#This Row],[SM]]</f>
        <v>2.5100000000000001E-2</v>
      </c>
      <c r="H16" s="2">
        <f>Tabela13[[#This Row],[CM]]</f>
        <v>0.64399999999999991</v>
      </c>
      <c r="I16" s="1">
        <f>Tabela9[[#This Row],[*Densidade 1]]</f>
        <v>2.6670168224299067</v>
      </c>
      <c r="J16" t="str">
        <f>VLOOKUP(C16,DESCRIPTION!$B$2:$F$909,5,TRUE)</f>
        <v>MAL EMPACOTADO. FUCHSITICO. MUITOS SEIXOS DE CHERT E ALGUNS TRECHOS COM SEIXOS "M" BEM ESPACADOS</v>
      </c>
    </row>
    <row r="17" spans="1:10" x14ac:dyDescent="0.35">
      <c r="A17" t="s">
        <v>381</v>
      </c>
      <c r="B17" t="s">
        <v>167</v>
      </c>
      <c r="C17" s="8">
        <v>63.79</v>
      </c>
      <c r="D17" s="8">
        <v>63.86</v>
      </c>
      <c r="E17" t="str">
        <f>VLOOKUP(C17,DESCRIPTION!$B$2:$F$909,3,TRUE)</f>
        <v>QTO</v>
      </c>
      <c r="F17">
        <f>VLOOKUP(C17,DESCRIPTION!$B$2:$F$909,4,TRUE)</f>
        <v>0</v>
      </c>
      <c r="G17" s="7">
        <f>Tabela1[[#This Row],[SM]]</f>
        <v>2.0199999999999999E-2</v>
      </c>
      <c r="H17" s="2">
        <f>Tabela13[[#This Row],[CM]]</f>
        <v>0.67999999999999994</v>
      </c>
      <c r="I17" s="1">
        <f>Tabela9[[#This Row],[*Densidade 1]]</f>
        <v>2.6837379310344831</v>
      </c>
      <c r="J17" t="str">
        <f>VLOOKUP(C17,DESCRIPTION!$B$2:$F$909,5,TRUE)</f>
        <v>FUCHSITICO. BASTANTE OXIDADO. PRINCIPALMENTE NAS FRATURAS</v>
      </c>
    </row>
    <row r="18" spans="1:10" x14ac:dyDescent="0.35">
      <c r="A18" t="s">
        <v>382</v>
      </c>
      <c r="B18" t="s">
        <v>167</v>
      </c>
      <c r="C18" s="8">
        <v>67.45</v>
      </c>
      <c r="D18" s="8">
        <v>67.599999999999994</v>
      </c>
      <c r="E18" t="str">
        <f>VLOOKUP(C18,DESCRIPTION!$B$2:$F$909,3,TRUE)</f>
        <v>GRIT</v>
      </c>
      <c r="F18">
        <f>VLOOKUP(C18,DESCRIPTION!$B$2:$F$909,4,TRUE)</f>
        <v>0</v>
      </c>
      <c r="G18" s="7">
        <f>Tabela1[[#This Row],[SM]]</f>
        <v>1.1299999999999998E-2</v>
      </c>
      <c r="H18" s="2">
        <f>Tabela13[[#This Row],[CM]]</f>
        <v>0.39</v>
      </c>
      <c r="I18" s="1">
        <f>Tabela9[[#This Row],[*Densidade 1]]</f>
        <v>2.6508716417910452</v>
      </c>
      <c r="J18" t="str">
        <f>VLOOKUP(C18,DESCRIPTION!$B$2:$F$909,5,TRUE)</f>
        <v>MAL EMPACOTADO. FUCHSITICO. SEIXOS DE CHERT E ALGUNS TRECHOS COM SEIXOS "M" BEM ESPACADOS</v>
      </c>
    </row>
    <row r="19" spans="1:10" x14ac:dyDescent="0.35">
      <c r="A19" t="s">
        <v>383</v>
      </c>
      <c r="B19" t="s">
        <v>167</v>
      </c>
      <c r="C19" s="8">
        <v>71.349999999999994</v>
      </c>
      <c r="D19" s="8">
        <v>71.42</v>
      </c>
      <c r="E19" t="str">
        <f>VLOOKUP(C19,DESCRIPTION!$B$2:$F$909,3,TRUE)</f>
        <v>GRIT</v>
      </c>
      <c r="F19">
        <f>VLOOKUP(C19,DESCRIPTION!$B$2:$F$909,4,TRUE)</f>
        <v>0</v>
      </c>
      <c r="G19" s="7">
        <f>Tabela1[[#This Row],[SM]]</f>
        <v>1.1099999999999999E-2</v>
      </c>
      <c r="H19" s="2">
        <f>Tabela13[[#This Row],[CM]]</f>
        <v>0.49000000000000005</v>
      </c>
      <c r="I19" s="1">
        <f>Tabela9[[#This Row],[*Densidade 1]]</f>
        <v>2.6337279069767439</v>
      </c>
      <c r="J19" t="str">
        <f>VLOOKUP(C19,DESCRIPTION!$B$2:$F$909,5,TRUE)</f>
        <v>MAL EMPACOTADO. FUCHSITICO. SEIXOS DE CHERT E ALGUNS TRECHOS COM SEIXOS "M" BEM ESPACADOS</v>
      </c>
    </row>
    <row r="20" spans="1:10" x14ac:dyDescent="0.35">
      <c r="A20" t="s">
        <v>384</v>
      </c>
      <c r="B20" t="s">
        <v>167</v>
      </c>
      <c r="C20" s="8">
        <v>74.78</v>
      </c>
      <c r="D20" s="8">
        <v>74.92</v>
      </c>
      <c r="E20" t="str">
        <f>VLOOKUP(C20,DESCRIPTION!$B$2:$F$909,3,TRUE)</f>
        <v>GRIT</v>
      </c>
      <c r="F20">
        <f>VLOOKUP(C20,DESCRIPTION!$B$2:$F$909,4,TRUE)</f>
        <v>0</v>
      </c>
      <c r="G20" s="7">
        <f>Tabela1[[#This Row],[SM]]</f>
        <v>1.9299999999999998E-2</v>
      </c>
      <c r="H20" s="2">
        <f>Tabela13[[#This Row],[CM]]</f>
        <v>0.71</v>
      </c>
      <c r="I20" s="1">
        <f>Tabela9[[#This Row],[*Densidade 1]]</f>
        <v>2.6501567999999995</v>
      </c>
      <c r="J20" t="str">
        <f>VLOOKUP(C20,DESCRIPTION!$B$2:$F$909,5,TRUE)</f>
        <v>MAL EMPACOTADO. FUCHSITICO. POUCOS SEIXOS DE CHERT E ALGUNS TRECHOS COM SEIXOS "M" BEM ESPACADOS</v>
      </c>
    </row>
    <row r="21" spans="1:10" x14ac:dyDescent="0.35">
      <c r="A21" t="s">
        <v>385</v>
      </c>
      <c r="B21" t="s">
        <v>167</v>
      </c>
      <c r="C21" s="8">
        <v>78.88</v>
      </c>
      <c r="D21" s="8">
        <v>79</v>
      </c>
      <c r="E21" t="str">
        <f>VLOOKUP(C21,DESCRIPTION!$B$2:$F$909,3,TRUE)</f>
        <v>GRIT</v>
      </c>
      <c r="F21">
        <f>VLOOKUP(C21,DESCRIPTION!$B$2:$F$909,4,TRUE)</f>
        <v>0</v>
      </c>
      <c r="G21" s="7">
        <f>Tabela1[[#This Row],[SM]]</f>
        <v>7.499999999999998E-3</v>
      </c>
      <c r="H21" s="2">
        <f>Tabela13[[#This Row],[CM]]</f>
        <v>0.61</v>
      </c>
      <c r="I21" s="1">
        <f>Tabela9[[#This Row],[*Densidade 1]]</f>
        <v>2.6510176470588238</v>
      </c>
      <c r="J21" t="str">
        <f>VLOOKUP(C21,DESCRIPTION!$B$2:$F$909,5,TRUE)</f>
        <v>MAL EMPACOTADO. FUCHSITICO. POUCOS SEIXOS DE CHERT E ALGUNS TRECHOS COM SEIXOS "M" BEM ESPACADOS</v>
      </c>
    </row>
    <row r="22" spans="1:10" x14ac:dyDescent="0.35">
      <c r="A22" t="s">
        <v>386</v>
      </c>
      <c r="B22" t="s">
        <v>167</v>
      </c>
      <c r="C22" s="8">
        <v>83.83</v>
      </c>
      <c r="D22" s="8">
        <v>83.94</v>
      </c>
      <c r="E22" t="str">
        <f>VLOOKUP(C22,DESCRIPTION!$B$2:$F$909,3,TRUE)</f>
        <v>GRIT</v>
      </c>
      <c r="F22">
        <f>VLOOKUP(C22,DESCRIPTION!$B$2:$F$909,4,TRUE)</f>
        <v>0</v>
      </c>
      <c r="G22" s="7">
        <f>Tabela1[[#This Row],[SM]]</f>
        <v>8.9999999999999993E-3</v>
      </c>
      <c r="H22" s="2">
        <f>Tabela13[[#This Row],[CM]]</f>
        <v>0.4</v>
      </c>
      <c r="I22" s="1">
        <f>Tabela9[[#This Row],[*Densidade 1]]</f>
        <v>2.6278693069306929</v>
      </c>
      <c r="J22" t="str">
        <f>VLOOKUP(C22,DESCRIPTION!$B$2:$F$909,5,TRUE)</f>
        <v>MAL EMPACOTADO. FUCHSITICO. POUCOS SEIXOS DE CHERT E ALGUNS TRECHOS COM SEIXOS "M" BEM ESPACADOS</v>
      </c>
    </row>
    <row r="23" spans="1:10" x14ac:dyDescent="0.35">
      <c r="A23" t="s">
        <v>387</v>
      </c>
      <c r="B23" t="s">
        <v>167</v>
      </c>
      <c r="C23" s="8">
        <v>87.33</v>
      </c>
      <c r="D23" s="8">
        <v>87.43</v>
      </c>
      <c r="E23" t="str">
        <f>VLOOKUP(C23,DESCRIPTION!$B$2:$F$909,3,TRUE)</f>
        <v>GRIT</v>
      </c>
      <c r="F23">
        <f>VLOOKUP(C23,DESCRIPTION!$B$2:$F$909,4,TRUE)</f>
        <v>0</v>
      </c>
      <c r="G23" s="7">
        <f>Tabela1[[#This Row],[SM]]</f>
        <v>1.8800000000000001E-2</v>
      </c>
      <c r="H23" s="2">
        <f>Tabela13[[#This Row],[CM]]</f>
        <v>0.58000000000000007</v>
      </c>
      <c r="I23" s="1">
        <f>Tabela9[[#This Row],[*Densidade 1]]</f>
        <v>2.6608000000000001</v>
      </c>
      <c r="J23" t="str">
        <f>VLOOKUP(C23,DESCRIPTION!$B$2:$F$909,5,TRUE)</f>
        <v>MAL EMPACOTADO. FUCHSITICO. POUCOS SEIXOS DE CHERT E ALGUNS TRECHOS COM SEIXOS "M" BEM ESPACADOS</v>
      </c>
    </row>
    <row r="24" spans="1:10" x14ac:dyDescent="0.35">
      <c r="A24" t="s">
        <v>388</v>
      </c>
      <c r="B24" t="s">
        <v>167</v>
      </c>
      <c r="C24" s="8">
        <v>91.46</v>
      </c>
      <c r="D24" s="8">
        <v>91.57</v>
      </c>
      <c r="E24" t="str">
        <f>VLOOKUP(C24,DESCRIPTION!$B$2:$F$909,3,TRUE)</f>
        <v>QTO</v>
      </c>
      <c r="F24">
        <f>VLOOKUP(C24,DESCRIPTION!$B$2:$F$909,4,TRUE)</f>
        <v>0</v>
      </c>
      <c r="G24" s="7">
        <f>Tabela1[[#This Row],[SM]]</f>
        <v>1.29E-2</v>
      </c>
      <c r="H24" s="2">
        <f>Tabela13[[#This Row],[CM]]</f>
        <v>0.57999999999999996</v>
      </c>
      <c r="I24" s="1">
        <f>Tabela9[[#This Row],[*Densidade 1]]</f>
        <v>2.6397493670886081</v>
      </c>
      <c r="J24" t="str">
        <f>VLOOKUP(C24,DESCRIPTION!$B$2:$F$909,5,TRUE)</f>
        <v>POUCO FUCHSITICO. MUITO FRATURADO. MUITO SILICIFICADO E OXIDADO PRINCIPALMENTE NAS FRATURAS PRESENCA DE ALGUNS SEIXOS "M" E "S". BASTANTE ESPACADOS</v>
      </c>
    </row>
    <row r="25" spans="1:10" x14ac:dyDescent="0.35">
      <c r="A25" t="s">
        <v>389</v>
      </c>
      <c r="B25" t="s">
        <v>167</v>
      </c>
      <c r="C25" s="8">
        <v>95</v>
      </c>
      <c r="D25" s="8">
        <v>95.1</v>
      </c>
      <c r="E25" t="str">
        <f>VLOOKUP(C25,DESCRIPTION!$B$2:$F$909,3,TRUE)</f>
        <v>QTO</v>
      </c>
      <c r="F25">
        <f>VLOOKUP(C25,DESCRIPTION!$B$2:$F$909,4,TRUE)</f>
        <v>0</v>
      </c>
      <c r="G25" s="7">
        <f>Tabela1[[#This Row],[SM]]</f>
        <v>1.3399999999999999E-2</v>
      </c>
      <c r="H25" s="2">
        <f>Tabela13[[#This Row],[CM]]</f>
        <v>0.34</v>
      </c>
      <c r="I25" s="1">
        <f>Tabela9[[#This Row],[*Densidade 1]]</f>
        <v>2.6138021739130433</v>
      </c>
      <c r="J25" t="str">
        <f>VLOOKUP(C25,DESCRIPTION!$B$2:$F$909,5,TRUE)</f>
        <v>POUCO FUCHSITICO. MUITO FRATURADO. MUITO SILICIFICADO E OXIDADO PRINCIPALMENTE NAS FRATURAS PRESENCA DE ALGUNS SEIXOS "M" E "S". BASTANTE ESPACADOS</v>
      </c>
    </row>
    <row r="26" spans="1:10" x14ac:dyDescent="0.35">
      <c r="A26" t="s">
        <v>390</v>
      </c>
      <c r="B26" t="s">
        <v>167</v>
      </c>
      <c r="C26" s="8">
        <v>99.35</v>
      </c>
      <c r="D26" s="8">
        <v>99.45</v>
      </c>
      <c r="E26" t="str">
        <f>VLOOKUP(C26,DESCRIPTION!$B$2:$F$909,3,TRUE)</f>
        <v>GRIT</v>
      </c>
      <c r="F26">
        <f>VLOOKUP(C26,DESCRIPTION!$B$2:$F$909,4,TRUE)</f>
        <v>0</v>
      </c>
      <c r="G26" s="7">
        <f>Tabela1[[#This Row],[SM]]</f>
        <v>1.5599999999999999E-2</v>
      </c>
      <c r="H26" s="2">
        <f>Tabela13[[#This Row],[CM]]</f>
        <v>0.35</v>
      </c>
      <c r="I26" s="1">
        <f>Tabela9[[#This Row],[*Densidade 1]]</f>
        <v>2.6498950819672134</v>
      </c>
      <c r="J26" t="str">
        <f>VLOOKUP(C26,DESCRIPTION!$B$2:$F$909,5,TRUE)</f>
        <v>MAL EMPACOTADO. FUCHSITICO. COM POUCOS SEIXOS DE CHERT E RAROS SEIXOS "M"</v>
      </c>
    </row>
    <row r="27" spans="1:10" x14ac:dyDescent="0.35">
      <c r="A27" t="s">
        <v>391</v>
      </c>
      <c r="B27" t="s">
        <v>167</v>
      </c>
      <c r="C27" s="8">
        <v>103.18</v>
      </c>
      <c r="D27" s="8">
        <v>103.29</v>
      </c>
      <c r="E27" t="str">
        <f>VLOOKUP(C27,DESCRIPTION!$B$2:$F$909,3,TRUE)</f>
        <v>QTO</v>
      </c>
      <c r="F27">
        <f>VLOOKUP(C27,DESCRIPTION!$B$2:$F$909,4,TRUE)</f>
        <v>0</v>
      </c>
      <c r="G27" s="7">
        <f>Tabela1[[#This Row],[SM]]</f>
        <v>1.4400000000000001E-2</v>
      </c>
      <c r="H27" s="2">
        <f>Tabela13[[#This Row],[CM]]</f>
        <v>0.76999999999999991</v>
      </c>
      <c r="I27" s="1">
        <f>Tabela9[[#This Row],[*Densidade 1]]</f>
        <v>2.6359791044776126</v>
      </c>
      <c r="J27" t="str">
        <f>VLOOKUP(C27,DESCRIPTION!$B$2:$F$909,5,TRUE)</f>
        <v>FUCHSITICO. MUITO OXIDADO. COM ALGUNS SEIXOS "M"</v>
      </c>
    </row>
    <row r="28" spans="1:10" x14ac:dyDescent="0.35">
      <c r="A28" t="s">
        <v>392</v>
      </c>
      <c r="B28" t="s">
        <v>167</v>
      </c>
      <c r="C28" s="8">
        <v>107.43</v>
      </c>
      <c r="D28" s="8">
        <v>107.51</v>
      </c>
      <c r="E28" t="str">
        <f>VLOOKUP(C28,DESCRIPTION!$B$2:$F$909,3,TRUE)</f>
        <v>QTO</v>
      </c>
      <c r="F28">
        <f>VLOOKUP(C28,DESCRIPTION!$B$2:$F$909,4,TRUE)</f>
        <v>0</v>
      </c>
      <c r="G28" s="7">
        <f>Tabela1[[#This Row],[SM]]</f>
        <v>1.4700000000000001E-2</v>
      </c>
      <c r="H28" s="2">
        <f>Tabela13[[#This Row],[CM]]</f>
        <v>0.42000000000000004</v>
      </c>
      <c r="I28" s="1">
        <f>Tabela9[[#This Row],[*Densidade 1]]</f>
        <v>2.6382508474576274</v>
      </c>
      <c r="J28" t="str">
        <f>VLOOKUP(C28,DESCRIPTION!$B$2:$F$909,5,TRUE)</f>
        <v>FUCHSITICO. MUITO OXIDADO. COM ALGUNS SEIXOS "VS"</v>
      </c>
    </row>
    <row r="29" spans="1:10" x14ac:dyDescent="0.35">
      <c r="A29" t="s">
        <v>393</v>
      </c>
      <c r="B29" t="s">
        <v>167</v>
      </c>
      <c r="C29" s="8">
        <v>111.34</v>
      </c>
      <c r="D29" s="8">
        <v>111.42</v>
      </c>
      <c r="E29" t="str">
        <f>VLOOKUP(C29,DESCRIPTION!$B$2:$F$909,3,TRUE)</f>
        <v>GRIT</v>
      </c>
      <c r="F29">
        <f>VLOOKUP(C29,DESCRIPTION!$B$2:$F$909,4,TRUE)</f>
        <v>0</v>
      </c>
      <c r="G29" s="7">
        <f>Tabela1[[#This Row],[SM]]</f>
        <v>1.8399999999999996E-2</v>
      </c>
      <c r="H29" s="2">
        <f>Tabela13[[#This Row],[CM]]</f>
        <v>0.69</v>
      </c>
      <c r="I29" s="1">
        <f>Tabela9[[#This Row],[*Densidade 1]]</f>
        <v>2.6432947368421051</v>
      </c>
      <c r="J29" t="str">
        <f>VLOOKUP(C29,DESCRIPTION!$B$2:$F$909,5,TRUE)</f>
        <v>MAL EMPACOTADO. BASTANTE OXIDADO. POUCO FUCHSITICO. POUCOS SEIXOS DE CHERT</v>
      </c>
    </row>
    <row r="30" spans="1:10" x14ac:dyDescent="0.35">
      <c r="A30" t="s">
        <v>394</v>
      </c>
      <c r="B30" t="s">
        <v>167</v>
      </c>
      <c r="C30" s="8">
        <v>115.25</v>
      </c>
      <c r="D30" s="8">
        <v>115.32</v>
      </c>
      <c r="E30" t="str">
        <f>VLOOKUP(C30,DESCRIPTION!$B$2:$F$909,3,TRUE)</f>
        <v>QTO</v>
      </c>
      <c r="F30">
        <f>VLOOKUP(C30,DESCRIPTION!$B$2:$F$909,4,TRUE)</f>
        <v>0</v>
      </c>
      <c r="G30" s="7">
        <f>Tabela1[[#This Row],[SM]]</f>
        <v>1.47E-2</v>
      </c>
      <c r="H30" s="2">
        <f>Tabela13[[#This Row],[CM]]</f>
        <v>0.38</v>
      </c>
      <c r="I30" s="1">
        <f>Tabela9[[#This Row],[*Densidade 1]]</f>
        <v>2.6532409090909086</v>
      </c>
      <c r="J30" t="str">
        <f>VLOOKUP(C30,DESCRIPTION!$B$2:$F$909,5,TRUE)</f>
        <v>FUCHSITICO. BASTANTE OXIDADO NAS FRATURAS</v>
      </c>
    </row>
    <row r="31" spans="1:10" x14ac:dyDescent="0.35">
      <c r="A31" t="s">
        <v>395</v>
      </c>
      <c r="B31" t="s">
        <v>167</v>
      </c>
      <c r="C31" s="8">
        <v>119.57</v>
      </c>
      <c r="D31" s="8">
        <v>119.67</v>
      </c>
      <c r="E31" t="str">
        <f>VLOOKUP(C31,DESCRIPTION!$B$2:$F$909,3,TRUE)</f>
        <v>QTO</v>
      </c>
      <c r="F31">
        <f>VLOOKUP(C31,DESCRIPTION!$B$2:$F$909,4,TRUE)</f>
        <v>0</v>
      </c>
      <c r="G31" s="7">
        <f>Tabela1[[#This Row],[SM]]</f>
        <v>1.6899999999999998E-2</v>
      </c>
      <c r="H31" s="2">
        <f>Tabela13[[#This Row],[CM]]</f>
        <v>0.25</v>
      </c>
      <c r="I31" s="1">
        <f>Tabela9[[#This Row],[*Densidade 1]]</f>
        <v>2.6794853932584273</v>
      </c>
      <c r="J31" t="str">
        <f>VLOOKUP(C31,DESCRIPTION!$B$2:$F$909,5,TRUE)</f>
        <v>FUCHSITICO. MUITO OXIDADO. PRINCIPALMENTE NAS FRATURAS</v>
      </c>
    </row>
    <row r="32" spans="1:10" x14ac:dyDescent="0.35">
      <c r="A32" t="s">
        <v>396</v>
      </c>
      <c r="B32" t="s">
        <v>167</v>
      </c>
      <c r="C32" s="8">
        <v>123.3</v>
      </c>
      <c r="D32" s="8">
        <v>123.4</v>
      </c>
      <c r="E32" t="str">
        <f>VLOOKUP(C32,DESCRIPTION!$B$2:$F$909,3,TRUE)</f>
        <v>QTO</v>
      </c>
      <c r="F32">
        <f>VLOOKUP(C32,DESCRIPTION!$B$2:$F$909,4,TRUE)</f>
        <v>0</v>
      </c>
      <c r="G32" s="7">
        <f>Tabela1[[#This Row],[SM]]</f>
        <v>8.4999999999999989E-3</v>
      </c>
      <c r="H32" s="2">
        <f>Tabela13[[#This Row],[CM]]</f>
        <v>0.18</v>
      </c>
      <c r="I32" s="1">
        <f>Tabela9[[#This Row],[*Densidade 1]]</f>
        <v>2.6504062499999996</v>
      </c>
      <c r="J32" t="str">
        <f>VLOOKUP(C32,DESCRIPTION!$B$2:$F$909,5,TRUE)</f>
        <v>FUCHSITICO. MUITO OXIDADO. PRINCIPALMENTE NAS FRATURAS</v>
      </c>
    </row>
    <row r="33" spans="1:10" x14ac:dyDescent="0.35">
      <c r="A33" t="s">
        <v>397</v>
      </c>
      <c r="B33" t="s">
        <v>167</v>
      </c>
      <c r="C33" s="8">
        <v>127.42</v>
      </c>
      <c r="D33" s="8">
        <v>127.5</v>
      </c>
      <c r="E33" t="str">
        <f>VLOOKUP(C33,DESCRIPTION!$B$2:$F$909,3,TRUE)</f>
        <v>GRIT</v>
      </c>
      <c r="F33">
        <f>VLOOKUP(C33,DESCRIPTION!$B$2:$F$909,4,TRUE)</f>
        <v>0</v>
      </c>
      <c r="G33" s="7">
        <f>Tabela1[[#This Row],[SM]]</f>
        <v>1.8099999999999998E-2</v>
      </c>
      <c r="H33" s="2">
        <f>Tabela13[[#This Row],[CM]]</f>
        <v>0.56000000000000005</v>
      </c>
      <c r="I33" s="1">
        <f>Tabela9[[#This Row],[*Densidade 1]]</f>
        <v>2.6608000000000001</v>
      </c>
      <c r="J33" t="str">
        <f>VLOOKUP(C33,DESCRIPTION!$B$2:$F$909,5,TRUE)</f>
        <v>MAL EMPACOTADO. BASTANTE OXIDADO. POUCO FUCHSITICO. POUCOS SEIXOS DE CHERT</v>
      </c>
    </row>
    <row r="34" spans="1:10" x14ac:dyDescent="0.35">
      <c r="A34" t="s">
        <v>398</v>
      </c>
      <c r="B34" t="s">
        <v>167</v>
      </c>
      <c r="C34" s="8">
        <v>131.75</v>
      </c>
      <c r="D34" s="8">
        <v>131.84</v>
      </c>
      <c r="E34" t="str">
        <f>VLOOKUP(C34,DESCRIPTION!$B$2:$F$909,3,TRUE)</f>
        <v>QTO</v>
      </c>
      <c r="F34">
        <f>VLOOKUP(C34,DESCRIPTION!$B$2:$F$909,4,TRUE)</f>
        <v>0</v>
      </c>
      <c r="G34" s="7">
        <f>Tabela1[[#This Row],[SM]]</f>
        <v>1.7500000000000002E-2</v>
      </c>
      <c r="H34" s="2">
        <f>Tabela13[[#This Row],[CM]]</f>
        <v>0.62</v>
      </c>
      <c r="I34" s="1">
        <f>Tabela9[[#This Row],[*Densidade 1]]</f>
        <v>2.655683076923077</v>
      </c>
      <c r="J34" t="str">
        <f>VLOOKUP(C34,DESCRIPTION!$B$2:$F$909,5,TRUE)</f>
        <v>FUCHSITICO. BEM POUCO PIRITOSO. OXIDADO. COM RAROS SEIXOS "M" E "S"</v>
      </c>
    </row>
    <row r="35" spans="1:10" x14ac:dyDescent="0.35">
      <c r="A35" t="s">
        <v>399</v>
      </c>
      <c r="B35" t="s">
        <v>167</v>
      </c>
      <c r="C35" s="8">
        <v>135.57</v>
      </c>
      <c r="D35" s="8">
        <v>135.69999999999999</v>
      </c>
      <c r="E35" t="str">
        <f>VLOOKUP(C35,DESCRIPTION!$B$2:$F$909,3,TRUE)</f>
        <v>LMPC</v>
      </c>
      <c r="F35">
        <f>VLOOKUP(C35,DESCRIPTION!$B$2:$F$909,4,TRUE)</f>
        <v>0</v>
      </c>
      <c r="G35" s="7">
        <f>Tabela1[[#This Row],[SM]]</f>
        <v>3.0600000000000006E-2</v>
      </c>
      <c r="H35" s="2">
        <f>Tabela13[[#This Row],[CM]]</f>
        <v>0.41</v>
      </c>
      <c r="I35" s="1">
        <f>Tabela9[[#This Row],[*Densidade 1]]</f>
        <v>2.7568082474226809</v>
      </c>
      <c r="J35" t="str">
        <f>VLOOKUP(C35,DESCRIPTION!$B$2:$F$909,5,TRUE)</f>
        <v>EMPACOTADO A BEM EMPACOTADO. MATRIZ FUCHSITICA. PIRITOSA. SEIXOS "VL" E "S".MUITOS SEIXOS DE CHERT</v>
      </c>
    </row>
    <row r="36" spans="1:10" x14ac:dyDescent="0.35">
      <c r="A36" t="s">
        <v>400</v>
      </c>
      <c r="B36" t="s">
        <v>167</v>
      </c>
      <c r="C36" s="8">
        <v>139.22999999999999</v>
      </c>
      <c r="D36" s="8">
        <v>139.38</v>
      </c>
      <c r="E36" t="str">
        <f>VLOOKUP(C36,DESCRIPTION!$B$2:$F$909,3,TRUE)</f>
        <v>LMPC</v>
      </c>
      <c r="F36">
        <f>VLOOKUP(C36,DESCRIPTION!$B$2:$F$909,4,TRUE)</f>
        <v>0</v>
      </c>
      <c r="G36" s="7">
        <f>Tabela1[[#This Row],[SM]]</f>
        <v>2.3399999999999997E-2</v>
      </c>
      <c r="H36" s="2">
        <f>Tabela13[[#This Row],[CM]]</f>
        <v>0.48900000000000005</v>
      </c>
      <c r="I36" s="1">
        <f>Tabela9[[#This Row],[*Densidade 1]]</f>
        <v>2.651561111111111</v>
      </c>
      <c r="J36" t="str">
        <f>VLOOKUP(C36,DESCRIPTION!$B$2:$F$909,5,TRUE)</f>
        <v>EMPACOTADO A BEM EMPACOTADO. MATRIZ FUCHSITICA. PIRITOSA. SEIXOS "VL" E "S".MUITOS SEIXOS DE CHERT</v>
      </c>
    </row>
    <row r="37" spans="1:10" x14ac:dyDescent="0.35">
      <c r="A37" t="s">
        <v>401</v>
      </c>
      <c r="B37" t="s">
        <v>167</v>
      </c>
      <c r="C37" s="8">
        <v>143.29</v>
      </c>
      <c r="D37" s="8">
        <v>143.44</v>
      </c>
      <c r="E37" t="str">
        <f>VLOOKUP(C37,DESCRIPTION!$B$2:$F$909,3,TRUE)</f>
        <v>MLPC</v>
      </c>
      <c r="F37">
        <f>VLOOKUP(C37,DESCRIPTION!$B$2:$F$909,4,TRUE)</f>
        <v>0</v>
      </c>
      <c r="G37" s="7">
        <f>Tabela1[[#This Row],[SM]]</f>
        <v>2.0700000000000003E-2</v>
      </c>
      <c r="H37" s="2">
        <f>Tabela13[[#This Row],[CM]]</f>
        <v>0.17399999999999999</v>
      </c>
      <c r="I37" s="1">
        <f>Tabela9[[#This Row],[*Densidade 1]]</f>
        <v>2.700467889908257</v>
      </c>
      <c r="J37" t="str">
        <f>VLOOKUP(C37,DESCRIPTION!$B$2:$F$909,5,TRUE)</f>
        <v>EMPACOTADO A MAL EMPACOTADO. MATRIZ FUCHSITICA. BASTANTE PIRITOSA. POUCO OXIDADA. BASTANTE SEIXOS DE CHERT</v>
      </c>
    </row>
    <row r="38" spans="1:10" x14ac:dyDescent="0.35">
      <c r="A38" t="s">
        <v>402</v>
      </c>
      <c r="B38" t="s">
        <v>167</v>
      </c>
      <c r="C38" s="8">
        <v>147.37</v>
      </c>
      <c r="D38" s="8">
        <v>147.47</v>
      </c>
      <c r="E38" t="str">
        <f>VLOOKUP(C38,DESCRIPTION!$B$2:$F$909,3,TRUE)</f>
        <v>QTO</v>
      </c>
      <c r="F38">
        <f>VLOOKUP(C38,DESCRIPTION!$B$2:$F$909,4,TRUE)</f>
        <v>0</v>
      </c>
      <c r="G38" s="7">
        <f>Tabela1[[#This Row],[SM]]</f>
        <v>8.9999999999999993E-3</v>
      </c>
      <c r="H38" s="2">
        <f>Tabela13[[#This Row],[CM]]</f>
        <v>0.27600000000000002</v>
      </c>
      <c r="I38" s="1">
        <f>Tabela9[[#This Row],[*Densidade 1]]</f>
        <v>2.6498950819672134</v>
      </c>
      <c r="J38" t="str">
        <f>VLOOKUP(C38,DESCRIPTION!$B$2:$F$909,5,TRUE)</f>
        <v>FUCHSITICO. POUCO PIRITOSO. POUCO OXIDADO</v>
      </c>
    </row>
    <row r="39" spans="1:10" x14ac:dyDescent="0.35">
      <c r="A39" t="s">
        <v>403</v>
      </c>
      <c r="B39" t="s">
        <v>167</v>
      </c>
      <c r="C39" s="8">
        <v>151.33000000000001</v>
      </c>
      <c r="D39" s="8">
        <v>151.4</v>
      </c>
      <c r="E39" t="str">
        <f>VLOOKUP(C39,DESCRIPTION!$B$2:$F$909,3,TRUE)</f>
        <v>MLPC</v>
      </c>
      <c r="F39">
        <f>VLOOKUP(C39,DESCRIPTION!$B$2:$F$909,4,TRUE)</f>
        <v>0</v>
      </c>
      <c r="G39" s="7">
        <f>Tabela1[[#This Row],[SM]]</f>
        <v>4.0499999999999994E-2</v>
      </c>
      <c r="H39" s="2">
        <f>Tabela13[[#This Row],[CM]]</f>
        <v>0.37</v>
      </c>
      <c r="I39" s="1">
        <f>Tabela9[[#This Row],[*Densidade 1]]</f>
        <v>2.6759181818181816</v>
      </c>
      <c r="J39" t="str">
        <f>VLOOKUP(C39,DESCRIPTION!$B$2:$F$909,5,TRUE)</f>
        <v>EMPACOTADO. MATRIZ BASTANTE OXIDADA. POUCO FUCHSITICA. SEIXOS "VL"E ALGUNS SEIXOS DE CHERT AU VISIVEL</v>
      </c>
    </row>
    <row r="40" spans="1:10" x14ac:dyDescent="0.35">
      <c r="A40" t="s">
        <v>404</v>
      </c>
      <c r="B40" t="s">
        <v>167</v>
      </c>
      <c r="C40" s="8">
        <v>156.28</v>
      </c>
      <c r="D40" s="8">
        <v>156.4</v>
      </c>
      <c r="E40" t="str">
        <f>VLOOKUP(C40,DESCRIPTION!$B$2:$F$909,3,TRUE)</f>
        <v>ITV</v>
      </c>
      <c r="F40">
        <f>VLOOKUP(C40,DESCRIPTION!$B$2:$F$909,4,TRUE)</f>
        <v>0</v>
      </c>
      <c r="G40" s="7">
        <f>Tabela1[[#This Row],[SM]]</f>
        <v>0.47850000000000004</v>
      </c>
      <c r="H40" s="2">
        <f>Tabela13[[#This Row],[CM]]</f>
        <v>0.34</v>
      </c>
      <c r="I40" s="1">
        <f>Tabela9[[#This Row],[*Densidade 1]]</f>
        <v>2.7011151515151517</v>
      </c>
      <c r="J40" t="str">
        <f>VLOOKUP(C40,DESCRIPTION!$B$2:$F$909,5,TRUE)</f>
        <v>COLORACAO MARROM ESVERDEADA. BASTANTE OXIDADA. COM MUITOS MINERAIS DO GRUPO DO ESPINELIO (COR CINZA. BIPIRAMIDAL) CORE ANGLE: 45</v>
      </c>
    </row>
    <row r="41" spans="1:10" x14ac:dyDescent="0.35">
      <c r="A41" t="s">
        <v>405</v>
      </c>
      <c r="B41" t="s">
        <v>167</v>
      </c>
      <c r="C41" s="8">
        <v>160.11000000000001</v>
      </c>
      <c r="D41" s="8">
        <v>160.19999999999999</v>
      </c>
      <c r="E41" t="str">
        <f>VLOOKUP(C41,DESCRIPTION!$B$2:$F$909,3,TRUE)</f>
        <v>GRIT</v>
      </c>
      <c r="F41">
        <f>VLOOKUP(C41,DESCRIPTION!$B$2:$F$909,4,TRUE)</f>
        <v>0</v>
      </c>
      <c r="G41" s="7">
        <f>Tabela1[[#This Row],[SM]]</f>
        <v>2.2399999999999996E-2</v>
      </c>
      <c r="H41" s="2">
        <f>Tabela13[[#This Row],[CM]]</f>
        <v>0.34199999999999997</v>
      </c>
      <c r="I41" s="1">
        <f>Tabela9[[#This Row],[*Densidade 1]]</f>
        <v>2.6837379310344831</v>
      </c>
      <c r="J41" t="str">
        <f>VLOOKUP(C41,DESCRIPTION!$B$2:$F$909,5,TRUE)</f>
        <v>MAL EMPACOTADO. FUCHSITICO. POUCO PIRITOSO E NIVEIS BEM OXIDADOS</v>
      </c>
    </row>
    <row r="42" spans="1:10" x14ac:dyDescent="0.35">
      <c r="A42" t="s">
        <v>406</v>
      </c>
      <c r="B42" t="s">
        <v>167</v>
      </c>
      <c r="C42" s="8">
        <v>164.07</v>
      </c>
      <c r="D42" s="8">
        <v>164.23</v>
      </c>
      <c r="E42" t="str">
        <f>VLOOKUP(C42,DESCRIPTION!$B$2:$F$909,3,TRUE)</f>
        <v>QTO</v>
      </c>
      <c r="F42">
        <f>VLOOKUP(C42,DESCRIPTION!$B$2:$F$909,4,TRUE)</f>
        <v>0</v>
      </c>
      <c r="G42" s="7">
        <f>Tabela1[[#This Row],[SM]]</f>
        <v>1.18E-2</v>
      </c>
      <c r="H42" s="2">
        <f>Tabela13[[#This Row],[CM]]</f>
        <v>0.32999999999999996</v>
      </c>
      <c r="I42" s="1">
        <f>Tabela9[[#This Row],[*Densidade 1]]</f>
        <v>2.6579327586206896</v>
      </c>
      <c r="J42" t="str">
        <f>VLOOKUP(C42,DESCRIPTION!$B$2:$F$909,5,TRUE)</f>
        <v>COM SEIXOS "S" E "M". BASTANTE FUCHSITICO E PIRITOSO</v>
      </c>
    </row>
    <row r="43" spans="1:10" x14ac:dyDescent="0.35">
      <c r="A43" t="s">
        <v>407</v>
      </c>
      <c r="B43" t="s">
        <v>167</v>
      </c>
      <c r="C43" s="8">
        <v>168.02</v>
      </c>
      <c r="D43" s="8">
        <v>168.15</v>
      </c>
      <c r="E43" t="str">
        <f>VLOOKUP(C43,DESCRIPTION!$B$2:$F$909,3,TRUE)</f>
        <v>MSPC</v>
      </c>
      <c r="F43">
        <f>VLOOKUP(C43,DESCRIPTION!$B$2:$F$909,4,TRUE)</f>
        <v>0</v>
      </c>
      <c r="G43" s="7">
        <f>Tabela1[[#This Row],[SM]]</f>
        <v>1.9899999999999998E-2</v>
      </c>
      <c r="H43" s="2">
        <f>Tabela13[[#This Row],[CM]]</f>
        <v>0.52</v>
      </c>
      <c r="I43" s="1">
        <f>Tabela9[[#This Row],[*Densidade 1]]</f>
        <v>2.6885166666666662</v>
      </c>
      <c r="J43" t="str">
        <f>VLOOKUP(C43,DESCRIPTION!$B$2:$F$909,5,TRUE)</f>
        <v>MAL EMPACOTADO. MATRIZ BASTANTE FUCHSITICA. BASTANTE PIRITOSA. POUCOS SEIXOS DE CHERT</v>
      </c>
    </row>
    <row r="44" spans="1:10" x14ac:dyDescent="0.35">
      <c r="A44" t="s">
        <v>408</v>
      </c>
      <c r="B44" t="s">
        <v>167</v>
      </c>
      <c r="C44" s="8">
        <v>172.4</v>
      </c>
      <c r="D44" s="8">
        <v>172.5</v>
      </c>
      <c r="E44" t="str">
        <f>VLOOKUP(C44,DESCRIPTION!$B$2:$F$909,3,TRUE)</f>
        <v>MLPC</v>
      </c>
      <c r="F44">
        <f>VLOOKUP(C44,DESCRIPTION!$B$2:$F$909,4,TRUE)</f>
        <v>1</v>
      </c>
      <c r="G44" s="7">
        <f>Tabela1[[#This Row],[SM]]</f>
        <v>9.1400000000000009E-2</v>
      </c>
      <c r="H44" s="2">
        <f>Tabela13[[#This Row],[CM]]</f>
        <v>0.43</v>
      </c>
      <c r="I44" s="1">
        <f>Tabela9[[#This Row],[*Densidade 1]]</f>
        <v>2.7324369230769237</v>
      </c>
      <c r="J44" t="str">
        <f>VLOOKUP(C44,DESCRIPTION!$B$2:$F$909,5,TRUE)</f>
        <v>EMPACOTADO A BEM EMPACOTADO. MATRIZ BASTANTE FUCHSITICA. BASTANTE PIRITOSA. SEIXOS "S" E BASTANTE SEIXOS DE CHERT</v>
      </c>
    </row>
    <row r="45" spans="1:10" x14ac:dyDescent="0.35">
      <c r="A45" t="s">
        <v>409</v>
      </c>
      <c r="B45" t="s">
        <v>167</v>
      </c>
      <c r="C45" s="8">
        <v>176.5</v>
      </c>
      <c r="D45" s="8">
        <v>176.62</v>
      </c>
      <c r="E45" t="str">
        <f>VLOOKUP(C45,DESCRIPTION!$B$2:$F$909,3,TRUE)</f>
        <v>QTO</v>
      </c>
      <c r="F45">
        <f>VLOOKUP(C45,DESCRIPTION!$B$2:$F$909,4,TRUE)</f>
        <v>0</v>
      </c>
      <c r="G45" s="7">
        <f>Tabela1[[#This Row],[SM]]</f>
        <v>1.4000000000000002E-2</v>
      </c>
      <c r="H45" s="2">
        <f>Tabela13[[#This Row],[CM]]</f>
        <v>0.16999999999999998</v>
      </c>
      <c r="I45" s="1">
        <f>Tabela9[[#This Row],[*Densidade 1]]</f>
        <v>2.667587755102041</v>
      </c>
      <c r="J45" t="str">
        <f>VLOOKUP(C45,DESCRIPTION!$B$2:$F$909,5,TRUE)</f>
        <v>BASTANTE FUCHSITICO. POUCOS SEIXOS "S". BEM ESPACADOS</v>
      </c>
    </row>
    <row r="46" spans="1:10" x14ac:dyDescent="0.35">
      <c r="A46" t="s">
        <v>410</v>
      </c>
      <c r="B46" t="s">
        <v>167</v>
      </c>
      <c r="C46" s="8">
        <v>180.58</v>
      </c>
      <c r="D46" s="8">
        <v>180.67</v>
      </c>
      <c r="E46" t="str">
        <f>VLOOKUP(C46,DESCRIPTION!$B$2:$F$909,3,TRUE)</f>
        <v>MSPC</v>
      </c>
      <c r="F46">
        <f>VLOOKUP(C46,DESCRIPTION!$B$2:$F$909,4,TRUE)</f>
        <v>0</v>
      </c>
      <c r="G46" s="7">
        <f>Tabela1[[#This Row],[SM]]</f>
        <v>1.09E-2</v>
      </c>
      <c r="H46" s="2">
        <f>Tabela13[[#This Row],[CM]]</f>
        <v>0.188</v>
      </c>
      <c r="I46" s="1">
        <f>Tabela9[[#This Row],[*Densidade 1]]</f>
        <v>2.6889864406779664</v>
      </c>
      <c r="J46" t="str">
        <f>VLOOKUP(C46,DESCRIPTION!$B$2:$F$909,5,TRUE)</f>
        <v>MAL EMPACOTADO. MATRIZ FUCHSITICA. MUITO PIRITOSA NO TOPO E POUCO PIRITOSA NA BASE. MUITOS SEIXOS DE CHERT</v>
      </c>
    </row>
    <row r="47" spans="1:10" x14ac:dyDescent="0.35">
      <c r="A47" t="s">
        <v>411</v>
      </c>
      <c r="B47" t="s">
        <v>167</v>
      </c>
      <c r="C47" s="8">
        <v>184.29</v>
      </c>
      <c r="D47" s="8">
        <v>184.4</v>
      </c>
      <c r="E47" t="str">
        <f>VLOOKUP(C47,DESCRIPTION!$B$2:$F$909,3,TRUE)</f>
        <v>MLPC</v>
      </c>
      <c r="F47">
        <f>VLOOKUP(C47,DESCRIPTION!$B$2:$F$909,4,TRUE)</f>
        <v>0</v>
      </c>
      <c r="G47" s="7">
        <f>Tabela1[[#This Row],[SM]]</f>
        <v>2.5399999999999999E-2</v>
      </c>
      <c r="H47" s="2">
        <f>Tabela13[[#This Row],[CM]]</f>
        <v>0.61</v>
      </c>
      <c r="I47" s="1">
        <f>Tabela9[[#This Row],[*Densidade 1]]</f>
        <v>2.6662524590163934</v>
      </c>
      <c r="J47" t="str">
        <f>VLOOKUP(C47,DESCRIPTION!$B$2:$F$909,5,TRUE)</f>
        <v>EMPACOTADO. MATRIZ FUCHSITICA. BASTANTE OXIDADA. ALGUNS BOXWORKS</v>
      </c>
    </row>
    <row r="48" spans="1:10" x14ac:dyDescent="0.35">
      <c r="A48" t="s">
        <v>412</v>
      </c>
      <c r="B48" t="s">
        <v>167</v>
      </c>
      <c r="C48" s="8">
        <v>188.13</v>
      </c>
      <c r="D48" s="8">
        <v>188.26</v>
      </c>
      <c r="E48" t="str">
        <f>VLOOKUP(C48,DESCRIPTION!$B$2:$F$909,3,TRUE)</f>
        <v>MLPC</v>
      </c>
      <c r="F48">
        <f>VLOOKUP(C48,DESCRIPTION!$B$2:$F$909,4,TRUE)</f>
        <v>0</v>
      </c>
      <c r="G48" s="7">
        <f>Tabela1[[#This Row],[SM]]</f>
        <v>1.5900000000000001E-2</v>
      </c>
      <c r="H48" s="2">
        <f>Tabela13[[#This Row],[CM]]</f>
        <v>0.22999999999999998</v>
      </c>
      <c r="I48" s="1">
        <f>Tabela9[[#This Row],[*Densidade 1]]</f>
        <v>2.6337279069767439</v>
      </c>
      <c r="J48" t="str">
        <f>VLOOKUP(C48,DESCRIPTION!$B$2:$F$909,5,TRUE)</f>
        <v>EMPACOTADO. MATRIZ BASTANTE FUCHSITICA. PIRITOSA. OXIDADA APENAS NAS FRATURAS. COM SEIXOS DE CHERT</v>
      </c>
    </row>
    <row r="49" spans="1:10" x14ac:dyDescent="0.35">
      <c r="A49" t="s">
        <v>413</v>
      </c>
      <c r="B49" t="s">
        <v>167</v>
      </c>
      <c r="C49" s="8">
        <v>192.22</v>
      </c>
      <c r="D49" s="8">
        <v>192.32</v>
      </c>
      <c r="E49" t="str">
        <f>VLOOKUP(C49,DESCRIPTION!$B$2:$F$909,3,TRUE)</f>
        <v>MLPC</v>
      </c>
      <c r="F49">
        <f>VLOOKUP(C49,DESCRIPTION!$B$2:$F$909,4,TRUE)</f>
        <v>0</v>
      </c>
      <c r="G49" s="7">
        <f>Tabela1[[#This Row],[SM]]</f>
        <v>1.5300000000000003E-2</v>
      </c>
      <c r="H49" s="2">
        <f>Tabela13[[#This Row],[CM]]</f>
        <v>0.43</v>
      </c>
      <c r="I49" s="1">
        <f>Tabela9[[#This Row],[*Densidade 1]]</f>
        <v>2.6701690140845069</v>
      </c>
      <c r="J49" t="str">
        <f>VLOOKUP(C49,DESCRIPTION!$B$2:$F$909,5,TRUE)</f>
        <v>EMPACOTADO. MATRIZ BASTANTE FUCHSITICA. PIRITOSA. OXIDADA APENAS NAS FRATURAS. COM SEIXOS DE CHERT</v>
      </c>
    </row>
    <row r="50" spans="1:10" x14ac:dyDescent="0.35">
      <c r="A50" t="s">
        <v>414</v>
      </c>
      <c r="B50" t="s">
        <v>167</v>
      </c>
      <c r="C50" s="8">
        <v>196.61</v>
      </c>
      <c r="D50" s="8">
        <v>196.76</v>
      </c>
      <c r="E50" t="str">
        <f>VLOOKUP(C50,DESCRIPTION!$B$2:$F$909,3,TRUE)</f>
        <v>LVLPC</v>
      </c>
      <c r="F50">
        <f>VLOOKUP(C50,DESCRIPTION!$B$2:$F$909,4,TRUE)</f>
        <v>0</v>
      </c>
      <c r="G50" s="7">
        <f>Tabela1[[#This Row],[SM]]</f>
        <v>1.7400000000000002E-2</v>
      </c>
      <c r="H50" s="2">
        <f>Tabela13[[#This Row],[CM]]</f>
        <v>0.43</v>
      </c>
      <c r="I50" s="1">
        <f>Tabela9[[#This Row],[*Densidade 1]]</f>
        <v>2.6483663551401873</v>
      </c>
      <c r="J50" t="str">
        <f>VLOOKUP(C50,DESCRIPTION!$B$2:$F$909,5,TRUE)</f>
        <v>E M.EMPACOTADO.MATRIZ BASTANTE FUCHSITICA E COM PIRITA DISSEMINADA E RAROS CHERTS</v>
      </c>
    </row>
    <row r="51" spans="1:10" x14ac:dyDescent="0.35">
      <c r="A51" t="s">
        <v>415</v>
      </c>
      <c r="B51" t="s">
        <v>167</v>
      </c>
      <c r="C51" s="8">
        <v>200.4</v>
      </c>
      <c r="D51" s="8">
        <v>200.5</v>
      </c>
      <c r="E51" t="str">
        <f>VLOOKUP(C51,DESCRIPTION!$B$2:$F$909,3,TRUE)</f>
        <v>LVLPC</v>
      </c>
      <c r="F51">
        <f>VLOOKUP(C51,DESCRIPTION!$B$2:$F$909,4,TRUE)</f>
        <v>1</v>
      </c>
      <c r="G51" s="7">
        <f>Tabela1[[#This Row],[SM]]</f>
        <v>1.8300000000000004E-2</v>
      </c>
      <c r="H51" s="2">
        <f>Tabela13[[#This Row],[CM]]</f>
        <v>0.19700000000000001</v>
      </c>
      <c r="I51" s="1">
        <f>Tabela9[[#This Row],[*Densidade 1]]</f>
        <v>2.667587755102041</v>
      </c>
      <c r="J51" t="str">
        <f>VLOOKUP(C51,DESCRIPTION!$B$2:$F$909,5,TRUE)</f>
        <v>E M.EMPACOTADO.MATRIZ BASTANTE FUCHSITICA E COM PIRITA DISSEMINADA E RAROS CHERTS</v>
      </c>
    </row>
    <row r="52" spans="1:10" x14ac:dyDescent="0.35">
      <c r="A52" t="s">
        <v>416</v>
      </c>
      <c r="B52" t="s">
        <v>167</v>
      </c>
      <c r="C52" s="8">
        <v>203.04</v>
      </c>
      <c r="D52" s="8">
        <v>203.2</v>
      </c>
      <c r="E52" t="str">
        <f>VLOOKUP(C52,DESCRIPTION!$B$2:$F$909,3,TRUE)</f>
        <v>ITV</v>
      </c>
      <c r="F52">
        <f>VLOOKUP(C52,DESCRIPTION!$B$2:$F$909,4,TRUE)</f>
        <v>1</v>
      </c>
      <c r="G52" s="7">
        <f>Tabela1[[#This Row],[SM]]</f>
        <v>0.28670000000000001</v>
      </c>
      <c r="H52" s="2">
        <f>Tabela13[[#This Row],[CM]]</f>
        <v>0.16999999999999998</v>
      </c>
      <c r="I52" s="1">
        <f>Tabela9[[#This Row],[*Densidade 1]]</f>
        <v>2.8165746835443031</v>
      </c>
      <c r="J52" t="str">
        <f>VLOOKUP(C52,DESCRIPTION!$B$2:$F$909,5,TRUE)</f>
        <v>VERDE-AMARROMZADA COM TEXTURA FINA E C A= 10 GRAUS</v>
      </c>
    </row>
    <row r="53" spans="1:10" x14ac:dyDescent="0.35">
      <c r="A53" t="s">
        <v>417</v>
      </c>
      <c r="B53" t="s">
        <v>167</v>
      </c>
      <c r="C53" s="8">
        <v>204.15</v>
      </c>
      <c r="D53" s="8">
        <v>204.27</v>
      </c>
      <c r="E53" t="str">
        <f>VLOOKUP(C53,DESCRIPTION!$B$2:$F$909,3,TRUE)</f>
        <v>LMPC</v>
      </c>
      <c r="F53">
        <f>VLOOKUP(C53,DESCRIPTION!$B$2:$F$909,4,TRUE)</f>
        <v>1000</v>
      </c>
      <c r="G53" s="7">
        <f>Tabela1[[#This Row],[SM]]</f>
        <v>5.1900000000000002E-2</v>
      </c>
      <c r="H53" s="2">
        <f>Tabela13[[#This Row],[CM]]</f>
        <v>0.54</v>
      </c>
      <c r="I53" s="1">
        <f>Tabela9[[#This Row],[*Densidade 1]]</f>
        <v>2.6776405063291144</v>
      </c>
      <c r="J53" t="str">
        <f>VLOOKUP(C53,DESCRIPTION!$B$2:$F$909,5,TRUE)</f>
        <v>E VL.BEM EMPACOTADO.MATRIZ FUCHSITICA E RAROS CHERTS</v>
      </c>
    </row>
    <row r="54" spans="1:10" x14ac:dyDescent="0.35">
      <c r="A54" t="s">
        <v>418</v>
      </c>
      <c r="B54" t="s">
        <v>167</v>
      </c>
      <c r="C54" s="8">
        <v>208.16</v>
      </c>
      <c r="D54" s="8">
        <v>208.28</v>
      </c>
      <c r="E54" t="str">
        <f>VLOOKUP(C54,DESCRIPTION!$B$2:$F$909,3,TRUE)</f>
        <v>LMPC</v>
      </c>
      <c r="F54">
        <f>VLOOKUP(C54,DESCRIPTION!$B$2:$F$909,4,TRUE)</f>
        <v>0</v>
      </c>
      <c r="G54" s="7">
        <f>Tabela1[[#This Row],[SM]]</f>
        <v>1.55E-2</v>
      </c>
      <c r="H54" s="2">
        <f>Tabela13[[#This Row],[CM]]</f>
        <v>0.57999999999999985</v>
      </c>
      <c r="I54" s="1">
        <f>Tabela9[[#This Row],[*Densidade 1]]</f>
        <v>2.6493310344827581</v>
      </c>
      <c r="J54" t="str">
        <f>VLOOKUP(C54,DESCRIPTION!$B$2:$F$909,5,TRUE)</f>
        <v>E VL NA BASE.EMPACOTADO.MATRIZ FUCHSITICA LOCALMENTE PIRITOSA E COM RAROS CHERTS</v>
      </c>
    </row>
    <row r="55" spans="1:10" x14ac:dyDescent="0.35">
      <c r="A55" t="s">
        <v>419</v>
      </c>
      <c r="B55" t="s">
        <v>167</v>
      </c>
      <c r="C55" s="8">
        <v>212.02</v>
      </c>
      <c r="D55" s="8">
        <v>212.1</v>
      </c>
      <c r="E55" t="str">
        <f>VLOOKUP(C55,DESCRIPTION!$B$2:$F$909,3,TRUE)</f>
        <v>QTO_SX</v>
      </c>
      <c r="F55">
        <f>VLOOKUP(C55,DESCRIPTION!$B$2:$F$909,4,TRUE)</f>
        <v>0</v>
      </c>
      <c r="G55" s="7">
        <f>Tabela1[[#This Row],[SM]]</f>
        <v>1.5400000000000002E-2</v>
      </c>
      <c r="H55" s="2">
        <f>Tabela13[[#This Row],[CM]]</f>
        <v>0.43000000000000005</v>
      </c>
      <c r="I55" s="1">
        <f>Tabela9[[#This Row],[*Densidade 1]]</f>
        <v>2.6680304347826089</v>
      </c>
      <c r="J55" t="str">
        <f>VLOOKUP(C55,DESCRIPTION!$B$2:$F$909,5,TRUE)</f>
        <v>L E M NO TOPO.BASTANTE FUCHSITICO COM PIRITA PREENCHENDO ALGUMAS FRATURAS E LOCALMENTE OXIDADO</v>
      </c>
    </row>
    <row r="56" spans="1:10" x14ac:dyDescent="0.35">
      <c r="A56" t="s">
        <v>420</v>
      </c>
      <c r="B56" t="s">
        <v>167</v>
      </c>
      <c r="C56" s="8">
        <v>216.23</v>
      </c>
      <c r="D56" s="8">
        <v>216.34</v>
      </c>
      <c r="E56" t="str">
        <f>VLOOKUP(C56,DESCRIPTION!$B$2:$F$909,3,TRUE)</f>
        <v>MSPC</v>
      </c>
      <c r="F56">
        <f>VLOOKUP(C56,DESCRIPTION!$B$2:$F$909,4,TRUE)</f>
        <v>0</v>
      </c>
      <c r="G56" s="7">
        <f>Tabela1[[#This Row],[SM]]</f>
        <v>1.7100000000000004E-2</v>
      </c>
      <c r="H56" s="2">
        <f>Tabela13[[#This Row],[CM]]</f>
        <v>0.6399999999999999</v>
      </c>
      <c r="I56" s="1">
        <f>Tabela9[[#This Row],[*Densidade 1]]</f>
        <v>2.6571847826086956</v>
      </c>
      <c r="J56" t="str">
        <f>VLOOKUP(C56,DESCRIPTION!$B$2:$F$909,5,TRUE)</f>
        <v>E L. BEM EMPACOTADO.MATRIZ FUCHSITICA COM OXIDACAO NAS FRATURAS E COM RAROS CHERTS</v>
      </c>
    </row>
    <row r="57" spans="1:10" x14ac:dyDescent="0.35">
      <c r="A57" t="s">
        <v>421</v>
      </c>
      <c r="B57" t="s">
        <v>167</v>
      </c>
      <c r="C57" s="8">
        <v>220.4</v>
      </c>
      <c r="D57" s="8">
        <v>220.52</v>
      </c>
      <c r="E57" t="str">
        <f>VLOOKUP(C57,DESCRIPTION!$B$2:$F$909,3,TRUE)</f>
        <v>QTO_SX</v>
      </c>
      <c r="F57">
        <f>VLOOKUP(C57,DESCRIPTION!$B$2:$F$909,4,TRUE)</f>
        <v>0</v>
      </c>
      <c r="G57" s="7">
        <f>Tabela1[[#This Row],[SM]]</f>
        <v>1.0199999999999997E-2</v>
      </c>
      <c r="H57" s="2">
        <f>Tabela13[[#This Row],[CM]]</f>
        <v>0.49000000000000005</v>
      </c>
      <c r="I57" s="1">
        <f>Tabela9[[#This Row],[*Densidade 1]]</f>
        <v>2.6576019230769226</v>
      </c>
      <c r="J57" t="str">
        <f>VLOOKUP(C57,DESCRIPTION!$B$2:$F$909,5,TRUE)</f>
        <v>L. FUCHSITICO E OXIDADO NAS FRATURAS</v>
      </c>
    </row>
    <row r="58" spans="1:10" x14ac:dyDescent="0.35">
      <c r="A58" t="s">
        <v>422</v>
      </c>
      <c r="B58" t="s">
        <v>167</v>
      </c>
      <c r="C58" s="8">
        <v>224.47</v>
      </c>
      <c r="D58" s="8">
        <v>224.56</v>
      </c>
      <c r="E58" t="str">
        <f>VLOOKUP(C58,DESCRIPTION!$B$2:$F$909,3,TRUE)</f>
        <v>LVLPC</v>
      </c>
      <c r="F58">
        <f>VLOOKUP(C58,DESCRIPTION!$B$2:$F$909,4,TRUE)</f>
        <v>0</v>
      </c>
      <c r="G58" s="7">
        <f>Tabela1[[#This Row],[SM]]</f>
        <v>1.1100000000000002E-2</v>
      </c>
      <c r="H58" s="2">
        <f>Tabela13[[#This Row],[CM]]</f>
        <v>0.21000000000000002</v>
      </c>
      <c r="I58" s="1">
        <f>Tabela9[[#This Row],[*Densidade 1]]</f>
        <v>2.6754197802197801</v>
      </c>
      <c r="J58" t="str">
        <f>VLOOKUP(C58,DESCRIPTION!$B$2:$F$909,5,TRUE)</f>
        <v>E M.MAL EMPACOTADO. MATRIZ FUCHSITICA COM PIRITA DISSEMINADA E RAROS CHERTS</v>
      </c>
    </row>
    <row r="59" spans="1:10" x14ac:dyDescent="0.35">
      <c r="A59" t="s">
        <v>423</v>
      </c>
      <c r="B59" t="s">
        <v>167</v>
      </c>
      <c r="C59" s="8">
        <v>228.81</v>
      </c>
      <c r="D59" s="8">
        <v>228.91</v>
      </c>
      <c r="E59" t="str">
        <f>VLOOKUP(C59,DESCRIPTION!$B$2:$F$909,3,TRUE)</f>
        <v>QTO_SX</v>
      </c>
      <c r="F59">
        <f>VLOOKUP(C59,DESCRIPTION!$B$2:$F$909,4,TRUE)</f>
        <v>0</v>
      </c>
      <c r="G59" s="7">
        <f>Tabela1[[#This Row],[SM]]</f>
        <v>2.0799999999999999E-2</v>
      </c>
      <c r="H59" s="2">
        <f>Tabela13[[#This Row],[CM]]</f>
        <v>0.27999999999999997</v>
      </c>
      <c r="I59" s="1">
        <f>Tabela9[[#This Row],[*Densidade 1]]</f>
        <v>2.6662524590163934</v>
      </c>
      <c r="J59" t="str">
        <f>VLOOKUP(C59,DESCRIPTION!$B$2:$F$909,5,TRUE)</f>
        <v>L E M NO TOPO.FUCHSITICO E APRESENTA-SE LOCALMENTE OXIDADO NAS FRATURAS COM NIVEL DE MSPC(228 90-229 00)</v>
      </c>
    </row>
    <row r="60" spans="1:10" x14ac:dyDescent="0.35">
      <c r="A60" t="s">
        <v>424</v>
      </c>
      <c r="B60" t="s">
        <v>167</v>
      </c>
      <c r="C60" s="8">
        <v>232.48</v>
      </c>
      <c r="D60" s="8">
        <v>232.57</v>
      </c>
      <c r="E60" t="str">
        <f>VLOOKUP(C60,DESCRIPTION!$B$2:$F$909,3,TRUE)</f>
        <v>QTO</v>
      </c>
      <c r="F60">
        <f>VLOOKUP(C60,DESCRIPTION!$B$2:$F$909,4,TRUE)</f>
        <v>0</v>
      </c>
      <c r="G60" s="7">
        <f>Tabela1[[#This Row],[SM]]</f>
        <v>1.09E-2</v>
      </c>
      <c r="H60" s="2">
        <f>Tabela13[[#This Row],[CM]]</f>
        <v>0.46000000000000008</v>
      </c>
      <c r="I60" s="1">
        <f>Tabela9[[#This Row],[*Densidade 1]]</f>
        <v>2.6480076923076927</v>
      </c>
      <c r="J60" t="str">
        <f>VLOOKUP(C60,DESCRIPTION!$B$2:$F$909,5,TRUE)</f>
        <v>BASTANTE FUCHSITICO E PRESENCA DE PIRITA NAS FRATURAS DO TOPO COM NIVEIS DE SPC(231 44-231 53M) E MSPC(232 91-233 20M)</v>
      </c>
    </row>
    <row r="61" spans="1:10" x14ac:dyDescent="0.35">
      <c r="A61" t="s">
        <v>425</v>
      </c>
      <c r="B61" t="s">
        <v>167</v>
      </c>
      <c r="C61" s="8">
        <v>236.28</v>
      </c>
      <c r="D61" s="8">
        <v>236.4</v>
      </c>
      <c r="E61" t="str">
        <f>VLOOKUP(C61,DESCRIPTION!$B$2:$F$909,3,TRUE)</f>
        <v>QTO</v>
      </c>
      <c r="F61">
        <f>VLOOKUP(C61,DESCRIPTION!$B$2:$F$909,4,TRUE)</f>
        <v>0</v>
      </c>
      <c r="G61" s="7">
        <f>Tabela1[[#This Row],[SM]]</f>
        <v>6.5000000000000006E-3</v>
      </c>
      <c r="H61" s="2">
        <f>Tabela13[[#This Row],[CM]]</f>
        <v>0.45</v>
      </c>
      <c r="I61" s="1">
        <f>Tabela9[[#This Row],[*Densidade 1]]</f>
        <v>2.6500709677419354</v>
      </c>
      <c r="J61" t="str">
        <f>VLOOKUP(C61,DESCRIPTION!$B$2:$F$909,5,TRUE)</f>
        <v>BASTANTE FUCHSITICO E PRESENCA DE PIRITA NAS FRATURAS DO TOPO COM NIVEIS DE SPC(231 44-231 53M) E MSPC(232 91-233 20M)</v>
      </c>
    </row>
    <row r="62" spans="1:10" x14ac:dyDescent="0.35">
      <c r="A62" t="s">
        <v>426</v>
      </c>
      <c r="B62" t="s">
        <v>167</v>
      </c>
      <c r="C62" s="8">
        <v>240.94</v>
      </c>
      <c r="D62" s="8">
        <v>241.07</v>
      </c>
      <c r="E62" t="str">
        <f>VLOOKUP(C62,DESCRIPTION!$B$2:$F$909,3,TRUE)</f>
        <v>QTO</v>
      </c>
      <c r="F62">
        <f>VLOOKUP(C62,DESCRIPTION!$B$2:$F$909,4,TRUE)</f>
        <v>0</v>
      </c>
      <c r="G62" s="7">
        <f>Tabela1[[#This Row],[SM]]</f>
        <v>5.8000000000000005E-3</v>
      </c>
      <c r="H62" s="2">
        <f>Tabela13[[#This Row],[CM]]</f>
        <v>0.51</v>
      </c>
      <c r="I62" s="1">
        <f>Tabela9[[#This Row],[*Densidade 1]]</f>
        <v>2.6453302325581389</v>
      </c>
      <c r="J62" t="str">
        <f>VLOOKUP(C62,DESCRIPTION!$B$2:$F$909,5,TRUE)</f>
        <v>BASTANTE FUCHSITICO COM PIRITA OCUPANDO MICROFRATURAS</v>
      </c>
    </row>
    <row r="63" spans="1:10" x14ac:dyDescent="0.35">
      <c r="A63" t="s">
        <v>427</v>
      </c>
      <c r="B63" t="s">
        <v>167</v>
      </c>
      <c r="C63" s="8">
        <v>244.46</v>
      </c>
      <c r="D63" s="8">
        <v>244.59</v>
      </c>
      <c r="E63" t="str">
        <f>VLOOKUP(C63,DESCRIPTION!$B$2:$F$909,3,TRUE)</f>
        <v>QTO</v>
      </c>
      <c r="F63">
        <f>VLOOKUP(C63,DESCRIPTION!$B$2:$F$909,4,TRUE)</f>
        <v>0</v>
      </c>
      <c r="G63" s="7">
        <f>Tabela1[[#This Row],[SM]]</f>
        <v>8.3000000000000001E-3</v>
      </c>
      <c r="H63" s="2">
        <f>Tabela13[[#This Row],[CM]]</f>
        <v>0.71000000000000008</v>
      </c>
      <c r="I63" s="1">
        <f>Tabela9[[#This Row],[*Densidade 1]]</f>
        <v>2.6634822580645157</v>
      </c>
      <c r="J63" t="str">
        <f>VLOOKUP(C63,DESCRIPTION!$B$2:$F$909,5,TRUE)</f>
        <v>BASTANTE FUCHSITICO COM PIRITA OCUPANDO MICROFRATURAS</v>
      </c>
    </row>
    <row r="64" spans="1:10" x14ac:dyDescent="0.35">
      <c r="A64" t="s">
        <v>428</v>
      </c>
      <c r="B64" t="s">
        <v>167</v>
      </c>
      <c r="C64" s="8">
        <v>248.4</v>
      </c>
      <c r="D64" s="8">
        <v>248.55</v>
      </c>
      <c r="E64" t="str">
        <f>VLOOKUP(C64,DESCRIPTION!$B$2:$F$909,3,TRUE)</f>
        <v>MSPC</v>
      </c>
      <c r="F64">
        <f>VLOOKUP(C64,DESCRIPTION!$B$2:$F$909,4,TRUE)</f>
        <v>1</v>
      </c>
      <c r="G64" s="7">
        <f>Tabela1[[#This Row],[SM]]</f>
        <v>2.4300000000000002E-2</v>
      </c>
      <c r="H64" s="2">
        <f>Tabela13[[#This Row],[CM]]</f>
        <v>0.58000000000000007</v>
      </c>
      <c r="I64" s="1">
        <f>Tabela9[[#This Row],[*Densidade 1]]</f>
        <v>2.7170861538461546</v>
      </c>
      <c r="J64" t="str">
        <f>VLOOKUP(C64,DESCRIPTION!$B$2:$F$909,5,TRUE)</f>
        <v>BEM EMPACOTADO.MATRIZ BASTANTE FUCHSITICA E BASTANTE PIRITOSA COM RAROS CHERTS</v>
      </c>
    </row>
    <row r="65" spans="1:10" x14ac:dyDescent="0.35">
      <c r="A65" t="s">
        <v>429</v>
      </c>
      <c r="B65" t="s">
        <v>167</v>
      </c>
      <c r="C65" s="8">
        <v>252.48</v>
      </c>
      <c r="D65" s="8">
        <v>252.61</v>
      </c>
      <c r="E65" t="str">
        <f>VLOOKUP(C65,DESCRIPTION!$B$2:$F$909,3,TRUE)</f>
        <v>QTO</v>
      </c>
      <c r="F65">
        <f>VLOOKUP(C65,DESCRIPTION!$B$2:$F$909,4,TRUE)</f>
        <v>0</v>
      </c>
      <c r="G65" s="7">
        <f>Tabela1[[#This Row],[SM]]</f>
        <v>2.8900000000000002E-2</v>
      </c>
      <c r="H65" s="2">
        <f>Tabela13[[#This Row],[CM]]</f>
        <v>0.57000000000000006</v>
      </c>
      <c r="I65" s="1">
        <f>Tabela9[[#This Row],[*Densidade 1]]</f>
        <v>2.6498950819672134</v>
      </c>
      <c r="J65" t="str">
        <f>VLOOKUP(C65,DESCRIPTION!$B$2:$F$909,5,TRUE)</f>
        <v>FUCHSITICO E LOCALMENTE PIRITOSO</v>
      </c>
    </row>
    <row r="66" spans="1:10" x14ac:dyDescent="0.35">
      <c r="A66" t="s">
        <v>430</v>
      </c>
      <c r="B66" t="s">
        <v>167</v>
      </c>
      <c r="C66" s="8">
        <v>256.24</v>
      </c>
      <c r="D66" s="8">
        <v>256.36</v>
      </c>
      <c r="E66" t="str">
        <f>VLOOKUP(C66,DESCRIPTION!$B$2:$F$909,3,TRUE)</f>
        <v>MSPC</v>
      </c>
      <c r="F66">
        <f>VLOOKUP(C66,DESCRIPTION!$B$2:$F$909,4,TRUE)</f>
        <v>0</v>
      </c>
      <c r="G66" s="7">
        <f>Tabela1[[#This Row],[SM]]</f>
        <v>1.5600000000000003E-2</v>
      </c>
      <c r="H66" s="2">
        <f>Tabela13[[#This Row],[CM]]</f>
        <v>0.57999999999999996</v>
      </c>
      <c r="I66" s="1">
        <f>Tabela9[[#This Row],[*Densidade 1]]</f>
        <v>2.6640291262135913</v>
      </c>
      <c r="J66" t="str">
        <f>VLOOKUP(C66,DESCRIPTION!$B$2:$F$909,5,TRUE)</f>
        <v>BEM EMPACOTADO.MATRIZ BASTANTE FUCHSITICA E BASTANTE PIRITOSA COM RAROS CHERTS E NIVEL DE QTO(255 60-256 05M)</v>
      </c>
    </row>
    <row r="67" spans="1:10" x14ac:dyDescent="0.35">
      <c r="A67" t="s">
        <v>431</v>
      </c>
      <c r="B67" t="s">
        <v>167</v>
      </c>
      <c r="C67" s="8">
        <v>260.2</v>
      </c>
      <c r="D67" s="8">
        <v>260.3</v>
      </c>
      <c r="E67" t="str">
        <f>VLOOKUP(C67,DESCRIPTION!$B$2:$F$909,3,TRUE)</f>
        <v>LMPC</v>
      </c>
      <c r="F67">
        <f>VLOOKUP(C67,DESCRIPTION!$B$2:$F$909,4,TRUE)</f>
        <v>0</v>
      </c>
      <c r="G67" s="7">
        <f>Tabela1[[#This Row],[SM]]</f>
        <v>1.8700000000000001E-2</v>
      </c>
      <c r="H67" s="2">
        <f>Tabela13[[#This Row],[CM]]</f>
        <v>0.42000000000000004</v>
      </c>
      <c r="I67" s="1">
        <f>Tabela9[[#This Row],[*Densidade 1]]</f>
        <v>2.6608000000000001</v>
      </c>
      <c r="J67" t="str">
        <f>VLOOKUP(C67,DESCRIPTION!$B$2:$F$909,5,TRUE)</f>
        <v>EMPACOTADO.MATRIZ BASTANTE FUCHSITICA E BASTANTE PIRITOSA E COM RAROS CHERTS</v>
      </c>
    </row>
    <row r="68" spans="1:10" x14ac:dyDescent="0.35">
      <c r="A68" t="s">
        <v>432</v>
      </c>
      <c r="B68" t="s">
        <v>167</v>
      </c>
      <c r="C68" s="8">
        <v>264.63</v>
      </c>
      <c r="D68" s="8">
        <v>264.74</v>
      </c>
      <c r="E68" t="str">
        <f>VLOOKUP(C68,DESCRIPTION!$B$2:$F$909,3,TRUE)</f>
        <v>MSPC</v>
      </c>
      <c r="F68">
        <f>VLOOKUP(C68,DESCRIPTION!$B$2:$F$909,4,TRUE)</f>
        <v>0</v>
      </c>
      <c r="G68" s="7">
        <f>Tabela1[[#This Row],[SM]]</f>
        <v>2.5899999999999999E-2</v>
      </c>
      <c r="H68" s="2">
        <f>Tabela13[[#This Row],[CM]]</f>
        <v>0.43</v>
      </c>
      <c r="I68" s="1">
        <f>Tabela9[[#This Row],[*Densidade 1]]</f>
        <v>2.6607999999999996</v>
      </c>
      <c r="J68" t="str">
        <f>VLOOKUP(C68,DESCRIPTION!$B$2:$F$909,5,TRUE)</f>
        <v>EMPACOTADO.MATRIZ FUCHSITICA LOCALMENTE OXIDADA COM BOXWORK E RAROS CHERTS</v>
      </c>
    </row>
    <row r="69" spans="1:10" x14ac:dyDescent="0.35">
      <c r="A69" t="s">
        <v>433</v>
      </c>
      <c r="B69" t="s">
        <v>167</v>
      </c>
      <c r="C69" s="8">
        <v>268.23</v>
      </c>
      <c r="D69" s="8">
        <v>268.39999999999998</v>
      </c>
      <c r="E69" t="str">
        <f>VLOOKUP(C69,DESCRIPTION!$B$2:$F$909,3,TRUE)</f>
        <v>MSPC</v>
      </c>
      <c r="F69">
        <f>VLOOKUP(C69,DESCRIPTION!$B$2:$F$909,4,TRUE)</f>
        <v>0</v>
      </c>
      <c r="G69" s="7">
        <f>Tabela1[[#This Row],[SM]]</f>
        <v>1.3099999999999997E-2</v>
      </c>
      <c r="H69" s="2">
        <f>Tabela13[[#This Row],[CM]]</f>
        <v>0.29000000000000004</v>
      </c>
      <c r="I69" s="1">
        <f>Tabela9[[#This Row],[*Densidade 1]]</f>
        <v>2.6564805194805197</v>
      </c>
      <c r="J69" t="str">
        <f>VLOOKUP(C69,DESCRIPTION!$B$2:$F$909,5,TRUE)</f>
        <v>BEM EMPACOTADO.MATRIZ BASTANTE FUCHSITICA E BASTANTE PIRITOSA COM NIVEL DE OXIDACAO NA BASE E COM RAROS NIVEIES DE GRIT(267 55-268 82M); (269 68-269 78M)</v>
      </c>
    </row>
    <row r="70" spans="1:10" x14ac:dyDescent="0.35">
      <c r="A70" t="s">
        <v>434</v>
      </c>
      <c r="B70" t="s">
        <v>167</v>
      </c>
      <c r="C70" s="8">
        <v>272.56</v>
      </c>
      <c r="D70" s="8">
        <v>272.68</v>
      </c>
      <c r="E70" t="str">
        <f>VLOOKUP(C70,DESCRIPTION!$B$2:$F$909,3,TRUE)</f>
        <v>LVLPC</v>
      </c>
      <c r="F70">
        <f>VLOOKUP(C70,DESCRIPTION!$B$2:$F$909,4,TRUE)</f>
        <v>0</v>
      </c>
      <c r="G70" s="7">
        <f>Tabela1[[#This Row],[SM]]</f>
        <v>1.6900000000000005E-2</v>
      </c>
      <c r="H70" s="2">
        <f>Tabela13[[#This Row],[CM]]</f>
        <v>0.47000000000000003</v>
      </c>
      <c r="I70" s="1">
        <f>Tabela9[[#This Row],[*Densidade 1]]</f>
        <v>2.7204169811320753</v>
      </c>
      <c r="J70" t="str">
        <f>VLOOKUP(C70,DESCRIPTION!$B$2:$F$909,5,TRUE)</f>
        <v>E M.BEM EMPACOTADO.MATRIZ BASTANTE FUCHSITICA E BASTANTE PIRITOSA COM RAROS CHERTS</v>
      </c>
    </row>
    <row r="71" spans="1:10" x14ac:dyDescent="0.35">
      <c r="A71" t="s">
        <v>435</v>
      </c>
      <c r="B71" t="s">
        <v>167</v>
      </c>
      <c r="C71" s="8">
        <v>276.39999999999998</v>
      </c>
      <c r="D71" s="8">
        <v>276.52</v>
      </c>
      <c r="E71" t="str">
        <f>VLOOKUP(C71,DESCRIPTION!$B$2:$F$909,3,TRUE)</f>
        <v>LVLPC</v>
      </c>
      <c r="F71">
        <f>VLOOKUP(C71,DESCRIPTION!$B$2:$F$909,4,TRUE)</f>
        <v>0</v>
      </c>
      <c r="G71" s="7">
        <f>Tabela1[[#This Row],[SM]]</f>
        <v>1.5999999999999997E-2</v>
      </c>
      <c r="H71" s="2">
        <f>Tabela13[[#This Row],[CM]]</f>
        <v>0.68</v>
      </c>
      <c r="I71" s="1">
        <f>Tabela9[[#This Row],[*Densidade 1]]</f>
        <v>2.6810452173913046</v>
      </c>
      <c r="J71" t="str">
        <f>VLOOKUP(C71,DESCRIPTION!$B$2:$F$909,5,TRUE)</f>
        <v>E M.BEM EMPACOTADO.MATRIZ BASTANTE FUCHSITICA E BASTANTE PIRITOSA COM RAROS CHERTS</v>
      </c>
    </row>
    <row r="72" spans="1:10" x14ac:dyDescent="0.35">
      <c r="A72" t="s">
        <v>436</v>
      </c>
      <c r="B72" t="s">
        <v>167</v>
      </c>
      <c r="C72" s="8">
        <v>280.32</v>
      </c>
      <c r="D72" s="8">
        <v>280.39999999999998</v>
      </c>
      <c r="E72" t="str">
        <f>VLOOKUP(C72,DESCRIPTION!$B$2:$F$909,3,TRUE)</f>
        <v>LVLPC</v>
      </c>
      <c r="F72">
        <f>VLOOKUP(C72,DESCRIPTION!$B$2:$F$909,4,TRUE)</f>
        <v>0</v>
      </c>
      <c r="G72" s="7">
        <f>Tabela1[[#This Row],[SM]]</f>
        <v>1.29E-2</v>
      </c>
      <c r="H72" s="2">
        <f>Tabela13[[#This Row],[CM]]</f>
        <v>0.41</v>
      </c>
      <c r="I72" s="1">
        <f>Tabela9[[#This Row],[*Densidade 1]]</f>
        <v>2.6759181818181825</v>
      </c>
      <c r="J72" t="str">
        <f>VLOOKUP(C72,DESCRIPTION!$B$2:$F$909,5,TRUE)</f>
        <v>E M.BEM EMPACOTADO.MATRIZ BASTANTE FUCHSITICA E BASTANTE PIRITOSA COM RAROS CHERTS</v>
      </c>
    </row>
    <row r="73" spans="1:10" x14ac:dyDescent="0.35">
      <c r="A73" t="s">
        <v>437</v>
      </c>
      <c r="B73" t="s">
        <v>167</v>
      </c>
      <c r="C73" s="8">
        <v>284.58</v>
      </c>
      <c r="D73" s="8">
        <v>284.7</v>
      </c>
      <c r="E73" t="str">
        <f>VLOOKUP(C73,DESCRIPTION!$B$2:$F$909,3,TRUE)</f>
        <v>LVLPC</v>
      </c>
      <c r="F73">
        <f>VLOOKUP(C73,DESCRIPTION!$B$2:$F$909,4,TRUE)</f>
        <v>0</v>
      </c>
      <c r="G73" s="7">
        <f>Tabela1[[#This Row],[SM]]</f>
        <v>1.2E-2</v>
      </c>
      <c r="H73" s="2">
        <f>Tabela13[[#This Row],[CM]]</f>
        <v>0.36</v>
      </c>
      <c r="I73" s="1">
        <f>Tabela9[[#This Row],[*Densidade 1]]</f>
        <v>2.6689121951219508</v>
      </c>
      <c r="J73" t="str">
        <f>VLOOKUP(C73,DESCRIPTION!$B$2:$F$909,5,TRUE)</f>
        <v>E M.BEM EMPACOTADO.MATRIZ BASTANTE FUCHSITICA E BASTANTE PIRITOSA COM RAROS CHERTS</v>
      </c>
    </row>
    <row r="74" spans="1:10" x14ac:dyDescent="0.35">
      <c r="A74" t="s">
        <v>438</v>
      </c>
      <c r="B74" t="s">
        <v>167</v>
      </c>
      <c r="C74" s="8">
        <v>288.17</v>
      </c>
      <c r="D74" s="8">
        <v>288.27999999999997</v>
      </c>
      <c r="E74" t="str">
        <f>VLOOKUP(C74,DESCRIPTION!$B$2:$F$909,3,TRUE)</f>
        <v>LVLPC</v>
      </c>
      <c r="F74">
        <f>VLOOKUP(C74,DESCRIPTION!$B$2:$F$909,4,TRUE)</f>
        <v>0</v>
      </c>
      <c r="G74" s="7">
        <f>Tabela1[[#This Row],[SM]]</f>
        <v>9.7999999999999997E-3</v>
      </c>
      <c r="H74" s="2">
        <f>Tabela13[[#This Row],[CM]]</f>
        <v>0.4200000000000001</v>
      </c>
      <c r="I74" s="1">
        <f>Tabela9[[#This Row],[*Densidade 1]]</f>
        <v>2.6397493670886081</v>
      </c>
      <c r="J74" t="str">
        <f>VLOOKUP(C74,DESCRIPTION!$B$2:$F$909,5,TRUE)</f>
        <v>E M.BEM EMPACOTADO.MATRIZ BASTANTE FUCHSITICA E BASTANTE PIRITOSA COM RAROS CHERTS</v>
      </c>
    </row>
    <row r="75" spans="1:10" x14ac:dyDescent="0.35">
      <c r="A75" t="s">
        <v>439</v>
      </c>
      <c r="B75" t="s">
        <v>167</v>
      </c>
      <c r="C75" s="8">
        <v>292.77</v>
      </c>
      <c r="D75" s="8">
        <v>292.82</v>
      </c>
      <c r="E75" t="str">
        <f>VLOOKUP(C75,DESCRIPTION!$B$2:$F$909,3,TRUE)</f>
        <v>MSPC</v>
      </c>
      <c r="F75">
        <f>VLOOKUP(C75,DESCRIPTION!$B$2:$F$909,4,TRUE)</f>
        <v>0</v>
      </c>
      <c r="G75" s="7">
        <f>Tabela1[[#This Row],[SM]]</f>
        <v>1.1000000000000001E-2</v>
      </c>
      <c r="H75" s="2">
        <f>Tabela13[[#This Row],[CM]]</f>
        <v>0.57999999999999996</v>
      </c>
      <c r="I75" s="1">
        <f>Tabela9[[#This Row],[*Densidade 1]]</f>
        <v>2.6548607142857148</v>
      </c>
      <c r="J75" t="str">
        <f>VLOOKUP(C75,DESCRIPTION!$B$2:$F$909,5,TRUE)</f>
        <v>E L.BEM EMPACOTADO.MATRIZ BASTANTE FUCHSITICA E BASTANTE PIRITOSA COM RAROS CHERTS</v>
      </c>
    </row>
    <row r="76" spans="1:10" x14ac:dyDescent="0.35">
      <c r="A76" t="s">
        <v>440</v>
      </c>
      <c r="B76" t="s">
        <v>167</v>
      </c>
      <c r="C76" s="8">
        <v>296.39999999999998</v>
      </c>
      <c r="D76" s="8">
        <v>296.55</v>
      </c>
      <c r="E76" t="str">
        <f>VLOOKUP(C76,DESCRIPTION!$B$2:$F$909,3,TRUE)</f>
        <v>QTO</v>
      </c>
      <c r="F76">
        <f>VLOOKUP(C76,DESCRIPTION!$B$2:$F$909,4,TRUE)</f>
        <v>0</v>
      </c>
      <c r="G76" s="7">
        <f>Tabela1[[#This Row],[SM]]</f>
        <v>2.2899999999999997E-2</v>
      </c>
      <c r="H76" s="2">
        <f>Tabela13[[#This Row],[CM]]</f>
        <v>0.37</v>
      </c>
      <c r="I76" s="1">
        <f>Tabela9[[#This Row],[*Densidade 1]]</f>
        <v>2.6608000000000001</v>
      </c>
      <c r="J76" t="str">
        <f>VLOOKUP(C76,DESCRIPTION!$B$2:$F$909,5,TRUE)</f>
        <v>FUCHSITICO E OXIDADO NAS FRATURAS COM PIRITA NO TOPO</v>
      </c>
    </row>
    <row r="77" spans="1:10" x14ac:dyDescent="0.35">
      <c r="A77" t="s">
        <v>441</v>
      </c>
      <c r="B77" t="s">
        <v>167</v>
      </c>
      <c r="C77" s="8">
        <v>300.25</v>
      </c>
      <c r="D77" s="8">
        <v>300.39999999999998</v>
      </c>
      <c r="E77" t="str">
        <f>VLOOKUP(C77,DESCRIPTION!$B$2:$F$909,3,TRUE)</f>
        <v>LVLPC</v>
      </c>
      <c r="F77">
        <f>VLOOKUP(C77,DESCRIPTION!$B$2:$F$909,4,TRUE)</f>
        <v>0</v>
      </c>
      <c r="G77" s="7">
        <f>Tabela1[[#This Row],[SM]]</f>
        <v>8.4000000000000012E-3</v>
      </c>
      <c r="H77" s="2">
        <f>Tabela13[[#This Row],[CM]]</f>
        <v>0.32</v>
      </c>
      <c r="I77" s="1">
        <f>Tabela9[[#This Row],[*Densidade 1]]</f>
        <v>2.6487054545454547</v>
      </c>
      <c r="J77" t="str">
        <f>VLOOKUP(C77,DESCRIPTION!$B$2:$F$909,5,TRUE)</f>
        <v>E M.BEM EMPACOTADO.MATRIZ FUCHSITICA E PIRITOSA COM NIVEL DE OXIDACAO E RAROS CHERTS</v>
      </c>
    </row>
    <row r="78" spans="1:10" x14ac:dyDescent="0.35">
      <c r="A78" t="s">
        <v>442</v>
      </c>
      <c r="B78" t="s">
        <v>167</v>
      </c>
      <c r="C78" s="8">
        <v>304.39999999999998</v>
      </c>
      <c r="D78" s="8">
        <v>304.54000000000002</v>
      </c>
      <c r="E78" t="str">
        <f>VLOOKUP(C78,DESCRIPTION!$B$2:$F$909,3,TRUE)</f>
        <v>LVLPC</v>
      </c>
      <c r="F78">
        <f>VLOOKUP(C78,DESCRIPTION!$B$2:$F$909,4,TRUE)</f>
        <v>0</v>
      </c>
      <c r="G78" s="7">
        <f>Tabela1[[#This Row],[SM]]</f>
        <v>1.7900000000000003E-2</v>
      </c>
      <c r="H78" s="2">
        <f>Tabela13[[#This Row],[CM]]</f>
        <v>0.4</v>
      </c>
      <c r="I78" s="1">
        <f>Tabela9[[#This Row],[*Densidade 1]]</f>
        <v>2.6324936170212765</v>
      </c>
      <c r="J78" t="str">
        <f>VLOOKUP(C78,DESCRIPTION!$B$2:$F$909,5,TRUE)</f>
        <v>BEM EMPACOTADO.MATRIZ BASTANTE FUCHSITICA E BASTANTE PIRITOSA COM RAROS CHERTS</v>
      </c>
    </row>
    <row r="79" spans="1:10" x14ac:dyDescent="0.35">
      <c r="A79" t="s">
        <v>443</v>
      </c>
      <c r="B79" t="s">
        <v>167</v>
      </c>
      <c r="C79" s="8">
        <v>308.06</v>
      </c>
      <c r="D79" s="8">
        <v>308.16000000000003</v>
      </c>
      <c r="E79" t="str">
        <f>VLOOKUP(C79,DESCRIPTION!$B$2:$F$909,3,TRUE)</f>
        <v>LVLPC</v>
      </c>
      <c r="F79">
        <f>VLOOKUP(C79,DESCRIPTION!$B$2:$F$909,4,TRUE)</f>
        <v>0</v>
      </c>
      <c r="G79" s="7">
        <f>Tabela1[[#This Row],[SM]]</f>
        <v>1.8100000000000002E-2</v>
      </c>
      <c r="H79" s="2">
        <f>Tabela13[[#This Row],[CM]]</f>
        <v>0.30000000000000004</v>
      </c>
      <c r="I79" s="1">
        <f>Tabela9[[#This Row],[*Densidade 1]]</f>
        <v>2.6608000000000001</v>
      </c>
      <c r="J79" t="str">
        <f>VLOOKUP(C79,DESCRIPTION!$B$2:$F$909,5,TRUE)</f>
        <v>BEM EMPACOTADO.MATRIZ BASTANTE FUCHSITICA E BASTANTE PIRITOSA COM RAROS CHERTS</v>
      </c>
    </row>
    <row r="80" spans="1:10" x14ac:dyDescent="0.35">
      <c r="A80" t="s">
        <v>444</v>
      </c>
      <c r="B80" t="s">
        <v>167</v>
      </c>
      <c r="C80" s="8">
        <v>313.32</v>
      </c>
      <c r="D80" s="8">
        <v>313.47000000000003</v>
      </c>
      <c r="E80" t="str">
        <f>VLOOKUP(C80,DESCRIPTION!$B$2:$F$909,3,TRUE)</f>
        <v>MSPC</v>
      </c>
      <c r="F80">
        <f>VLOOKUP(C80,DESCRIPTION!$B$2:$F$909,4,TRUE)</f>
        <v>0</v>
      </c>
      <c r="G80" s="7">
        <f>Tabela1[[#This Row],[SM]]</f>
        <v>1.8200000000000001E-2</v>
      </c>
      <c r="H80" s="2">
        <f>Tabela13[[#This Row],[CM]]</f>
        <v>0.32</v>
      </c>
      <c r="I80" s="1">
        <f>Tabela9[[#This Row],[*Densidade 1]]</f>
        <v>2.6671961538461533</v>
      </c>
      <c r="J80" t="str">
        <f>VLOOKUP(C80,DESCRIPTION!$B$2:$F$909,5,TRUE)</f>
        <v>E L.BEM EMPACOTADO. MATRIZ FUCHSITICA COM RAROS CHERTS E COM NIVEL DE QTO(312 45-312 77M)</v>
      </c>
    </row>
    <row r="81" spans="1:10" x14ac:dyDescent="0.35">
      <c r="A81" t="s">
        <v>445</v>
      </c>
      <c r="B81" t="s">
        <v>167</v>
      </c>
      <c r="C81" s="8">
        <v>317.05</v>
      </c>
      <c r="D81" s="8">
        <v>317.19</v>
      </c>
      <c r="E81" t="str">
        <f>VLOOKUP(C81,DESCRIPTION!$B$2:$F$909,3,TRUE)</f>
        <v>MSPC</v>
      </c>
      <c r="F81">
        <f>VLOOKUP(C81,DESCRIPTION!$B$2:$F$909,4,TRUE)</f>
        <v>0</v>
      </c>
      <c r="G81" s="7">
        <f>Tabela1[[#This Row],[SM]]</f>
        <v>1.4000000000000002E-2</v>
      </c>
      <c r="H81" s="2">
        <f>Tabela13[[#This Row],[CM]]</f>
        <v>0.24</v>
      </c>
      <c r="I81" s="1">
        <f>Tabela9[[#This Row],[*Densidade 1]]</f>
        <v>2.6436556701030929</v>
      </c>
      <c r="J81" t="str">
        <f>VLOOKUP(C81,DESCRIPTION!$B$2:$F$909,5,TRUE)</f>
        <v>E L.BEM EMPACOTADO. MATRIZ BASTANTE FUCHSITICA E BASTANTE PIRITOSA COM NIVEL DE QTO(317 56-317 76M)</v>
      </c>
    </row>
    <row r="82" spans="1:10" x14ac:dyDescent="0.35">
      <c r="A82" t="s">
        <v>446</v>
      </c>
      <c r="B82" t="s">
        <v>167</v>
      </c>
      <c r="C82" s="8">
        <v>321.60000000000002</v>
      </c>
      <c r="D82" s="8">
        <v>321.70999999999998</v>
      </c>
      <c r="E82" t="str">
        <f>VLOOKUP(C82,DESCRIPTION!$B$2:$F$909,3,TRUE)</f>
        <v>QTO</v>
      </c>
      <c r="F82">
        <f>VLOOKUP(C82,DESCRIPTION!$B$2:$F$909,4,TRUE)</f>
        <v>0</v>
      </c>
      <c r="G82" s="7">
        <f>Tabela1[[#This Row],[SM]]</f>
        <v>1.1899999999999997E-2</v>
      </c>
      <c r="H82" s="2">
        <f>Tabela13[[#This Row],[CM]]</f>
        <v>0.19</v>
      </c>
      <c r="I82" s="1">
        <f>Tabela9[[#This Row],[*Densidade 1]]</f>
        <v>2.6741039999999998</v>
      </c>
      <c r="J82" t="str">
        <f>VLOOKUP(C82,DESCRIPTION!$B$2:$F$909,5,TRUE)</f>
        <v>FUCHSITICO E OXIDADO NAS FRATURAS COM PEQUENO NIVEL DE GRIT NO TOPO</v>
      </c>
    </row>
    <row r="83" spans="1:10" x14ac:dyDescent="0.35">
      <c r="A83" t="s">
        <v>447</v>
      </c>
      <c r="B83" t="s">
        <v>167</v>
      </c>
      <c r="C83" s="8">
        <v>325.45999999999998</v>
      </c>
      <c r="D83" s="8">
        <v>325.58999999999997</v>
      </c>
      <c r="E83" t="str">
        <f>VLOOKUP(C83,DESCRIPTION!$B$2:$F$909,3,TRUE)</f>
        <v>GRIT</v>
      </c>
      <c r="F83">
        <f>VLOOKUP(C83,DESCRIPTION!$B$2:$F$909,4,TRUE)</f>
        <v>0</v>
      </c>
      <c r="G83" s="7">
        <f>Tabela1[[#This Row],[SM]]</f>
        <v>1.9899999999999998E-2</v>
      </c>
      <c r="H83" s="2">
        <f>Tabela13[[#This Row],[CM]]</f>
        <v>0.33</v>
      </c>
      <c r="I83" s="1">
        <f>Tabela9[[#This Row],[*Densidade 1]]</f>
        <v>2.6480076923076927</v>
      </c>
      <c r="J83" t="str">
        <f>VLOOKUP(C83,DESCRIPTION!$B$2:$F$909,5,TRUE)</f>
        <v>MAL EMPACOTADO. POUCO FUCHSITICO E COM PIRITA NAS FRATURAS</v>
      </c>
    </row>
    <row r="84" spans="1:10" x14ac:dyDescent="0.35">
      <c r="A84" t="s">
        <v>448</v>
      </c>
      <c r="B84" t="s">
        <v>167</v>
      </c>
      <c r="C84" s="8">
        <v>329.57</v>
      </c>
      <c r="D84" s="8">
        <v>329.7</v>
      </c>
      <c r="E84" t="str">
        <f>VLOOKUP(C84,DESCRIPTION!$B$2:$F$909,3,TRUE)</f>
        <v>QTO</v>
      </c>
      <c r="F84">
        <f>VLOOKUP(C84,DESCRIPTION!$B$2:$F$909,4,TRUE)</f>
        <v>0</v>
      </c>
      <c r="G84" s="7">
        <f>Tabela1[[#This Row],[SM]]</f>
        <v>1.8200000000000001E-2</v>
      </c>
      <c r="H84" s="2">
        <f>Tabela13[[#This Row],[CM]]</f>
        <v>0.22000000000000003</v>
      </c>
      <c r="I84" s="1">
        <f>Tabela9[[#This Row],[*Densidade 1]]</f>
        <v>2.65349010989011</v>
      </c>
      <c r="J84" t="str">
        <f>VLOOKUP(C84,DESCRIPTION!$B$2:$F$909,5,TRUE)</f>
        <v>FUCHSITICO COM PIRITA NAS FRATURAS E PEQUENOS VEIOS DE QUARTZO(345 75-346 18);(346 90-346 95M). NIVEL DE MSPC(347 83-348 04M); ZONA DE FALHA(345 90-347 33)</v>
      </c>
    </row>
    <row r="85" spans="1:10" x14ac:dyDescent="0.35">
      <c r="A85" t="s">
        <v>449</v>
      </c>
      <c r="B85" t="s">
        <v>167</v>
      </c>
      <c r="C85" s="8">
        <v>333.44</v>
      </c>
      <c r="D85" s="8">
        <v>333.6</v>
      </c>
      <c r="E85" t="str">
        <f>VLOOKUP(C85,DESCRIPTION!$B$2:$F$909,3,TRUE)</f>
        <v>QTO</v>
      </c>
      <c r="F85">
        <f>VLOOKUP(C85,DESCRIPTION!$B$2:$F$909,4,TRUE)</f>
        <v>0</v>
      </c>
      <c r="G85" s="7">
        <f>Tabela1[[#This Row],[SM]]</f>
        <v>4.5600000000000002E-2</v>
      </c>
      <c r="H85" s="2">
        <f>Tabela13[[#This Row],[CM]]</f>
        <v>0.43</v>
      </c>
      <c r="I85" s="1">
        <f>Tabela9[[#This Row],[*Densidade 1]]</f>
        <v>2.7130264462809914</v>
      </c>
      <c r="J85" t="str">
        <f>VLOOKUP(C85,DESCRIPTION!$B$2:$F$909,5,TRUE)</f>
        <v>FUCHSITICO COM PIRITA NAS FRATURAS E PEQUENOS VEIOS DE QUARTZO(345 75-346 18);(346 90-346 95M). NIVEL DE MSPC(347 83-348 04M); ZONA DE FALHA(345 90-347 33)</v>
      </c>
    </row>
    <row r="86" spans="1:10" x14ac:dyDescent="0.35">
      <c r="A86" t="s">
        <v>450</v>
      </c>
      <c r="B86" t="s">
        <v>167</v>
      </c>
      <c r="C86" s="8">
        <v>337.33</v>
      </c>
      <c r="D86" s="8">
        <v>337.4</v>
      </c>
      <c r="E86" t="str">
        <f>VLOOKUP(C86,DESCRIPTION!$B$2:$F$909,3,TRUE)</f>
        <v>QTO</v>
      </c>
      <c r="F86">
        <f>VLOOKUP(C86,DESCRIPTION!$B$2:$F$909,4,TRUE)</f>
        <v>0</v>
      </c>
      <c r="G86" s="7">
        <f>Tabela1[[#This Row],[SM]]</f>
        <v>1.5800000000000002E-2</v>
      </c>
      <c r="H86" s="2">
        <f>Tabela13[[#This Row],[CM]]</f>
        <v>0.42000000000000004</v>
      </c>
      <c r="I86" s="1">
        <f>Tabela9[[#This Row],[*Densidade 1]]</f>
        <v>2.6608000000000001</v>
      </c>
      <c r="J86" t="str">
        <f>VLOOKUP(C86,DESCRIPTION!$B$2:$F$909,5,TRUE)</f>
        <v>FUCHSITICO COM PIRITA NAS FRATURAS E PEQUENOS VEIOS DE QUARTZO(345 75-346 18);(346 90-346 95M). NIVEL DE MSPC(347 83-348 04M); ZONA DE FALHA(345 90-347 33)</v>
      </c>
    </row>
    <row r="87" spans="1:10" x14ac:dyDescent="0.35">
      <c r="A87" t="s">
        <v>451</v>
      </c>
      <c r="B87" t="s">
        <v>167</v>
      </c>
      <c r="C87" s="8">
        <v>341.4</v>
      </c>
      <c r="D87" s="8">
        <v>341.5</v>
      </c>
      <c r="E87" t="str">
        <f>VLOOKUP(C87,DESCRIPTION!$B$2:$F$909,3,TRUE)</f>
        <v>QTO</v>
      </c>
      <c r="F87">
        <f>VLOOKUP(C87,DESCRIPTION!$B$2:$F$909,4,TRUE)</f>
        <v>0</v>
      </c>
      <c r="G87" s="7">
        <f>Tabela1[[#This Row],[SM]]</f>
        <v>1.3100000000000001E-2</v>
      </c>
      <c r="H87" s="2">
        <f>Tabela13[[#This Row],[CM]]</f>
        <v>0.31</v>
      </c>
      <c r="I87" s="1">
        <f>Tabela9[[#This Row],[*Densidade 1]]</f>
        <v>2.6559088235294124</v>
      </c>
      <c r="J87" t="str">
        <f>VLOOKUP(C87,DESCRIPTION!$B$2:$F$909,5,TRUE)</f>
        <v>FUCHSITICO COM PIRITA NAS FRATURAS E PEQUENOS VEIOS DE QUARTZO(345 75-346 18);(346 90-346 95M). NIVEL DE MSPC(347 83-348 04M); ZONA DE FALHA(345 90-347 33)</v>
      </c>
    </row>
    <row r="88" spans="1:10" x14ac:dyDescent="0.35">
      <c r="A88" t="s">
        <v>452</v>
      </c>
      <c r="B88" t="s">
        <v>167</v>
      </c>
      <c r="C88" s="8">
        <v>347.26</v>
      </c>
      <c r="D88" s="8">
        <v>347.4</v>
      </c>
      <c r="E88" t="str">
        <f>VLOOKUP(C88,DESCRIPTION!$B$2:$F$909,3,TRUE)</f>
        <v>QTO</v>
      </c>
      <c r="F88">
        <f>VLOOKUP(C88,DESCRIPTION!$B$2:$F$909,4,TRUE)</f>
        <v>0</v>
      </c>
      <c r="G88" s="7">
        <f>Tabela1[[#This Row],[SM]]</f>
        <v>3.49E-2</v>
      </c>
      <c r="H88" s="2">
        <f>Tabela13[[#This Row],[CM]]</f>
        <v>0.43</v>
      </c>
      <c r="I88" s="1">
        <f>Tabela9[[#This Row],[*Densidade 1]]</f>
        <v>2.709934090909091</v>
      </c>
      <c r="J88" t="str">
        <f>VLOOKUP(C88,DESCRIPTION!$B$2:$F$909,5,TRUE)</f>
        <v>FUCHSITICO COM PIRITA NAS FRATURAS E PEQUENOS VEIOS DE QUARTZO(345 75-346 18);(346 90-346 95M). NIVEL DE MSPC(347 83-348 04M); ZONA DE FALHA(345 90-347 33)</v>
      </c>
    </row>
    <row r="89" spans="1:10" x14ac:dyDescent="0.35">
      <c r="A89" t="s">
        <v>453</v>
      </c>
      <c r="B89" t="s">
        <v>167</v>
      </c>
      <c r="C89" s="8">
        <v>350.83</v>
      </c>
      <c r="D89" s="8">
        <v>350.99</v>
      </c>
      <c r="E89" t="str">
        <f>VLOOKUP(C89,DESCRIPTION!$B$2:$F$909,3,TRUE)</f>
        <v>MSPC</v>
      </c>
      <c r="F89">
        <f>VLOOKUP(C89,DESCRIPTION!$B$2:$F$909,4,TRUE)</f>
        <v>1000</v>
      </c>
      <c r="G89" s="7">
        <f>Tabela1[[#This Row],[SM]]</f>
        <v>7.0300000000000001E-2</v>
      </c>
      <c r="H89" s="2">
        <f>Tabela13[[#This Row],[CM]]</f>
        <v>0.45999999999999996</v>
      </c>
      <c r="I89" s="1">
        <f>Tabela9[[#This Row],[*Densidade 1]]</f>
        <v>2.7582042857142857</v>
      </c>
      <c r="J89" t="str">
        <f>VLOOKUP(C89,DESCRIPTION!$B$2:$F$909,5,TRUE)</f>
        <v>EMPACOTADO. MATRIZ FUCHSITICA. BASTANTE PIRITOSA NA BASE. FRATURAS PREENCHIDAS POR MATERIAL INTRUSIVO</v>
      </c>
    </row>
    <row r="90" spans="1:10" x14ac:dyDescent="0.35">
      <c r="A90" t="s">
        <v>454</v>
      </c>
      <c r="B90" t="s">
        <v>167</v>
      </c>
      <c r="C90" s="8">
        <v>354.57</v>
      </c>
      <c r="D90" s="8">
        <v>354.72</v>
      </c>
      <c r="E90" t="str">
        <f>VLOOKUP(C90,DESCRIPTION!$B$2:$F$909,3,TRUE)</f>
        <v>LMPC</v>
      </c>
      <c r="F90">
        <f>VLOOKUP(C90,DESCRIPTION!$B$2:$F$909,4,TRUE)</f>
        <v>1</v>
      </c>
      <c r="G90" s="7">
        <f>Tabela1[[#This Row],[SM]]</f>
        <v>6.2200000000000012E-2</v>
      </c>
      <c r="H90" s="2">
        <f>Tabela13[[#This Row],[CM]]</f>
        <v>0.26</v>
      </c>
      <c r="I90" s="1">
        <f>Tabela9[[#This Row],[*Densidade 1]]</f>
        <v>2.704780165289256</v>
      </c>
      <c r="J90" t="str">
        <f>VLOOKUP(C90,DESCRIPTION!$B$2:$F$909,5,TRUE)</f>
        <v>EMPACOTADO. MATRIZ FUCHSITICA. PIRITOSA. OXIDADA PRINCIPALMENTE NAS FRATURAS. BOXWORKS E SEIXOS "VL"</v>
      </c>
    </row>
    <row r="91" spans="1:10" x14ac:dyDescent="0.35">
      <c r="A91" t="s">
        <v>455</v>
      </c>
      <c r="B91" t="s">
        <v>167</v>
      </c>
      <c r="C91" s="8">
        <v>358.7</v>
      </c>
      <c r="D91" s="8">
        <v>358.85</v>
      </c>
      <c r="E91" t="str">
        <f>VLOOKUP(C91,DESCRIPTION!$B$2:$F$909,3,TRUE)</f>
        <v>LVLPC</v>
      </c>
      <c r="F91">
        <f>VLOOKUP(C91,DESCRIPTION!$B$2:$F$909,4,TRUE)</f>
        <v>0</v>
      </c>
      <c r="G91" s="7">
        <f>Tabela1[[#This Row],[SM]]</f>
        <v>1.7100000000000001E-2</v>
      </c>
      <c r="H91" s="2">
        <f>Tabela13[[#This Row],[CM]]</f>
        <v>0.47000000000000003</v>
      </c>
      <c r="I91" s="1">
        <f>Tabela9[[#This Row],[*Densidade 1]]</f>
        <v>2.6897217391304347</v>
      </c>
      <c r="J91" t="str">
        <f>VLOOKUP(C91,DESCRIPTION!$B$2:$F$909,5,TRUE)</f>
        <v>EMPACOTADO. MATRIZ BASTANTE FUCHSITICA. PIRITOSA. SEIXOS "M" E "S" E MUITOS SEIXOS DE CHERT</v>
      </c>
    </row>
    <row r="92" spans="1:10" x14ac:dyDescent="0.35">
      <c r="A92" t="s">
        <v>456</v>
      </c>
      <c r="B92" t="s">
        <v>167</v>
      </c>
      <c r="C92" s="8">
        <v>362.63</v>
      </c>
      <c r="D92" s="8">
        <v>362.78</v>
      </c>
      <c r="E92" t="str">
        <f>VLOOKUP(C92,DESCRIPTION!$B$2:$F$909,3,TRUE)</f>
        <v>MSPC</v>
      </c>
      <c r="F92">
        <f>VLOOKUP(C92,DESCRIPTION!$B$2:$F$909,4,TRUE)</f>
        <v>1</v>
      </c>
      <c r="G92" s="7">
        <f>Tabela1[[#This Row],[SM]]</f>
        <v>4.7299999999999995E-2</v>
      </c>
      <c r="H92" s="2">
        <f>Tabela13[[#This Row],[CM]]</f>
        <v>0.61</v>
      </c>
      <c r="I92" s="1">
        <f>Tabela9[[#This Row],[*Densidade 1]]</f>
        <v>2.7157513043478265</v>
      </c>
      <c r="J92" t="str">
        <f>VLOOKUP(C92,DESCRIPTION!$B$2:$F$909,5,TRUE)</f>
        <v>EMPACOTADO. MATRIZ BASTANTE FUCHSITICA. MUITO OXIDADA. BASTANTE PIRITOSA. SEIXOS (DE QUARTZO) OXIDADOS. SEIXOS "L" E MUITOS SEIXOS DE CHERT</v>
      </c>
    </row>
    <row r="93" spans="1:10" x14ac:dyDescent="0.35">
      <c r="A93" t="s">
        <v>457</v>
      </c>
      <c r="B93" t="s">
        <v>167</v>
      </c>
      <c r="C93" s="8">
        <v>366.17</v>
      </c>
      <c r="D93" s="8">
        <v>366.3</v>
      </c>
      <c r="E93" t="str">
        <f>VLOOKUP(C93,DESCRIPTION!$B$2:$F$909,3,TRUE)</f>
        <v>LMPC</v>
      </c>
      <c r="F93">
        <f>VLOOKUP(C93,DESCRIPTION!$B$2:$F$909,4,TRUE)</f>
        <v>0</v>
      </c>
      <c r="G93" s="7">
        <f>Tabela1[[#This Row],[SM]]</f>
        <v>4.6099999999999995E-2</v>
      </c>
      <c r="H93" s="2">
        <f>Tabela13[[#This Row],[CM]]</f>
        <v>0.44000000000000006</v>
      </c>
      <c r="I93" s="1">
        <f>Tabela9[[#This Row],[*Densidade 1]]</f>
        <v>2.6837379310344831</v>
      </c>
      <c r="J93" t="str">
        <f>VLOOKUP(C93,DESCRIPTION!$B$2:$F$909,5,TRUE)</f>
        <v>EMPACOTADO. MATRIZ FUCHSITICA. POUCO PIRITOSA COM SEIXOS (DE QUARTZO) UM POUCO OXIDADOS</v>
      </c>
    </row>
    <row r="94" spans="1:10" x14ac:dyDescent="0.35">
      <c r="A94" t="s">
        <v>458</v>
      </c>
      <c r="B94" t="s">
        <v>167</v>
      </c>
      <c r="C94" s="8">
        <v>370.3</v>
      </c>
      <c r="D94" s="8">
        <v>370.4</v>
      </c>
      <c r="E94" t="str">
        <f>VLOOKUP(C94,DESCRIPTION!$B$2:$F$909,3,TRUE)</f>
        <v>LMPC</v>
      </c>
      <c r="F94">
        <f>VLOOKUP(C94,DESCRIPTION!$B$2:$F$909,4,TRUE)</f>
        <v>0</v>
      </c>
      <c r="G94" s="7">
        <f>Tabela1[[#This Row],[SM]]</f>
        <v>1.9099999999999999E-2</v>
      </c>
      <c r="H94" s="2">
        <f>Tabela13[[#This Row],[CM]]</f>
        <v>0.16</v>
      </c>
      <c r="I94" s="1">
        <f>Tabela9[[#This Row],[*Densidade 1]]</f>
        <v>2.6164533333333333</v>
      </c>
      <c r="J94" t="str">
        <f>VLOOKUP(C94,DESCRIPTION!$B$2:$F$909,5,TRUE)</f>
        <v>EMPACOTADO. MATRIZ FUCHSITICA. PIRITOSA. POUCO OXIDADA. SEIXOS "VL". SEIXOS "L" OXIDADOS E RAROS SEICHOS DE CHERT</v>
      </c>
    </row>
    <row r="95" spans="1:10" x14ac:dyDescent="0.35">
      <c r="A95" t="s">
        <v>459</v>
      </c>
      <c r="B95" t="s">
        <v>167</v>
      </c>
      <c r="C95" s="8">
        <v>374.4</v>
      </c>
      <c r="D95" s="8">
        <v>374.54</v>
      </c>
      <c r="E95" t="str">
        <f>VLOOKUP(C95,DESCRIPTION!$B$2:$F$909,3,TRUE)</f>
        <v>LMPC</v>
      </c>
      <c r="F95">
        <f>VLOOKUP(C95,DESCRIPTION!$B$2:$F$909,4,TRUE)</f>
        <v>1</v>
      </c>
      <c r="G95" s="7">
        <f>Tabela1[[#This Row],[SM]]</f>
        <v>7.4099999999999999E-2</v>
      </c>
      <c r="H95" s="2">
        <f>Tabela13[[#This Row],[CM]]</f>
        <v>0.56000000000000005</v>
      </c>
      <c r="I95" s="1">
        <f>Tabela9[[#This Row],[*Densidade 1]]</f>
        <v>2.6815875</v>
      </c>
      <c r="J95" t="str">
        <f>VLOOKUP(C95,DESCRIPTION!$B$2:$F$909,5,TRUE)</f>
        <v>EMPACOTADO. MATRIZ FUCHSITICA. PIRITOSA. POUCO OXIDADA. SEIXOS "VL". SEIXOS "L" OXIDADOS E RAROS SEICHOS DE CHERT</v>
      </c>
    </row>
    <row r="96" spans="1:10" x14ac:dyDescent="0.35">
      <c r="A96" t="s">
        <v>460</v>
      </c>
      <c r="B96" t="s">
        <v>167</v>
      </c>
      <c r="C96" s="8">
        <v>378.4</v>
      </c>
      <c r="D96" s="8">
        <v>378.55</v>
      </c>
      <c r="E96" t="str">
        <f>VLOOKUP(C96,DESCRIPTION!$B$2:$F$909,3,TRUE)</f>
        <v>LVLPC</v>
      </c>
      <c r="F96">
        <f>VLOOKUP(C96,DESCRIPTION!$B$2:$F$909,4,TRUE)</f>
        <v>0</v>
      </c>
      <c r="G96" s="7">
        <f>Tabela1[[#This Row],[SM]]</f>
        <v>0.18570000000000003</v>
      </c>
      <c r="H96" s="2">
        <f>Tabela13[[#This Row],[CM]]</f>
        <v>0.45</v>
      </c>
      <c r="I96" s="1">
        <f>Tabela9[[#This Row],[*Densidade 1]]</f>
        <v>2.6791322834645666</v>
      </c>
      <c r="J96" t="str">
        <f>VLOOKUP(C96,DESCRIPTION!$B$2:$F$909,5,TRUE)</f>
        <v>EMPACOTADO A MAL EMPACOTADO. MATRIZ FUCHSITICA. POREM BASTANTE CONTAMINADA POR MATERIAL INTRUSIVO. BEM POUCO PIRITOSA OXIDACAO PRINCIPALMENTE NAS FRATURAS. SEIXOS "M"E RAROS SEIXOS DE CHERT</v>
      </c>
    </row>
    <row r="97" spans="1:10" x14ac:dyDescent="0.35">
      <c r="A97" t="s">
        <v>461</v>
      </c>
      <c r="B97" t="s">
        <v>167</v>
      </c>
      <c r="C97" s="8">
        <v>382.05</v>
      </c>
      <c r="D97" s="8">
        <v>382.2</v>
      </c>
      <c r="E97" t="str">
        <f>VLOOKUP(C97,DESCRIPTION!$B$2:$F$909,3,TRUE)</f>
        <v>QTO</v>
      </c>
      <c r="F97">
        <f>VLOOKUP(C97,DESCRIPTION!$B$2:$F$909,4,TRUE)</f>
        <v>0</v>
      </c>
      <c r="G97" s="7">
        <f>Tabela1[[#This Row],[SM]]</f>
        <v>9.6299999999999997E-2</v>
      </c>
      <c r="H97" s="2">
        <f>Tabela13[[#This Row],[CM]]</f>
        <v>0.56000000000000005</v>
      </c>
      <c r="I97" s="1">
        <f>Tabela9[[#This Row],[*Densidade 1]]</f>
        <v>2.6635487603305785</v>
      </c>
      <c r="J97" t="str">
        <f>VLOOKUP(C97,DESCRIPTION!$B$2:$F$909,5,TRUE)</f>
        <v>FUCHSITICO. CONTAMINADO POR MATERIAL INTRUSIVO. COM SEIXOS "M"</v>
      </c>
    </row>
    <row r="98" spans="1:10" x14ac:dyDescent="0.35">
      <c r="A98" t="s">
        <v>462</v>
      </c>
      <c r="B98" t="s">
        <v>167</v>
      </c>
      <c r="C98" s="8">
        <v>386.26</v>
      </c>
      <c r="D98" s="8">
        <v>386.41</v>
      </c>
      <c r="E98" t="str">
        <f>VLOOKUP(C98,DESCRIPTION!$B$2:$F$909,3,TRUE)</f>
        <v>ITV</v>
      </c>
      <c r="F98">
        <f>VLOOKUP(C98,DESCRIPTION!$B$2:$F$909,4,TRUE)</f>
        <v>0</v>
      </c>
      <c r="G98" s="7">
        <f>Tabela1[[#This Row],[SM]]</f>
        <v>0.55920000000000003</v>
      </c>
      <c r="H98" s="2">
        <f>Tabela13[[#This Row],[CM]]</f>
        <v>0.22000000000000003</v>
      </c>
      <c r="I98" s="1">
        <f>Tabela9[[#This Row],[*Densidade 1]]</f>
        <v>2.9850151260504201</v>
      </c>
      <c r="J98" t="str">
        <f>VLOOKUP(C98,DESCRIPTION!$B$2:$F$909,5,TRUE)</f>
        <v>TEXTURA FINA. CISALHADA COM CRENULACOES CORE ANGLE: 50 GRAUS NA BASE</v>
      </c>
    </row>
    <row r="99" spans="1:10" x14ac:dyDescent="0.35">
      <c r="A99" t="s">
        <v>463</v>
      </c>
      <c r="B99" t="s">
        <v>167</v>
      </c>
      <c r="C99" s="8">
        <v>390.58</v>
      </c>
      <c r="D99" s="8">
        <v>390.69</v>
      </c>
      <c r="E99" t="str">
        <f>VLOOKUP(C99,DESCRIPTION!$B$2:$F$909,3,TRUE)</f>
        <v>QTO</v>
      </c>
      <c r="F99">
        <f>VLOOKUP(C99,DESCRIPTION!$B$2:$F$909,4,TRUE)</f>
        <v>0</v>
      </c>
      <c r="G99" s="7">
        <f>Tabela1[[#This Row],[SM]]</f>
        <v>1.8599999999999998E-2</v>
      </c>
      <c r="H99" s="2">
        <f>Tabela13[[#This Row],[CM]]</f>
        <v>0.48</v>
      </c>
      <c r="I99" s="1">
        <f>Tabela9[[#This Row],[*Densidade 1]]</f>
        <v>2.6489214285714286</v>
      </c>
      <c r="J99" t="str">
        <f>VLOOKUP(C99,DESCRIPTION!$B$2:$F$909,5,TRUE)</f>
        <v>FUCHSITICO NO TOPO. OXIDADO NA BASE. PRINCIPALMENTE NAS FRATURAS</v>
      </c>
    </row>
    <row r="100" spans="1:10" x14ac:dyDescent="0.35">
      <c r="A100" t="s">
        <v>464</v>
      </c>
      <c r="B100" t="s">
        <v>167</v>
      </c>
      <c r="C100" s="8">
        <v>394.57</v>
      </c>
      <c r="D100" s="8">
        <v>394.7</v>
      </c>
      <c r="E100" t="str">
        <f>VLOOKUP(C100,DESCRIPTION!$B$2:$F$909,3,TRUE)</f>
        <v>MLPC</v>
      </c>
      <c r="F100">
        <f>VLOOKUP(C100,DESCRIPTION!$B$2:$F$909,4,TRUE)</f>
        <v>1000</v>
      </c>
      <c r="G100" s="7">
        <f>Tabela1[[#This Row],[SM]]</f>
        <v>2.9111111111111112E-2</v>
      </c>
      <c r="H100" s="2">
        <f>Tabela13[[#This Row],[CM]]</f>
        <v>0.39</v>
      </c>
      <c r="I100" s="1">
        <f>Tabela9[[#This Row],[*Densidade 1]]</f>
        <v>2.6940600000000003</v>
      </c>
      <c r="J100" t="str">
        <f>VLOOKUP(C100,DESCRIPTION!$B$2:$F$909,5,TRUE)</f>
        <v>EMPACOTADO A MAL EMPACOTADO. MATRIZ FUCHSITICA NO TOPO E OXIDADA NA BASE. PIRITA DISSEMINADA E EM FRATURAS POUCOS SEIXOS DE CHERT SEIXOS (DE QUARTZO) AVERMELHADOS (OXIDADOS) NA BASE SEIXOS "S"</v>
      </c>
    </row>
    <row r="101" spans="1:10" x14ac:dyDescent="0.35">
      <c r="A101" t="s">
        <v>465</v>
      </c>
      <c r="B101" t="s">
        <v>167</v>
      </c>
      <c r="C101" s="8">
        <v>398.12</v>
      </c>
      <c r="D101" s="8">
        <v>398.25</v>
      </c>
      <c r="E101" t="str">
        <f>VLOOKUP(C101,DESCRIPTION!$B$2:$F$909,3,TRUE)</f>
        <v>QTO</v>
      </c>
      <c r="F101">
        <f>VLOOKUP(C101,DESCRIPTION!$B$2:$F$909,4,TRUE)</f>
        <v>1000</v>
      </c>
      <c r="G101" s="7">
        <f>Tabela1[[#This Row],[SM]]</f>
        <v>1.78E-2</v>
      </c>
      <c r="H101" s="2">
        <f>Tabela13[[#This Row],[CM]]</f>
        <v>0.51</v>
      </c>
      <c r="I101" s="1">
        <f>Tabela9[[#This Row],[*Densidade 1]]</f>
        <v>2.6524850000000004</v>
      </c>
      <c r="J101" t="str">
        <f>VLOOKUP(C101,DESCRIPTION!$B$2:$F$909,5,TRUE)</f>
        <v>POUCO FUCHSITICA. BASTANTE OXIDADO. PRINCIPALMENTE NAS FRATURAS</v>
      </c>
    </row>
    <row r="102" spans="1:10" x14ac:dyDescent="0.35">
      <c r="A102" t="s">
        <v>466</v>
      </c>
      <c r="B102" t="s">
        <v>167</v>
      </c>
      <c r="C102" s="8">
        <v>402.28</v>
      </c>
      <c r="D102" s="8">
        <v>402.36</v>
      </c>
      <c r="E102" t="str">
        <f>VLOOKUP(C102,DESCRIPTION!$B$2:$F$909,3,TRUE)</f>
        <v>MLPC</v>
      </c>
      <c r="F102">
        <f>VLOOKUP(C102,DESCRIPTION!$B$2:$F$909,4,TRUE)</f>
        <v>0</v>
      </c>
      <c r="G102" s="7">
        <f>Tabela1[[#This Row],[SM]]</f>
        <v>6.020000000000001E-2</v>
      </c>
      <c r="H102" s="2">
        <f>Tabela13[[#This Row],[CM]]</f>
        <v>0.18000000000000002</v>
      </c>
      <c r="I102" s="1">
        <f>Tabela9[[#This Row],[*Densidade 1]]</f>
        <v>2.6659968749999998</v>
      </c>
      <c r="J102" t="str">
        <f>VLOOKUP(C102,DESCRIPTION!$B$2:$F$909,5,TRUE)</f>
        <v>EMPACOTADO. MATRIZ BASTANTE FUCSITCA NO TOPO E POUCO NA BASE. POUCO PIRITOSA. SEIXOS "S" E BASTANTE SEIXOS DE CHERT</v>
      </c>
    </row>
    <row r="103" spans="1:10" x14ac:dyDescent="0.35">
      <c r="A103" t="s">
        <v>467</v>
      </c>
      <c r="B103" t="s">
        <v>167</v>
      </c>
      <c r="C103" s="8">
        <v>406.4</v>
      </c>
      <c r="D103" s="8">
        <v>406.51</v>
      </c>
      <c r="E103" t="str">
        <f>VLOOKUP(C103,DESCRIPTION!$B$2:$F$909,3,TRUE)</f>
        <v>MSPC</v>
      </c>
      <c r="F103">
        <f>VLOOKUP(C103,DESCRIPTION!$B$2:$F$909,4,TRUE)</f>
        <v>1000</v>
      </c>
      <c r="G103" s="7">
        <f>Tabela1[[#This Row],[SM]]</f>
        <v>1.5300000000000003E-2</v>
      </c>
      <c r="H103" s="2">
        <f>Tabela13[[#This Row],[CM]]</f>
        <v>0.25</v>
      </c>
      <c r="I103" s="1">
        <f>Tabela9[[#This Row],[*Densidade 1]]</f>
        <v>2.6848020618556703</v>
      </c>
      <c r="J103" t="str">
        <f>VLOOKUP(C103,DESCRIPTION!$B$2:$F$909,5,TRUE)</f>
        <v>BEM EMPACOTADO.MATRIZ FUCHSITICA LOCALMENTE PIRITOSA COM RAROS CHERTS E C A=60 GRAUS</v>
      </c>
    </row>
    <row r="104" spans="1:10" x14ac:dyDescent="0.35">
      <c r="A104" t="s">
        <v>468</v>
      </c>
      <c r="B104" t="s">
        <v>167</v>
      </c>
      <c r="C104" s="8">
        <v>410.4</v>
      </c>
      <c r="D104" s="8">
        <v>410.48</v>
      </c>
      <c r="E104" t="str">
        <f>VLOOKUP(C104,DESCRIPTION!$B$2:$F$909,3,TRUE)</f>
        <v>LMPC</v>
      </c>
      <c r="F104">
        <f>VLOOKUP(C104,DESCRIPTION!$B$2:$F$909,4,TRUE)</f>
        <v>1000</v>
      </c>
      <c r="G104" s="7">
        <f>Tabela1[[#This Row],[SM]]</f>
        <v>1.5800000000000002E-2</v>
      </c>
      <c r="H104" s="2">
        <f>Tabela13[[#This Row],[CM]]</f>
        <v>0.35000000000000003</v>
      </c>
      <c r="I104" s="1">
        <f>Tabela9[[#This Row],[*Densidade 1]]</f>
        <v>2.6389184210526313</v>
      </c>
      <c r="J104" t="str">
        <f>VLOOKUP(C104,DESCRIPTION!$B$2:$F$909,5,TRUE)</f>
        <v>BEM EMPACOTADO.MATRIZ OXIDADA E LOCALMENTE FUCHSITICA COM PIRITA ALEM DE SEIXOS AVERMELHADOS</v>
      </c>
    </row>
    <row r="105" spans="1:10" x14ac:dyDescent="0.35">
      <c r="A105" t="s">
        <v>469</v>
      </c>
      <c r="B105" t="s">
        <v>167</v>
      </c>
      <c r="C105" s="8">
        <v>414.33</v>
      </c>
      <c r="D105" s="8">
        <v>414.44</v>
      </c>
      <c r="E105" t="str">
        <f>VLOOKUP(C105,DESCRIPTION!$B$2:$F$909,3,TRUE)</f>
        <v>LMPC</v>
      </c>
      <c r="F105">
        <f>VLOOKUP(C105,DESCRIPTION!$B$2:$F$909,4,TRUE)</f>
        <v>0</v>
      </c>
      <c r="G105" s="7">
        <f>Tabela1[[#This Row],[SM]]</f>
        <v>2.07E-2</v>
      </c>
      <c r="H105" s="2">
        <f>Tabela13[[#This Row],[CM]]</f>
        <v>0.31999999999999995</v>
      </c>
      <c r="I105" s="1">
        <f>Tabela9[[#This Row],[*Densidade 1]]</f>
        <v>2.6848020618556703</v>
      </c>
      <c r="J105" t="str">
        <f>VLOOKUP(C105,DESCRIPTION!$B$2:$F$909,5,TRUE)</f>
        <v>BEM EMPACOTADO.MATRIZ BASTANTE FUCHSITICA E BASTANTE PIRITOSA COM SEIXOS AVERMELHADOS NO TOPO E RAROS CHERTS</v>
      </c>
    </row>
    <row r="106" spans="1:10" x14ac:dyDescent="0.35">
      <c r="A106" t="s">
        <v>470</v>
      </c>
      <c r="B106" t="s">
        <v>167</v>
      </c>
      <c r="C106" s="8">
        <v>418.28</v>
      </c>
      <c r="D106" s="8">
        <v>418.4</v>
      </c>
      <c r="E106" t="str">
        <f>VLOOKUP(C106,DESCRIPTION!$B$2:$F$909,3,TRUE)</f>
        <v>QTO_SX</v>
      </c>
      <c r="F106">
        <f>VLOOKUP(C106,DESCRIPTION!$B$2:$F$909,4,TRUE)</f>
        <v>0</v>
      </c>
      <c r="G106" s="7">
        <f>Tabela1[[#This Row],[SM]]</f>
        <v>1.4200000000000001E-2</v>
      </c>
      <c r="H106" s="2">
        <f>Tabela13[[#This Row],[CM]]</f>
        <v>0.22999999999999998</v>
      </c>
      <c r="I106" s="1">
        <f>Tabela9[[#This Row],[*Densidade 1]]</f>
        <v>2.6417942857142851</v>
      </c>
      <c r="J106" t="str">
        <f>VLOOKUP(C106,DESCRIPTION!$B$2:$F$909,5,TRUE)</f>
        <v>M E S. POUCO FUCHSITICO</v>
      </c>
    </row>
    <row r="107" spans="1:10" x14ac:dyDescent="0.35">
      <c r="A107" t="s">
        <v>471</v>
      </c>
      <c r="B107" t="s">
        <v>167</v>
      </c>
      <c r="C107" s="8">
        <v>422.63</v>
      </c>
      <c r="D107" s="8">
        <v>422.77</v>
      </c>
      <c r="E107" t="str">
        <f>VLOOKUP(C107,DESCRIPTION!$B$2:$F$909,3,TRUE)</f>
        <v>LMPC</v>
      </c>
      <c r="F107">
        <f>VLOOKUP(C107,DESCRIPTION!$B$2:$F$909,4,TRUE)</f>
        <v>0</v>
      </c>
      <c r="G107" s="7">
        <f>Tabela1[[#This Row],[SM]]</f>
        <v>1.9800000000000002E-2</v>
      </c>
      <c r="H107" s="2">
        <f>Tabela13[[#This Row],[CM]]</f>
        <v>0.43</v>
      </c>
      <c r="I107" s="1">
        <f>Tabela9[[#This Row],[*Densidade 1]]</f>
        <v>2.6296187499999997</v>
      </c>
      <c r="J107" t="str">
        <f>VLOOKUP(C107,DESCRIPTION!$B$2:$F$909,5,TRUE)</f>
        <v>E VL.BEM EMPACOTADO.MATRIZ BASTANTE FUCHSITICA E BASTANTE PIRITOSA E RAROS CHERTS</v>
      </c>
    </row>
    <row r="108" spans="1:10" x14ac:dyDescent="0.35">
      <c r="A108" t="s">
        <v>472</v>
      </c>
      <c r="B108" t="s">
        <v>167</v>
      </c>
      <c r="C108" s="8">
        <v>426.5</v>
      </c>
      <c r="D108" s="8">
        <v>426.64</v>
      </c>
      <c r="E108" t="str">
        <f>VLOOKUP(C108,DESCRIPTION!$B$2:$F$909,3,TRUE)</f>
        <v>QTO</v>
      </c>
      <c r="F108">
        <f>VLOOKUP(C108,DESCRIPTION!$B$2:$F$909,4,TRUE)</f>
        <v>0</v>
      </c>
      <c r="G108" s="7">
        <f>Tabela1[[#This Row],[SM]]</f>
        <v>8.4000000000000012E-3</v>
      </c>
      <c r="H108" s="2">
        <f>Tabela13[[#This Row],[CM]]</f>
        <v>0.37</v>
      </c>
      <c r="I108" s="1">
        <f>Tabela9[[#This Row],[*Densidade 1]]</f>
        <v>2.6540122448979591</v>
      </c>
      <c r="J108" t="str">
        <f>VLOOKUP(C108,DESCRIPTION!$B$2:$F$909,5,TRUE)</f>
        <v>FUCHSITICO E LOCALMENTE PIRITOSO COM NIVEIS DE LMPC(423 56-423 69M) E (424 09-424 22M)</v>
      </c>
    </row>
    <row r="109" spans="1:10" x14ac:dyDescent="0.35">
      <c r="A109" t="s">
        <v>473</v>
      </c>
      <c r="B109" t="s">
        <v>167</v>
      </c>
      <c r="C109" s="8">
        <v>430.8</v>
      </c>
      <c r="D109" s="8">
        <v>430.94</v>
      </c>
      <c r="E109" t="str">
        <f>VLOOKUP(C109,DESCRIPTION!$B$2:$F$909,3,TRUE)</f>
        <v>QTO</v>
      </c>
      <c r="F109">
        <f>VLOOKUP(C109,DESCRIPTION!$B$2:$F$909,4,TRUE)</f>
        <v>0</v>
      </c>
      <c r="G109" s="7">
        <f>Tabela1[[#This Row],[SM]]</f>
        <v>1.2199999999999999E-2</v>
      </c>
      <c r="H109" s="2">
        <f>Tabela13[[#This Row],[CM]]</f>
        <v>0.76400000000000001</v>
      </c>
      <c r="I109" s="1">
        <f>Tabela9[[#This Row],[*Densidade 1]]</f>
        <v>2.652880952380952</v>
      </c>
      <c r="J109" t="str">
        <f>VLOOKUP(C109,DESCRIPTION!$B$2:$F$909,5,TRUE)</f>
        <v>FUCHSITICO</v>
      </c>
    </row>
    <row r="110" spans="1:10" x14ac:dyDescent="0.35">
      <c r="A110" t="s">
        <v>474</v>
      </c>
      <c r="B110" t="s">
        <v>167</v>
      </c>
      <c r="C110" s="8">
        <v>433.63</v>
      </c>
      <c r="D110" s="8">
        <v>433.75</v>
      </c>
      <c r="E110" t="str">
        <f>VLOOKUP(C110,DESCRIPTION!$B$2:$F$909,3,TRUE)</f>
        <v>QTO</v>
      </c>
      <c r="F110">
        <f>VLOOKUP(C110,DESCRIPTION!$B$2:$F$909,4,TRUE)</f>
        <v>0</v>
      </c>
      <c r="G110" s="7">
        <f>Tabela1[[#This Row],[SM]]</f>
        <v>1.4000000000000002E-2</v>
      </c>
      <c r="H110" s="2">
        <f>Tabela13[[#This Row],[CM]]</f>
        <v>0.18</v>
      </c>
      <c r="I110" s="1">
        <f>Tabela9[[#This Row],[*Densidade 1]]</f>
        <v>2.6608000000000005</v>
      </c>
      <c r="J110" t="str">
        <f>VLOOKUP(C110,DESCRIPTION!$B$2:$F$909,5,TRUE)</f>
        <v>FUCHSITICO E OXIDADO NAS FRATURAS</v>
      </c>
    </row>
    <row r="111" spans="1:10" x14ac:dyDescent="0.35">
      <c r="A111" t="s">
        <v>475</v>
      </c>
      <c r="B111" t="s">
        <v>167</v>
      </c>
      <c r="C111" s="8">
        <v>438.52</v>
      </c>
      <c r="D111" s="8">
        <v>438.65</v>
      </c>
      <c r="E111" t="str">
        <f>VLOOKUP(C111,DESCRIPTION!$B$2:$F$909,3,TRUE)</f>
        <v>QTO</v>
      </c>
      <c r="F111">
        <f>VLOOKUP(C111,DESCRIPTION!$B$2:$F$909,4,TRUE)</f>
        <v>0</v>
      </c>
      <c r="G111" s="7">
        <f>Tabela1[[#This Row],[SM]]</f>
        <v>2.6600000000000006E-2</v>
      </c>
      <c r="H111" s="2">
        <f>Tabela13[[#This Row],[CM]]</f>
        <v>0.4</v>
      </c>
      <c r="I111" s="1">
        <f>Tabela9[[#This Row],[*Densidade 1]]</f>
        <v>2.6640291262135913</v>
      </c>
      <c r="J111" t="str">
        <f>VLOOKUP(C111,DESCRIPTION!$B$2:$F$909,5,TRUE)</f>
        <v>FUCHSITICO E OXIDADO NAS FRATURAS</v>
      </c>
    </row>
    <row r="112" spans="1:10" x14ac:dyDescent="0.35">
      <c r="A112" t="s">
        <v>476</v>
      </c>
      <c r="B112" t="s">
        <v>167</v>
      </c>
      <c r="C112" s="8">
        <v>442.26</v>
      </c>
      <c r="D112" s="8">
        <v>442.4</v>
      </c>
      <c r="E112" t="str">
        <f>VLOOKUP(C112,DESCRIPTION!$B$2:$F$909,3,TRUE)</f>
        <v>QTO</v>
      </c>
      <c r="F112">
        <f>VLOOKUP(C112,DESCRIPTION!$B$2:$F$909,4,TRUE)</f>
        <v>0</v>
      </c>
      <c r="G112" s="7">
        <f>Tabela1[[#This Row],[SM]]</f>
        <v>1.55E-2</v>
      </c>
      <c r="H112" s="2">
        <f>Tabela13[[#This Row],[CM]]</f>
        <v>0.55999999999999994</v>
      </c>
      <c r="I112" s="1">
        <f>Tabela9[[#This Row],[*Densidade 1]]</f>
        <v>2.666847272727273</v>
      </c>
      <c r="J112" t="str">
        <f>VLOOKUP(C112,DESCRIPTION!$B$2:$F$909,5,TRUE)</f>
        <v>FUCHSITICO E OXIDADO NAS FRATURAS</v>
      </c>
    </row>
    <row r="113" spans="1:10" x14ac:dyDescent="0.35">
      <c r="A113" t="s">
        <v>477</v>
      </c>
      <c r="B113" t="s">
        <v>167</v>
      </c>
      <c r="C113" s="8">
        <v>446.4</v>
      </c>
      <c r="D113" s="8">
        <v>446.51</v>
      </c>
      <c r="E113" t="str">
        <f>VLOOKUP(C113,DESCRIPTION!$B$2:$F$909,3,TRUE)</f>
        <v>GRIT</v>
      </c>
      <c r="F113">
        <f>VLOOKUP(C113,DESCRIPTION!$B$2:$F$909,4,TRUE)</f>
        <v>0</v>
      </c>
      <c r="G113" s="7">
        <f>Tabela1[[#This Row],[SM]]</f>
        <v>1.5800000000000002E-2</v>
      </c>
      <c r="H113" s="2">
        <f>Tabela13[[#This Row],[CM]]</f>
        <v>0.50800000000000001</v>
      </c>
      <c r="I113" s="1">
        <f>Tabela9[[#This Row],[*Densidade 1]]</f>
        <v>2.6745154639175257</v>
      </c>
      <c r="J113" t="str">
        <f>VLOOKUP(C113,DESCRIPTION!$B$2:$F$909,5,TRUE)</f>
        <v>MAL EMPACOTADO E MATRIZ POUCO FUCHSITICA OXIDADA NAS FRATURAS COM RAROS CHERTS</v>
      </c>
    </row>
    <row r="114" spans="1:10" x14ac:dyDescent="0.35">
      <c r="A114" t="s">
        <v>478</v>
      </c>
      <c r="B114" t="s">
        <v>167</v>
      </c>
      <c r="C114" s="8">
        <v>460.4</v>
      </c>
      <c r="D114" s="8">
        <v>460.52</v>
      </c>
      <c r="E114" t="str">
        <f>VLOOKUP(C114,DESCRIPTION!$B$2:$F$909,3,TRUE)</f>
        <v>QTO</v>
      </c>
      <c r="F114">
        <f>VLOOKUP(C114,DESCRIPTION!$B$2:$F$909,4,TRUE)</f>
        <v>0</v>
      </c>
      <c r="G114" s="7">
        <f>Tabela1[[#This Row],[SM]]</f>
        <v>1.8400000000000003E-2</v>
      </c>
      <c r="H114" s="2">
        <f>Tabela13[[#This Row],[CM]]</f>
        <v>0.57000000000000006</v>
      </c>
      <c r="I114" s="1">
        <f>Tabela9[[#This Row],[*Densidade 1]]</f>
        <v>2.686384615384616</v>
      </c>
      <c r="J114" t="str">
        <f>VLOOKUP(C114,DESCRIPTION!$B$2:$F$909,5,TRUE)</f>
        <v>FUCHSITICO COM NIVEIS DE OXIDACAO E PRESENCA DE PIRITA EM PEQUENAS FRATURAS. ALEM DE NIVEIS SVSPC(453 87-454 05M);(454 35-454 43) E DE MSPC(447 10-447 18M);(465 47-465 63M)</v>
      </c>
    </row>
    <row r="115" spans="1:10" x14ac:dyDescent="0.35">
      <c r="A115" t="s">
        <v>479</v>
      </c>
      <c r="B115" t="s">
        <v>167</v>
      </c>
      <c r="C115" s="8">
        <v>464.68</v>
      </c>
      <c r="D115" s="8">
        <v>464.8</v>
      </c>
      <c r="E115" t="str">
        <f>VLOOKUP(C115,DESCRIPTION!$B$2:$F$909,3,TRUE)</f>
        <v>QTO</v>
      </c>
      <c r="F115">
        <f>VLOOKUP(C115,DESCRIPTION!$B$2:$F$909,4,TRUE)</f>
        <v>0</v>
      </c>
      <c r="G115" s="7">
        <f>Tabela1[[#This Row],[SM]]</f>
        <v>1.9299999999999994E-2</v>
      </c>
      <c r="H115" s="2">
        <f>Tabela13[[#This Row],[CM]]</f>
        <v>0.73000000000000009</v>
      </c>
      <c r="I115" s="1">
        <f>Tabela9[[#This Row],[*Densidade 1]]</f>
        <v>2.6607999999999992</v>
      </c>
      <c r="J115" t="str">
        <f>VLOOKUP(C115,DESCRIPTION!$B$2:$F$909,5,TRUE)</f>
        <v>FUCHSITICO COM NIVEIS DE OXIDACAO E PRESENCA DE PIRITA EM PEQUENAS FRATURAS. ALEM DE NIVEIS SVSPC(453 87-454 05M);(454 35-454 43) E DE MSPC(447 10-447 18M);(465 47-465 63M)</v>
      </c>
    </row>
    <row r="116" spans="1:10" x14ac:dyDescent="0.35">
      <c r="A116" t="s">
        <v>480</v>
      </c>
      <c r="B116" t="s">
        <v>167</v>
      </c>
      <c r="C116" s="8">
        <v>468.32</v>
      </c>
      <c r="D116" s="8">
        <v>468.47</v>
      </c>
      <c r="E116" t="str">
        <f>VLOOKUP(C116,DESCRIPTION!$B$2:$F$909,3,TRUE)</f>
        <v>QTO</v>
      </c>
      <c r="F116">
        <f>VLOOKUP(C116,DESCRIPTION!$B$2:$F$909,4,TRUE)</f>
        <v>0</v>
      </c>
      <c r="G116" s="7">
        <f>Tabela1[[#This Row],[SM]]</f>
        <v>3.4299999999999997E-2</v>
      </c>
      <c r="H116" s="2">
        <f>Tabela13[[#This Row],[CM]]</f>
        <v>0.42000000000000004</v>
      </c>
      <c r="I116" s="1">
        <f>Tabela9[[#This Row],[*Densidade 1]]</f>
        <v>2.6671961538461533</v>
      </c>
      <c r="J116" t="str">
        <f>VLOOKUP(C116,DESCRIPTION!$B$2:$F$909,5,TRUE)</f>
        <v>FUCHSITICO COM NIVEIS DE OXIDACAO E PRESENCA DE PIRITA EM PEQUENAS FRATURAS. ALEM DE NIVEIS SVSPC(453 87-454 05M);(454 35-454 43) E DE MSPC(447 10-447 18M);(465 47-465 63M)</v>
      </c>
    </row>
    <row r="117" spans="1:10" x14ac:dyDescent="0.35">
      <c r="A117" t="s">
        <v>481</v>
      </c>
      <c r="B117" t="s">
        <v>167</v>
      </c>
      <c r="C117" s="8">
        <v>472.56</v>
      </c>
      <c r="D117" s="8">
        <v>472.67</v>
      </c>
      <c r="E117" t="str">
        <f>VLOOKUP(C117,DESCRIPTION!$B$2:$F$909,3,TRUE)</f>
        <v>QTO</v>
      </c>
      <c r="F117">
        <f>VLOOKUP(C117,DESCRIPTION!$B$2:$F$909,4,TRUE)</f>
        <v>0</v>
      </c>
      <c r="G117" s="7">
        <f>Tabela1[[#This Row],[SM]]</f>
        <v>1.32E-2</v>
      </c>
      <c r="H117" s="2">
        <f>Tabela13[[#This Row],[CM]]</f>
        <v>0.36</v>
      </c>
      <c r="I117" s="1">
        <f>Tabela9[[#This Row],[*Densidade 1]]</f>
        <v>2.6746583333333329</v>
      </c>
      <c r="J117" t="str">
        <f>VLOOKUP(C117,DESCRIPTION!$B$2:$F$909,5,TRUE)</f>
        <v>FUCHSITICO COM NIVEIS DE OXIDACAO E PRESENCA DE PIRITA EM PEQUENAS FRATURAS. ALEM DE NIVEIS SVSPC(453 87-454 05M);(454 35-454 43) E DE MSPC(447 10-447 18M);(465 47-465 63M)</v>
      </c>
    </row>
    <row r="118" spans="1:10" x14ac:dyDescent="0.35">
      <c r="A118" t="s">
        <v>482</v>
      </c>
      <c r="B118" t="s">
        <v>167</v>
      </c>
      <c r="C118" s="8">
        <v>476.43</v>
      </c>
      <c r="D118" s="8">
        <v>476.54</v>
      </c>
      <c r="E118" t="str">
        <f>VLOOKUP(C118,DESCRIPTION!$B$2:$F$909,3,TRUE)</f>
        <v>QTO</v>
      </c>
      <c r="F118">
        <f>VLOOKUP(C118,DESCRIPTION!$B$2:$F$909,4,TRUE)</f>
        <v>0</v>
      </c>
      <c r="G118" s="7">
        <f>Tabela1[[#This Row],[SM]]</f>
        <v>2.6800000000000001E-2</v>
      </c>
      <c r="H118" s="2">
        <f>Tabela13[[#This Row],[CM]]</f>
        <v>0.33999999999999997</v>
      </c>
      <c r="I118" s="1">
        <f>Tabela9[[#This Row],[*Densidade 1]]</f>
        <v>2.6608000000000001</v>
      </c>
      <c r="J118" t="str">
        <f>VLOOKUP(C118,DESCRIPTION!$B$2:$F$909,5,TRUE)</f>
        <v>FUCHSITICO COM NIVEIS DE OXIDACAO E PRESENCA DE PIRITA EM PEQUENAS FRATURAS. ALEM DE NIVEIS SVSPC(453 87-454 05M);(454 35-454 43) E DE MSPC(447 10-447 18M);(465 47-465 63M)</v>
      </c>
    </row>
    <row r="119" spans="1:10" x14ac:dyDescent="0.35">
      <c r="A119" t="s">
        <v>483</v>
      </c>
      <c r="B119" t="s">
        <v>167</v>
      </c>
      <c r="C119" s="8">
        <v>480.5</v>
      </c>
      <c r="D119" s="8">
        <v>480.61</v>
      </c>
      <c r="E119" t="str">
        <f>VLOOKUP(C119,DESCRIPTION!$B$2:$F$909,3,TRUE)</f>
        <v>QTO</v>
      </c>
      <c r="F119">
        <f>VLOOKUP(C119,DESCRIPTION!$B$2:$F$909,4,TRUE)</f>
        <v>0</v>
      </c>
      <c r="G119" s="7">
        <f>Tabela1[[#This Row],[SM]]</f>
        <v>2.0499999999999997E-2</v>
      </c>
      <c r="H119" s="2">
        <f>Tabela13[[#This Row],[CM]]</f>
        <v>0.34599999999999997</v>
      </c>
      <c r="I119" s="1">
        <f>Tabela9[[#This Row],[*Densidade 1]]</f>
        <v>2.6879510204081636</v>
      </c>
      <c r="J119" t="str">
        <f>VLOOKUP(C119,DESCRIPTION!$B$2:$F$909,5,TRUE)</f>
        <v>FUCHSITICO COM NIVEIS DE OXIDACAO E PRESENCA DE PIRITA EM PEQUENAS FRATURAS. ALEM DE NIVEIS SVSPC(453 87-454 05M);(454 35-454 43) E DE MSPC(447 10-447 18M);(465 47-465 63M)</v>
      </c>
    </row>
    <row r="120" spans="1:10" x14ac:dyDescent="0.35">
      <c r="A120" t="s">
        <v>484</v>
      </c>
      <c r="B120" t="s">
        <v>167</v>
      </c>
      <c r="C120" s="8">
        <v>484.51</v>
      </c>
      <c r="D120" s="8">
        <v>484.63</v>
      </c>
      <c r="E120" t="str">
        <f>VLOOKUP(C120,DESCRIPTION!$B$2:$F$909,3,TRUE)</f>
        <v>QTO</v>
      </c>
      <c r="F120">
        <f>VLOOKUP(C120,DESCRIPTION!$B$2:$F$909,4,TRUE)</f>
        <v>0</v>
      </c>
      <c r="G120" s="7">
        <f>Tabela1[[#This Row],[SM]]</f>
        <v>8.5000000000000006E-3</v>
      </c>
      <c r="H120" s="2">
        <f>Tabela13[[#This Row],[CM]]</f>
        <v>0.6100000000000001</v>
      </c>
      <c r="I120" s="1">
        <f>Tabela9[[#This Row],[*Densidade 1]]</f>
        <v>2.6770243902439028</v>
      </c>
      <c r="J120" t="str">
        <f>VLOOKUP(C120,DESCRIPTION!$B$2:$F$909,5,TRUE)</f>
        <v>BASTANTE SILICIFICADO. FUCHSITICO. ALGUMAS MANCHAS DE ALTERACAO (OXIDACAO) VERMELHAS NO TOPO. COM MUITA MICA (SERICITA E FUCSITA)</v>
      </c>
    </row>
    <row r="121" spans="1:10" x14ac:dyDescent="0.35">
      <c r="A121" t="s">
        <v>485</v>
      </c>
      <c r="B121" t="s">
        <v>167</v>
      </c>
      <c r="C121" s="8">
        <v>488.24</v>
      </c>
      <c r="D121" s="8">
        <v>488.36</v>
      </c>
      <c r="E121" t="str">
        <f>VLOOKUP(C121,DESCRIPTION!$B$2:$F$909,3,TRUE)</f>
        <v>QTO</v>
      </c>
      <c r="F121">
        <f>VLOOKUP(C121,DESCRIPTION!$B$2:$F$909,4,TRUE)</f>
        <v>0</v>
      </c>
      <c r="G121" s="7">
        <f>Tabela1[[#This Row],[SM]]</f>
        <v>7.0899999999999991E-2</v>
      </c>
      <c r="H121" s="2">
        <f>Tabela13[[#This Row],[CM]]</f>
        <v>0.37</v>
      </c>
      <c r="I121" s="1">
        <f>Tabela9[[#This Row],[*Densidade 1]]</f>
        <v>2.6451113207547161</v>
      </c>
      <c r="J121" t="str">
        <f>VLOOKUP(C121,DESCRIPTION!$B$2:$F$909,5,TRUE)</f>
        <v>BASTANTE SILICIFICADO. COM BRILHO CINTILANTE (SERICITA). DE COR CINZA A CINZA ESCURO. COM MINERAIS PRETOS (TURMALINA) DISSEMINADOS E PREENCHIMENTO DE FRATURAS POR MATERIAL (PARECENDO) INTRUSIVO</v>
      </c>
    </row>
    <row r="122" spans="1:10" x14ac:dyDescent="0.35">
      <c r="A122" t="s">
        <v>486</v>
      </c>
      <c r="B122" t="s">
        <v>167</v>
      </c>
      <c r="C122" s="8">
        <v>492.34</v>
      </c>
      <c r="D122" s="8">
        <v>492.49</v>
      </c>
      <c r="E122" t="str">
        <f>VLOOKUP(C122,DESCRIPTION!$B$2:$F$909,3,TRUE)</f>
        <v>QTO</v>
      </c>
      <c r="F122">
        <f>VLOOKUP(C122,DESCRIPTION!$B$2:$F$909,4,TRUE)</f>
        <v>0</v>
      </c>
      <c r="G122" s="7">
        <f>Tabela1[[#This Row],[SM]]</f>
        <v>2.0600000000000004E-2</v>
      </c>
      <c r="H122" s="2">
        <f>Tabela13[[#This Row],[CM]]</f>
        <v>0.49000000000000005</v>
      </c>
      <c r="I122" s="1">
        <f>Tabela9[[#This Row],[*Densidade 1]]</f>
        <v>2.7619104000000001</v>
      </c>
      <c r="J122" t="str">
        <f>VLOOKUP(C122,DESCRIPTION!$B$2:$F$909,5,TRUE)</f>
        <v>BASTANTE SILICIFICADO. POUCO MICACEO (SERICITA). COM ASPECTO MACI.CO (SEM PERCEPCAO DE GRAOS) E COM BRILHO (TIPICO DA MICA-SERICITA)</v>
      </c>
    </row>
    <row r="123" spans="1:10" x14ac:dyDescent="0.35">
      <c r="A123" t="s">
        <v>487</v>
      </c>
      <c r="B123" t="s">
        <v>167</v>
      </c>
      <c r="C123" s="8">
        <v>496.3</v>
      </c>
      <c r="D123" s="8">
        <v>496.4</v>
      </c>
      <c r="E123" t="str">
        <f>VLOOKUP(C123,DESCRIPTION!$B$2:$F$909,3,TRUE)</f>
        <v>QTO</v>
      </c>
      <c r="F123">
        <f>VLOOKUP(C123,DESCRIPTION!$B$2:$F$909,4,TRUE)</f>
        <v>0</v>
      </c>
      <c r="G123" s="7">
        <f>Tabela1[[#This Row],[SM]]</f>
        <v>1.4299999999999998E-2</v>
      </c>
      <c r="H123" s="2">
        <f>Tabela13[[#This Row],[CM]]</f>
        <v>0.24</v>
      </c>
      <c r="I123" s="1">
        <f>Tabela9[[#This Row],[*Densidade 1]]</f>
        <v>2.7439499999999999</v>
      </c>
      <c r="J123" t="str">
        <f>VLOOKUP(C123,DESCRIPTION!$B$2:$F$909,5,TRUE)</f>
        <v>BASTANTE SILICIFICADO. POUCO MICACEO (SERICITA). COM ASPECTO MACI.CO (SEM PERCEPCAO DE GRAOS) E COM BRILHO (TIPICO DA MICA-SERICITA)</v>
      </c>
    </row>
    <row r="124" spans="1:10" x14ac:dyDescent="0.35">
      <c r="A124" t="s">
        <v>488</v>
      </c>
      <c r="B124" t="s">
        <v>167</v>
      </c>
      <c r="C124" s="8">
        <v>500.64</v>
      </c>
      <c r="D124" s="8">
        <v>500.74</v>
      </c>
      <c r="E124" t="str">
        <f>VLOOKUP(C124,DESCRIPTION!$B$2:$F$909,3,TRUE)</f>
        <v>QTO</v>
      </c>
      <c r="F124">
        <f>VLOOKUP(C124,DESCRIPTION!$B$2:$F$909,4,TRUE)</f>
        <v>0</v>
      </c>
      <c r="G124" s="7">
        <f>Tabela1[[#This Row],[SM]]</f>
        <v>1.9499999999999997E-2</v>
      </c>
      <c r="H124" s="2">
        <f>Tabela13[[#This Row],[CM]]</f>
        <v>0.22500000000000001</v>
      </c>
      <c r="I124" s="1">
        <f>Tabela9[[#This Row],[*Densidade 1]]</f>
        <v>2.7155316455696208</v>
      </c>
      <c r="J124" t="str">
        <f>VLOOKUP(C124,DESCRIPTION!$B$2:$F$909,5,TRUE)</f>
        <v>BASTANTE SILICIFICADO. FUCHSITICO. FRATURAS PREENCHIDAS POR MATERIAL MICACEO A COR DESTE PACOTE E CINZA (ESVERDEADO) ESCURO ALGUMAS FRATURAS PREENCHIDAS TAMBEM POR MATERIAL DE ALTERACAO DE COR VERMELHA (ESTRUTURA?) CORE ANGLE: 35 GRAUS (NO TOPO DA AMOSTR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A350-689F-4829-BAA2-F798CEA90E36}">
  <sheetPr>
    <tabColor theme="8" tint="-0.499984740745262"/>
  </sheetPr>
  <dimension ref="A1:O124"/>
  <sheetViews>
    <sheetView topLeftCell="B1" zoomScale="90" zoomScaleNormal="90" workbookViewId="0">
      <selection activeCell="B1" sqref="B1:C124"/>
    </sheetView>
  </sheetViews>
  <sheetFormatPr defaultColWidth="0" defaultRowHeight="14.5" zeroHeight="1" x14ac:dyDescent="0.35"/>
  <cols>
    <col min="1" max="1" width="5.54296875" customWidth="1"/>
    <col min="2" max="2" width="7.81640625" customWidth="1"/>
    <col min="3" max="3" width="6.81640625" bestFit="1" customWidth="1"/>
    <col min="4" max="13" width="6.54296875" customWidth="1"/>
    <col min="14" max="14" width="8.7265625" customWidth="1"/>
    <col min="15" max="15" width="38.1796875" bestFit="1" customWidth="1"/>
    <col min="16" max="16384" width="8.7265625" hidden="1"/>
  </cols>
  <sheetData>
    <row r="1" spans="1:15" x14ac:dyDescent="0.35">
      <c r="A1" t="s">
        <v>0</v>
      </c>
      <c r="B1" t="s">
        <v>1</v>
      </c>
      <c r="C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14</v>
      </c>
    </row>
    <row r="2" spans="1:15" x14ac:dyDescent="0.35">
      <c r="A2" t="s">
        <v>15</v>
      </c>
      <c r="B2" s="1">
        <v>3.2</v>
      </c>
      <c r="C2" s="1">
        <v>3.3</v>
      </c>
      <c r="D2">
        <v>4.1000000000000002E-2</v>
      </c>
      <c r="E2">
        <v>1.6E-2</v>
      </c>
      <c r="F2">
        <v>2E-3</v>
      </c>
      <c r="G2">
        <v>3.7999999999999999E-2</v>
      </c>
      <c r="H2">
        <v>3.3000000000000002E-2</v>
      </c>
      <c r="I2">
        <v>3.5000000000000003E-2</v>
      </c>
      <c r="J2">
        <v>3.4000000000000002E-2</v>
      </c>
      <c r="K2">
        <v>3.1E-2</v>
      </c>
      <c r="L2">
        <v>0</v>
      </c>
      <c r="M2">
        <v>0</v>
      </c>
      <c r="N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2.3E-2</v>
      </c>
    </row>
    <row r="3" spans="1:15" x14ac:dyDescent="0.35">
      <c r="A3" t="s">
        <v>16</v>
      </c>
      <c r="B3" s="1">
        <v>7.4</v>
      </c>
      <c r="C3" s="1">
        <v>7.5</v>
      </c>
      <c r="D3">
        <v>0.14299999999999999</v>
      </c>
      <c r="E3">
        <v>0.14499999999999999</v>
      </c>
      <c r="F3">
        <v>0.11</v>
      </c>
      <c r="G3">
        <v>0.122</v>
      </c>
      <c r="H3">
        <v>0.09</v>
      </c>
      <c r="I3">
        <v>6.5000000000000002E-2</v>
      </c>
      <c r="J3">
        <v>5.8000000000000003E-2</v>
      </c>
      <c r="K3">
        <v>0.13400000000000001</v>
      </c>
      <c r="L3">
        <v>0.13300000000000001</v>
      </c>
      <c r="M3">
        <v>0.106</v>
      </c>
      <c r="N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0.1106</v>
      </c>
    </row>
    <row r="4" spans="1:15" x14ac:dyDescent="0.35">
      <c r="A4" t="s">
        <v>17</v>
      </c>
      <c r="B4" s="1">
        <v>10.86</v>
      </c>
      <c r="C4" s="1">
        <v>10.96</v>
      </c>
      <c r="D4">
        <v>1.4999999999999999E-2</v>
      </c>
      <c r="E4">
        <v>0.03</v>
      </c>
      <c r="F4">
        <v>2.3E-2</v>
      </c>
      <c r="G4">
        <v>2.5000000000000001E-2</v>
      </c>
      <c r="H4">
        <v>1.6E-2</v>
      </c>
      <c r="I4">
        <v>4.0000000000000001E-3</v>
      </c>
      <c r="J4">
        <v>4.2999999999999997E-2</v>
      </c>
      <c r="K4">
        <v>2.8000000000000001E-2</v>
      </c>
      <c r="L4">
        <v>1.4E-2</v>
      </c>
      <c r="M4">
        <v>1.9E-2</v>
      </c>
      <c r="N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2.1700000000000001E-2</v>
      </c>
    </row>
    <row r="5" spans="1:15" x14ac:dyDescent="0.35">
      <c r="A5" t="s">
        <v>18</v>
      </c>
      <c r="B5" s="1">
        <v>15.11</v>
      </c>
      <c r="C5" s="1">
        <v>15.22</v>
      </c>
      <c r="D5">
        <v>8.9999999999999993E-3</v>
      </c>
      <c r="E5">
        <v>2.3E-2</v>
      </c>
      <c r="F5">
        <v>2.9000000000000001E-2</v>
      </c>
      <c r="G5">
        <v>1.9E-2</v>
      </c>
      <c r="H5">
        <v>2.3E-2</v>
      </c>
      <c r="I5">
        <v>2.5000000000000001E-2</v>
      </c>
      <c r="J5">
        <v>0</v>
      </c>
      <c r="K5">
        <v>3.5000000000000003E-2</v>
      </c>
      <c r="L5">
        <v>2.5000000000000001E-2</v>
      </c>
      <c r="M5">
        <v>2.1000000000000001E-2</v>
      </c>
      <c r="N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2.0899999999999998E-2</v>
      </c>
    </row>
    <row r="6" spans="1:15" x14ac:dyDescent="0.35">
      <c r="A6" t="s">
        <v>19</v>
      </c>
      <c r="B6" s="1">
        <v>18.850000000000001</v>
      </c>
      <c r="C6" s="1">
        <v>18.95</v>
      </c>
      <c r="D6">
        <v>0</v>
      </c>
      <c r="E6">
        <v>2.5999999999999999E-2</v>
      </c>
      <c r="F6">
        <v>1.4E-2</v>
      </c>
      <c r="G6">
        <v>2.1000000000000001E-2</v>
      </c>
      <c r="H6">
        <v>2.4E-2</v>
      </c>
      <c r="I6">
        <v>1.4E-2</v>
      </c>
      <c r="J6">
        <v>1.0999999999999999E-2</v>
      </c>
      <c r="K6">
        <v>0.02</v>
      </c>
      <c r="L6">
        <v>1.4E-2</v>
      </c>
      <c r="M6">
        <v>1.7999999999999999E-2</v>
      </c>
      <c r="N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1.6199999999999999E-2</v>
      </c>
    </row>
    <row r="7" spans="1:15" x14ac:dyDescent="0.35">
      <c r="A7" t="s">
        <v>20</v>
      </c>
      <c r="B7" s="1">
        <v>23.65</v>
      </c>
      <c r="C7" s="1">
        <v>23.76</v>
      </c>
      <c r="D7">
        <v>1.2999999999999999E-2</v>
      </c>
      <c r="E7">
        <v>1.9E-2</v>
      </c>
      <c r="F7">
        <v>2.1999999999999999E-2</v>
      </c>
      <c r="G7">
        <v>2.4E-2</v>
      </c>
      <c r="H7">
        <v>1.7999999999999999E-2</v>
      </c>
      <c r="I7">
        <v>1E-3</v>
      </c>
      <c r="J7">
        <v>1.4E-2</v>
      </c>
      <c r="K7">
        <v>1.6E-2</v>
      </c>
      <c r="L7">
        <v>1.9E-2</v>
      </c>
      <c r="M7">
        <v>2.1999999999999999E-2</v>
      </c>
      <c r="N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1.6799999999999999E-2</v>
      </c>
    </row>
    <row r="8" spans="1:15" x14ac:dyDescent="0.35">
      <c r="A8" t="s">
        <v>21</v>
      </c>
      <c r="B8" s="1">
        <v>27.39</v>
      </c>
      <c r="C8" s="1">
        <v>27.48</v>
      </c>
      <c r="D8">
        <v>1.2999999999999999E-2</v>
      </c>
      <c r="E8">
        <v>1.4999999999999999E-2</v>
      </c>
      <c r="F8">
        <v>2.1000000000000001E-2</v>
      </c>
      <c r="G8">
        <v>8.0000000000000002E-3</v>
      </c>
      <c r="H8">
        <v>0.01</v>
      </c>
      <c r="I8">
        <v>1.6E-2</v>
      </c>
      <c r="J8">
        <v>0.01</v>
      </c>
      <c r="K8">
        <v>2.5999999999999999E-2</v>
      </c>
      <c r="L8">
        <v>1.9E-2</v>
      </c>
      <c r="M8">
        <v>1.4999999999999999E-2</v>
      </c>
      <c r="N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1.5299999999999998E-2</v>
      </c>
    </row>
    <row r="9" spans="1:15" x14ac:dyDescent="0.35">
      <c r="A9" t="s">
        <v>22</v>
      </c>
      <c r="B9" s="1">
        <v>31.4</v>
      </c>
      <c r="C9" s="1">
        <v>31.5</v>
      </c>
      <c r="D9">
        <v>2.1999999999999999E-2</v>
      </c>
      <c r="E9">
        <v>1.7999999999999999E-2</v>
      </c>
      <c r="F9">
        <v>1.4999999999999999E-2</v>
      </c>
      <c r="G9">
        <v>1.7999999999999999E-2</v>
      </c>
      <c r="H9">
        <v>0.09</v>
      </c>
      <c r="I9">
        <v>2.1000000000000001E-2</v>
      </c>
      <c r="J9">
        <v>0.02</v>
      </c>
      <c r="K9">
        <v>1.4999999999999999E-2</v>
      </c>
      <c r="L9">
        <v>1.9E-2</v>
      </c>
      <c r="M9">
        <v>0.01</v>
      </c>
      <c r="N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2.4799999999999996E-2</v>
      </c>
    </row>
    <row r="10" spans="1:15" x14ac:dyDescent="0.35">
      <c r="A10" t="s">
        <v>23</v>
      </c>
      <c r="B10" s="1">
        <v>35.049999999999997</v>
      </c>
      <c r="C10" s="1">
        <v>35.159999999999997</v>
      </c>
      <c r="D10">
        <v>1.2E-2</v>
      </c>
      <c r="E10">
        <v>1.9E-2</v>
      </c>
      <c r="F10">
        <v>1.4E-2</v>
      </c>
      <c r="G10">
        <v>8.0000000000000002E-3</v>
      </c>
      <c r="H10">
        <v>1.9E-2</v>
      </c>
      <c r="I10">
        <v>0.18</v>
      </c>
      <c r="J10">
        <v>1.9E-2</v>
      </c>
      <c r="K10">
        <v>1.0999999999999999E-2</v>
      </c>
      <c r="L10">
        <v>1.7999999999999999E-2</v>
      </c>
      <c r="M10">
        <v>5.0000000000000001E-3</v>
      </c>
      <c r="N1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3.0500000000000006E-2</v>
      </c>
    </row>
    <row r="11" spans="1:15" x14ac:dyDescent="0.35">
      <c r="A11" t="s">
        <v>24</v>
      </c>
      <c r="B11" s="1">
        <v>39.119999999999997</v>
      </c>
      <c r="C11" s="1">
        <v>39.26</v>
      </c>
      <c r="D11">
        <v>4.0000000000000001E-3</v>
      </c>
      <c r="E11">
        <v>1.2999999999999999E-2</v>
      </c>
      <c r="F11">
        <v>1.4999999999999999E-2</v>
      </c>
      <c r="G11">
        <v>7.0000000000000001E-3</v>
      </c>
      <c r="H11">
        <v>8.9999999999999993E-3</v>
      </c>
      <c r="I11">
        <v>1.6E-2</v>
      </c>
      <c r="J11">
        <v>2.1999999999999999E-2</v>
      </c>
      <c r="K11">
        <v>1.4E-2</v>
      </c>
      <c r="L11">
        <v>2.1999999999999999E-2</v>
      </c>
      <c r="M11">
        <v>1.4999999999999999E-2</v>
      </c>
      <c r="N1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1.37E-2</v>
      </c>
    </row>
    <row r="12" spans="1:15" x14ac:dyDescent="0.35">
      <c r="A12" t="s">
        <v>25</v>
      </c>
      <c r="B12" s="1">
        <v>43.4</v>
      </c>
      <c r="C12" s="1">
        <v>43.52</v>
      </c>
      <c r="D12">
        <v>7.0000000000000001E-3</v>
      </c>
      <c r="E12">
        <v>1.4999999999999999E-2</v>
      </c>
      <c r="F12">
        <v>6.0000000000000001E-3</v>
      </c>
      <c r="G12">
        <v>1.7000000000000001E-2</v>
      </c>
      <c r="H12">
        <v>1.2999999999999999E-2</v>
      </c>
      <c r="I12">
        <v>1.0999999999999999E-2</v>
      </c>
      <c r="J12">
        <v>1.2999999999999999E-2</v>
      </c>
      <c r="K12">
        <v>1.6E-2</v>
      </c>
      <c r="L12">
        <v>1.6E-2</v>
      </c>
      <c r="M12">
        <v>1.4999999999999999E-2</v>
      </c>
      <c r="N1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1.29E-2</v>
      </c>
    </row>
    <row r="13" spans="1:15" x14ac:dyDescent="0.35">
      <c r="A13" t="s">
        <v>26</v>
      </c>
      <c r="B13" s="1">
        <v>47.54</v>
      </c>
      <c r="C13" s="1">
        <v>47.62</v>
      </c>
      <c r="D13">
        <v>2.3E-2</v>
      </c>
      <c r="E13">
        <v>1.6E-2</v>
      </c>
      <c r="F13">
        <v>1.6E-2</v>
      </c>
      <c r="G13">
        <v>2.1000000000000001E-2</v>
      </c>
      <c r="H13">
        <v>1.2999999999999999E-2</v>
      </c>
      <c r="I13">
        <v>1.4999999999999999E-2</v>
      </c>
      <c r="J13">
        <v>1.4E-2</v>
      </c>
      <c r="K13">
        <v>1.7999999999999999E-2</v>
      </c>
      <c r="L13">
        <v>2.1999999999999999E-2</v>
      </c>
      <c r="M13">
        <v>1.7000000000000001E-2</v>
      </c>
      <c r="N1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1.7499999999999998E-2</v>
      </c>
    </row>
    <row r="14" spans="1:15" x14ac:dyDescent="0.35">
      <c r="A14" t="s">
        <v>27</v>
      </c>
      <c r="B14" s="1">
        <v>50.44</v>
      </c>
      <c r="C14" s="1">
        <v>50.52</v>
      </c>
      <c r="D14">
        <v>2.4E-2</v>
      </c>
      <c r="E14">
        <v>3.2000000000000001E-2</v>
      </c>
      <c r="F14">
        <v>1.9E-2</v>
      </c>
      <c r="G14">
        <v>5.0999999999999997E-2</v>
      </c>
      <c r="H14">
        <v>2.9000000000000001E-2</v>
      </c>
      <c r="I14">
        <v>2.3E-2</v>
      </c>
      <c r="J14">
        <v>3.5000000000000003E-2</v>
      </c>
      <c r="K14">
        <v>4.2000000000000003E-2</v>
      </c>
      <c r="L14">
        <v>2.5999999999999999E-2</v>
      </c>
      <c r="M14">
        <v>2.8000000000000001E-2</v>
      </c>
      <c r="N1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3.0900000000000004E-2</v>
      </c>
    </row>
    <row r="15" spans="1:15" x14ac:dyDescent="0.35">
      <c r="A15" t="s">
        <v>28</v>
      </c>
      <c r="B15" s="1">
        <v>55.4</v>
      </c>
      <c r="C15" s="1">
        <v>55.55</v>
      </c>
      <c r="D15">
        <v>8.0000000000000002E-3</v>
      </c>
      <c r="E15">
        <v>1.2999999999999999E-2</v>
      </c>
      <c r="F15">
        <v>8.9999999999999993E-3</v>
      </c>
      <c r="G15">
        <v>1.4E-2</v>
      </c>
      <c r="H15">
        <v>1.4E-2</v>
      </c>
      <c r="I15">
        <v>1.4E-2</v>
      </c>
      <c r="J15">
        <v>8.9999999999999993E-3</v>
      </c>
      <c r="K15">
        <v>1.6E-2</v>
      </c>
      <c r="L15">
        <v>1.4E-2</v>
      </c>
      <c r="M15">
        <v>0.01</v>
      </c>
      <c r="N1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1.2099999999999998E-2</v>
      </c>
    </row>
    <row r="16" spans="1:15" x14ac:dyDescent="0.35">
      <c r="A16" t="s">
        <v>29</v>
      </c>
      <c r="B16" s="1">
        <v>59.18</v>
      </c>
      <c r="C16" s="1">
        <v>59.34</v>
      </c>
      <c r="D16">
        <v>1.0999999999999999E-2</v>
      </c>
      <c r="E16">
        <v>0.01</v>
      </c>
      <c r="F16">
        <v>1.7000000000000001E-2</v>
      </c>
      <c r="G16">
        <v>1.0999999999999999E-2</v>
      </c>
      <c r="H16">
        <v>1.2E-2</v>
      </c>
      <c r="I16">
        <v>8.9999999999999993E-3</v>
      </c>
      <c r="J16">
        <v>1.7000000000000001E-2</v>
      </c>
      <c r="K16">
        <v>0.13</v>
      </c>
      <c r="L16">
        <v>1.7999999999999999E-2</v>
      </c>
      <c r="M16">
        <v>1.6E-2</v>
      </c>
      <c r="N1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2.5100000000000001E-2</v>
      </c>
    </row>
    <row r="17" spans="1:14" x14ac:dyDescent="0.35">
      <c r="A17" t="s">
        <v>30</v>
      </c>
      <c r="B17" s="1">
        <v>63.79</v>
      </c>
      <c r="C17" s="1">
        <v>63.86</v>
      </c>
      <c r="D17">
        <v>2.3E-2</v>
      </c>
      <c r="E17">
        <v>1.2999999999999999E-2</v>
      </c>
      <c r="F17">
        <v>2.1999999999999999E-2</v>
      </c>
      <c r="G17">
        <v>1.7000000000000001E-2</v>
      </c>
      <c r="H17">
        <v>2.1999999999999999E-2</v>
      </c>
      <c r="I17">
        <v>1.6E-2</v>
      </c>
      <c r="J17">
        <v>2.1999999999999999E-2</v>
      </c>
      <c r="K17">
        <v>0.02</v>
      </c>
      <c r="L17">
        <v>0.02</v>
      </c>
      <c r="M17">
        <v>2.7E-2</v>
      </c>
      <c r="N1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2.0199999999999999E-2</v>
      </c>
    </row>
    <row r="18" spans="1:14" x14ac:dyDescent="0.35">
      <c r="A18" t="s">
        <v>31</v>
      </c>
      <c r="B18" s="1">
        <v>67.45</v>
      </c>
      <c r="C18" s="1">
        <v>67.599999999999994</v>
      </c>
      <c r="D18">
        <v>7.0000000000000001E-3</v>
      </c>
      <c r="E18">
        <v>1.7000000000000001E-2</v>
      </c>
      <c r="F18">
        <v>1.4E-2</v>
      </c>
      <c r="G18">
        <v>1.6E-2</v>
      </c>
      <c r="H18">
        <v>8.0000000000000002E-3</v>
      </c>
      <c r="I18">
        <v>8.9999999999999993E-3</v>
      </c>
      <c r="J18">
        <v>8.0000000000000002E-3</v>
      </c>
      <c r="K18">
        <v>1.2E-2</v>
      </c>
      <c r="L18">
        <v>1.0999999999999999E-2</v>
      </c>
      <c r="M18">
        <v>1.0999999999999999E-2</v>
      </c>
      <c r="N1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1.1299999999999998E-2</v>
      </c>
    </row>
    <row r="19" spans="1:14" x14ac:dyDescent="0.35">
      <c r="A19" t="s">
        <v>32</v>
      </c>
      <c r="B19" s="1">
        <v>71.349999999999994</v>
      </c>
      <c r="C19" s="1">
        <v>71.42</v>
      </c>
      <c r="D19">
        <v>0.01</v>
      </c>
      <c r="E19">
        <v>1.4E-2</v>
      </c>
      <c r="F19">
        <v>0.01</v>
      </c>
      <c r="G19">
        <v>1.0999999999999999E-2</v>
      </c>
      <c r="H19">
        <v>8.9999999999999993E-3</v>
      </c>
      <c r="I19">
        <v>8.0000000000000002E-3</v>
      </c>
      <c r="J19">
        <v>1.2E-2</v>
      </c>
      <c r="K19">
        <v>1.2999999999999999E-2</v>
      </c>
      <c r="L19">
        <v>1.4E-2</v>
      </c>
      <c r="M19">
        <v>0.01</v>
      </c>
      <c r="N1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1.1099999999999999E-2</v>
      </c>
    </row>
    <row r="20" spans="1:14" x14ac:dyDescent="0.35">
      <c r="A20" t="s">
        <v>33</v>
      </c>
      <c r="B20" s="1">
        <v>74.78</v>
      </c>
      <c r="C20" s="1">
        <v>74.92</v>
      </c>
      <c r="D20">
        <v>1.9E-2</v>
      </c>
      <c r="E20">
        <v>1.9E-2</v>
      </c>
      <c r="F20">
        <v>2.3E-2</v>
      </c>
      <c r="G20">
        <v>1.7000000000000001E-2</v>
      </c>
      <c r="H20">
        <v>0.02</v>
      </c>
      <c r="I20">
        <v>1.7000000000000001E-2</v>
      </c>
      <c r="J20">
        <v>1.7999999999999999E-2</v>
      </c>
      <c r="K20">
        <v>1.7999999999999999E-2</v>
      </c>
      <c r="L20">
        <v>0.02</v>
      </c>
      <c r="M20">
        <v>2.1999999999999999E-2</v>
      </c>
      <c r="N2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1.9299999999999998E-2</v>
      </c>
    </row>
    <row r="21" spans="1:14" x14ac:dyDescent="0.35">
      <c r="A21" t="s">
        <v>34</v>
      </c>
      <c r="B21" s="1">
        <v>78.88</v>
      </c>
      <c r="C21" s="1">
        <v>79</v>
      </c>
      <c r="D21">
        <v>0</v>
      </c>
      <c r="E21">
        <v>6.0000000000000001E-3</v>
      </c>
      <c r="F21">
        <v>8.0000000000000002E-3</v>
      </c>
      <c r="G21">
        <v>6.0000000000000001E-3</v>
      </c>
      <c r="H21">
        <v>5.0000000000000001E-3</v>
      </c>
      <c r="I21">
        <v>1.0999999999999999E-2</v>
      </c>
      <c r="J21">
        <v>1.0999999999999999E-2</v>
      </c>
      <c r="K21">
        <v>1.0999999999999999E-2</v>
      </c>
      <c r="L21">
        <v>8.9999999999999993E-3</v>
      </c>
      <c r="M21">
        <v>8.0000000000000002E-3</v>
      </c>
      <c r="N2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7.499999999999998E-3</v>
      </c>
    </row>
    <row r="22" spans="1:14" x14ac:dyDescent="0.35">
      <c r="A22" t="s">
        <v>35</v>
      </c>
      <c r="B22" s="1">
        <v>83.83</v>
      </c>
      <c r="C22" s="1">
        <v>83.94</v>
      </c>
      <c r="D22">
        <v>8.9999999999999993E-3</v>
      </c>
      <c r="E22">
        <v>8.9999999999999993E-3</v>
      </c>
      <c r="F22">
        <v>1.0999999999999999E-2</v>
      </c>
      <c r="G22">
        <v>1.4E-2</v>
      </c>
      <c r="H22">
        <v>1.2999999999999999E-2</v>
      </c>
      <c r="I22">
        <v>6.0000000000000001E-3</v>
      </c>
      <c r="J22">
        <v>1.0999999999999999E-2</v>
      </c>
      <c r="K22">
        <v>1.0999999999999999E-2</v>
      </c>
      <c r="L22">
        <v>4.0000000000000001E-3</v>
      </c>
      <c r="M22">
        <v>2E-3</v>
      </c>
      <c r="N2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8.9999999999999993E-3</v>
      </c>
    </row>
    <row r="23" spans="1:14" x14ac:dyDescent="0.35">
      <c r="A23" t="s">
        <v>36</v>
      </c>
      <c r="B23" s="1">
        <v>87.33</v>
      </c>
      <c r="C23" s="1">
        <v>87.43</v>
      </c>
      <c r="D23">
        <v>1.9E-2</v>
      </c>
      <c r="E23">
        <v>1.4E-2</v>
      </c>
      <c r="F23">
        <v>1.9E-2</v>
      </c>
      <c r="G23">
        <v>2.3E-2</v>
      </c>
      <c r="H23">
        <v>0.02</v>
      </c>
      <c r="I23">
        <v>2.3E-2</v>
      </c>
      <c r="J23">
        <v>1.6E-2</v>
      </c>
      <c r="K23">
        <v>1.9E-2</v>
      </c>
      <c r="L23">
        <v>2.1999999999999999E-2</v>
      </c>
      <c r="M23">
        <v>1.2999999999999999E-2</v>
      </c>
      <c r="N2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1.8800000000000001E-2</v>
      </c>
    </row>
    <row r="24" spans="1:14" x14ac:dyDescent="0.35">
      <c r="A24" t="s">
        <v>37</v>
      </c>
      <c r="B24" s="1">
        <v>91.46</v>
      </c>
      <c r="C24" s="1">
        <v>91.57</v>
      </c>
      <c r="D24">
        <v>1.0999999999999999E-2</v>
      </c>
      <c r="E24">
        <v>1.0999999999999999E-2</v>
      </c>
      <c r="F24">
        <v>1.9E-2</v>
      </c>
      <c r="G24">
        <v>1.4E-2</v>
      </c>
      <c r="H24">
        <v>8.0000000000000002E-3</v>
      </c>
      <c r="I24">
        <v>1.4999999999999999E-2</v>
      </c>
      <c r="J24">
        <v>4.0000000000000001E-3</v>
      </c>
      <c r="K24">
        <v>1.6E-2</v>
      </c>
      <c r="L24">
        <v>1.4E-2</v>
      </c>
      <c r="M24">
        <v>1.7000000000000001E-2</v>
      </c>
      <c r="N2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1.29E-2</v>
      </c>
    </row>
    <row r="25" spans="1:14" x14ac:dyDescent="0.35">
      <c r="A25" t="s">
        <v>38</v>
      </c>
      <c r="B25" s="1">
        <v>95</v>
      </c>
      <c r="C25" s="1">
        <v>95.1</v>
      </c>
      <c r="D25">
        <v>1.2999999999999999E-2</v>
      </c>
      <c r="E25">
        <v>1.9E-2</v>
      </c>
      <c r="F25">
        <v>1.2E-2</v>
      </c>
      <c r="G25">
        <v>1.2999999999999999E-2</v>
      </c>
      <c r="H25">
        <v>1.7999999999999999E-2</v>
      </c>
      <c r="I25">
        <v>1.2999999999999999E-2</v>
      </c>
      <c r="J25">
        <v>0.01</v>
      </c>
      <c r="K25">
        <v>1.2E-2</v>
      </c>
      <c r="L25">
        <v>1.0999999999999999E-2</v>
      </c>
      <c r="M25">
        <v>1.2999999999999999E-2</v>
      </c>
      <c r="N2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1.3399999999999999E-2</v>
      </c>
    </row>
    <row r="26" spans="1:14" x14ac:dyDescent="0.35">
      <c r="A26" t="s">
        <v>39</v>
      </c>
      <c r="B26" s="1">
        <v>99.35</v>
      </c>
      <c r="C26" s="1">
        <v>99.45</v>
      </c>
      <c r="D26">
        <v>1.0999999999999999E-2</v>
      </c>
      <c r="E26">
        <v>1.9E-2</v>
      </c>
      <c r="F26">
        <v>1.6E-2</v>
      </c>
      <c r="G26">
        <v>1.7999999999999999E-2</v>
      </c>
      <c r="H26">
        <v>1.4999999999999999E-2</v>
      </c>
      <c r="I26">
        <v>1.7000000000000001E-2</v>
      </c>
      <c r="J26">
        <v>1.7999999999999999E-2</v>
      </c>
      <c r="K26">
        <v>1.6E-2</v>
      </c>
      <c r="L26">
        <v>1.9E-2</v>
      </c>
      <c r="M26">
        <v>7.0000000000000001E-3</v>
      </c>
      <c r="N2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1.5599999999999999E-2</v>
      </c>
    </row>
    <row r="27" spans="1:14" x14ac:dyDescent="0.35">
      <c r="A27" t="s">
        <v>40</v>
      </c>
      <c r="B27" s="1">
        <v>103.18</v>
      </c>
      <c r="C27" s="1">
        <v>103.29</v>
      </c>
      <c r="D27">
        <v>1.2E-2</v>
      </c>
      <c r="E27">
        <v>1.4999999999999999E-2</v>
      </c>
      <c r="F27">
        <v>1.6E-2</v>
      </c>
      <c r="G27">
        <v>1.4999999999999999E-2</v>
      </c>
      <c r="H27">
        <v>1.7999999999999999E-2</v>
      </c>
      <c r="I27">
        <v>1.7000000000000001E-2</v>
      </c>
      <c r="J27">
        <v>1.6E-2</v>
      </c>
      <c r="K27">
        <v>1.7000000000000001E-2</v>
      </c>
      <c r="L27">
        <v>4.0000000000000001E-3</v>
      </c>
      <c r="M27">
        <v>1.4E-2</v>
      </c>
      <c r="N2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1.4400000000000001E-2</v>
      </c>
    </row>
    <row r="28" spans="1:14" x14ac:dyDescent="0.35">
      <c r="A28" t="s">
        <v>41</v>
      </c>
      <c r="B28" s="1">
        <v>107.43</v>
      </c>
      <c r="C28" s="1">
        <v>107.51</v>
      </c>
      <c r="D28">
        <v>1.4999999999999999E-2</v>
      </c>
      <c r="E28">
        <v>1.7000000000000001E-2</v>
      </c>
      <c r="F28">
        <v>1.7999999999999999E-2</v>
      </c>
      <c r="G28">
        <v>1.6E-2</v>
      </c>
      <c r="H28">
        <v>0.01</v>
      </c>
      <c r="I28">
        <v>1.2999999999999999E-2</v>
      </c>
      <c r="J28">
        <v>0.02</v>
      </c>
      <c r="K28">
        <v>1.2E-2</v>
      </c>
      <c r="L28">
        <v>1.2E-2</v>
      </c>
      <c r="M28">
        <v>1.4E-2</v>
      </c>
      <c r="N2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1.4700000000000001E-2</v>
      </c>
    </row>
    <row r="29" spans="1:14" x14ac:dyDescent="0.35">
      <c r="A29" t="s">
        <v>42</v>
      </c>
      <c r="B29" s="1">
        <v>111.34</v>
      </c>
      <c r="C29" s="1">
        <v>111.42</v>
      </c>
      <c r="D29">
        <v>1.7999999999999999E-2</v>
      </c>
      <c r="E29">
        <v>1.7000000000000001E-2</v>
      </c>
      <c r="F29">
        <v>1.9E-2</v>
      </c>
      <c r="G29">
        <v>1.2999999999999999E-2</v>
      </c>
      <c r="H29">
        <v>1.9E-2</v>
      </c>
      <c r="I29">
        <v>1.7000000000000001E-2</v>
      </c>
      <c r="J29">
        <v>2.1999999999999999E-2</v>
      </c>
      <c r="K29">
        <v>2.1000000000000001E-2</v>
      </c>
      <c r="L29">
        <v>1.7999999999999999E-2</v>
      </c>
      <c r="M29">
        <v>0.02</v>
      </c>
      <c r="N2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1.8399999999999996E-2</v>
      </c>
    </row>
    <row r="30" spans="1:14" x14ac:dyDescent="0.35">
      <c r="A30" t="s">
        <v>43</v>
      </c>
      <c r="B30" s="1">
        <v>115.25</v>
      </c>
      <c r="C30" s="1">
        <v>115.32</v>
      </c>
      <c r="D30">
        <v>1.2E-2</v>
      </c>
      <c r="E30">
        <v>0.01</v>
      </c>
      <c r="F30">
        <v>1.7999999999999999E-2</v>
      </c>
      <c r="G30">
        <v>1.9E-2</v>
      </c>
      <c r="H30">
        <v>0.02</v>
      </c>
      <c r="I30">
        <v>1.7000000000000001E-2</v>
      </c>
      <c r="J30">
        <v>1.6E-2</v>
      </c>
      <c r="K30">
        <v>1.4E-2</v>
      </c>
      <c r="L30">
        <v>1.9E-2</v>
      </c>
      <c r="M30">
        <v>2E-3</v>
      </c>
      <c r="N3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1.47E-2</v>
      </c>
    </row>
    <row r="31" spans="1:14" x14ac:dyDescent="0.35">
      <c r="A31" t="s">
        <v>44</v>
      </c>
      <c r="B31" s="1">
        <v>119.57</v>
      </c>
      <c r="C31" s="1">
        <v>119.67</v>
      </c>
      <c r="D31">
        <v>0.01</v>
      </c>
      <c r="E31">
        <v>1.9E-2</v>
      </c>
      <c r="F31">
        <v>1.0999999999999999E-2</v>
      </c>
      <c r="G31">
        <v>1.7000000000000001E-2</v>
      </c>
      <c r="H31">
        <v>2.1999999999999999E-2</v>
      </c>
      <c r="I31">
        <v>2.4E-2</v>
      </c>
      <c r="J31">
        <v>2.3E-2</v>
      </c>
      <c r="K31">
        <v>1.9E-2</v>
      </c>
      <c r="L31">
        <v>1.6E-2</v>
      </c>
      <c r="M31">
        <v>8.0000000000000002E-3</v>
      </c>
      <c r="N3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1.6899999999999998E-2</v>
      </c>
    </row>
    <row r="32" spans="1:14" x14ac:dyDescent="0.35">
      <c r="A32" t="s">
        <v>45</v>
      </c>
      <c r="B32" s="1">
        <v>123.3</v>
      </c>
      <c r="C32" s="1">
        <v>123.4</v>
      </c>
      <c r="D32">
        <v>1.2999999999999999E-2</v>
      </c>
      <c r="E32">
        <v>5.0000000000000001E-3</v>
      </c>
      <c r="F32">
        <v>6.0000000000000001E-3</v>
      </c>
      <c r="G32">
        <v>6.0000000000000001E-3</v>
      </c>
      <c r="H32">
        <v>6.0000000000000001E-3</v>
      </c>
      <c r="I32">
        <v>6.0000000000000001E-3</v>
      </c>
      <c r="J32">
        <v>8.9999999999999993E-3</v>
      </c>
      <c r="K32">
        <v>1.7000000000000001E-2</v>
      </c>
      <c r="L32">
        <v>8.9999999999999993E-3</v>
      </c>
      <c r="M32">
        <v>8.0000000000000002E-3</v>
      </c>
      <c r="N3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8.4999999999999989E-3</v>
      </c>
    </row>
    <row r="33" spans="1:14" x14ac:dyDescent="0.35">
      <c r="A33" t="s">
        <v>46</v>
      </c>
      <c r="B33" s="1">
        <v>127.42</v>
      </c>
      <c r="C33" s="1">
        <v>127.5</v>
      </c>
      <c r="D33">
        <v>1.4999999999999999E-2</v>
      </c>
      <c r="E33">
        <v>2.1999999999999999E-2</v>
      </c>
      <c r="F33">
        <v>2.3E-2</v>
      </c>
      <c r="G33">
        <v>2.1999999999999999E-2</v>
      </c>
      <c r="H33">
        <v>1.7000000000000001E-2</v>
      </c>
      <c r="I33">
        <v>1.9E-2</v>
      </c>
      <c r="J33">
        <v>1.7000000000000001E-2</v>
      </c>
      <c r="K33">
        <v>2.1000000000000001E-2</v>
      </c>
      <c r="L33">
        <v>8.0000000000000002E-3</v>
      </c>
      <c r="M33">
        <v>1.7000000000000001E-2</v>
      </c>
      <c r="N3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1.8099999999999998E-2</v>
      </c>
    </row>
    <row r="34" spans="1:14" x14ac:dyDescent="0.35">
      <c r="A34" t="s">
        <v>47</v>
      </c>
      <c r="B34" s="1">
        <v>131.75</v>
      </c>
      <c r="C34" s="1">
        <v>131.84</v>
      </c>
      <c r="D34">
        <v>1.7000000000000001E-2</v>
      </c>
      <c r="E34">
        <v>8.0000000000000002E-3</v>
      </c>
      <c r="F34">
        <v>2.8000000000000001E-2</v>
      </c>
      <c r="G34">
        <v>1.4E-2</v>
      </c>
      <c r="H34">
        <v>1.6E-2</v>
      </c>
      <c r="I34">
        <v>1.6E-2</v>
      </c>
      <c r="J34">
        <v>1.7999999999999999E-2</v>
      </c>
      <c r="K34">
        <v>2.3E-2</v>
      </c>
      <c r="L34">
        <v>2.3E-2</v>
      </c>
      <c r="M34">
        <v>1.2E-2</v>
      </c>
      <c r="N3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1.7500000000000002E-2</v>
      </c>
    </row>
    <row r="35" spans="1:14" x14ac:dyDescent="0.35">
      <c r="A35" t="s">
        <v>48</v>
      </c>
      <c r="B35" s="1">
        <v>135.57</v>
      </c>
      <c r="C35" s="1">
        <v>135.69999999999999</v>
      </c>
      <c r="D35">
        <v>3.7999999999999999E-2</v>
      </c>
      <c r="E35">
        <v>2.1000000000000001E-2</v>
      </c>
      <c r="F35">
        <v>0.03</v>
      </c>
      <c r="G35">
        <v>2.4E-2</v>
      </c>
      <c r="H35">
        <v>1.4999999999999999E-2</v>
      </c>
      <c r="I35">
        <v>2.8000000000000001E-2</v>
      </c>
      <c r="J35">
        <v>4.5999999999999999E-2</v>
      </c>
      <c r="K35">
        <v>0.04</v>
      </c>
      <c r="L35">
        <v>0.03</v>
      </c>
      <c r="M35">
        <v>3.4000000000000002E-2</v>
      </c>
      <c r="N3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3.0600000000000006E-2</v>
      </c>
    </row>
    <row r="36" spans="1:14" x14ac:dyDescent="0.35">
      <c r="A36" t="s">
        <v>49</v>
      </c>
      <c r="B36" s="1">
        <v>139.22999999999999</v>
      </c>
      <c r="C36" s="1">
        <v>139.38</v>
      </c>
      <c r="D36">
        <v>1.6E-2</v>
      </c>
      <c r="E36">
        <v>1.7999999999999999E-2</v>
      </c>
      <c r="F36">
        <v>0.03</v>
      </c>
      <c r="G36">
        <v>3.2000000000000001E-2</v>
      </c>
      <c r="H36">
        <v>3.1E-2</v>
      </c>
      <c r="I36">
        <v>2.1000000000000001E-2</v>
      </c>
      <c r="J36">
        <v>2.1999999999999999E-2</v>
      </c>
      <c r="K36">
        <v>2.7E-2</v>
      </c>
      <c r="L36">
        <v>1.6E-2</v>
      </c>
      <c r="M36">
        <v>2.1000000000000001E-2</v>
      </c>
      <c r="N3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2.3399999999999997E-2</v>
      </c>
    </row>
    <row r="37" spans="1:14" x14ac:dyDescent="0.35">
      <c r="A37" t="s">
        <v>50</v>
      </c>
      <c r="B37" s="1">
        <v>143.29</v>
      </c>
      <c r="C37" s="1">
        <v>143.44</v>
      </c>
      <c r="D37">
        <v>8.9999999999999993E-3</v>
      </c>
      <c r="E37">
        <v>1.9E-2</v>
      </c>
      <c r="F37">
        <v>3.5999999999999997E-2</v>
      </c>
      <c r="G37">
        <v>3.5999999999999997E-2</v>
      </c>
      <c r="H37">
        <v>3.3000000000000002E-2</v>
      </c>
      <c r="I37">
        <v>2.4E-2</v>
      </c>
      <c r="J37">
        <v>1.4999999999999999E-2</v>
      </c>
      <c r="K37">
        <v>8.9999999999999993E-3</v>
      </c>
      <c r="L37">
        <v>1.2E-2</v>
      </c>
      <c r="M37">
        <v>1.4E-2</v>
      </c>
      <c r="N3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2.0700000000000003E-2</v>
      </c>
    </row>
    <row r="38" spans="1:14" x14ac:dyDescent="0.35">
      <c r="A38" t="s">
        <v>51</v>
      </c>
      <c r="B38" s="1">
        <v>147.37</v>
      </c>
      <c r="C38" s="1">
        <v>147.47</v>
      </c>
      <c r="D38">
        <v>8.0000000000000002E-3</v>
      </c>
      <c r="E38">
        <v>6.0000000000000001E-3</v>
      </c>
      <c r="F38">
        <v>1.0999999999999999E-2</v>
      </c>
      <c r="G38">
        <v>4.0000000000000001E-3</v>
      </c>
      <c r="H38">
        <v>8.0000000000000002E-3</v>
      </c>
      <c r="I38">
        <v>1.4E-2</v>
      </c>
      <c r="J38">
        <v>1.0999999999999999E-2</v>
      </c>
      <c r="K38">
        <v>1.2E-2</v>
      </c>
      <c r="L38">
        <v>5.0000000000000001E-3</v>
      </c>
      <c r="M38">
        <v>1.0999999999999999E-2</v>
      </c>
      <c r="N3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8.9999999999999993E-3</v>
      </c>
    </row>
    <row r="39" spans="1:14" x14ac:dyDescent="0.35">
      <c r="A39" t="s">
        <v>52</v>
      </c>
      <c r="B39" s="1">
        <v>151.33000000000001</v>
      </c>
      <c r="C39" s="1">
        <v>151.4</v>
      </c>
      <c r="D39">
        <v>0.03</v>
      </c>
      <c r="E39">
        <v>5.7000000000000002E-2</v>
      </c>
      <c r="F39">
        <v>4.2999999999999997E-2</v>
      </c>
      <c r="G39">
        <v>5.1999999999999998E-2</v>
      </c>
      <c r="H39">
        <v>3.7999999999999999E-2</v>
      </c>
      <c r="I39">
        <v>0.04</v>
      </c>
      <c r="J39">
        <v>3.7999999999999999E-2</v>
      </c>
      <c r="K39">
        <v>3.3000000000000002E-2</v>
      </c>
      <c r="L39">
        <v>5.3999999999999999E-2</v>
      </c>
      <c r="M39">
        <v>0.02</v>
      </c>
      <c r="N3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4.0499999999999994E-2</v>
      </c>
    </row>
    <row r="40" spans="1:14" x14ac:dyDescent="0.35">
      <c r="A40" t="s">
        <v>53</v>
      </c>
      <c r="B40" s="1">
        <v>156.28</v>
      </c>
      <c r="C40" s="1">
        <v>156.4</v>
      </c>
      <c r="D40">
        <v>0.224</v>
      </c>
      <c r="E40">
        <v>0.25700000000000001</v>
      </c>
      <c r="F40">
        <v>0.36199999999999999</v>
      </c>
      <c r="G40">
        <v>0.44500000000000001</v>
      </c>
      <c r="H40">
        <v>0.255</v>
      </c>
      <c r="I40">
        <v>0.87</v>
      </c>
      <c r="J40">
        <v>0.45</v>
      </c>
      <c r="K40">
        <v>0.76900000000000002</v>
      </c>
      <c r="L40">
        <v>0.61399999999999999</v>
      </c>
      <c r="M40">
        <v>0.53900000000000003</v>
      </c>
      <c r="N4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0.47850000000000004</v>
      </c>
    </row>
    <row r="41" spans="1:14" x14ac:dyDescent="0.35">
      <c r="A41" t="s">
        <v>54</v>
      </c>
      <c r="B41" s="1">
        <v>160.11000000000001</v>
      </c>
      <c r="C41" s="1">
        <v>160.19999999999999</v>
      </c>
      <c r="D41">
        <v>7.0000000000000001E-3</v>
      </c>
      <c r="E41">
        <v>2.5000000000000001E-2</v>
      </c>
      <c r="F41">
        <v>2.9000000000000001E-2</v>
      </c>
      <c r="G41">
        <v>2.5999999999999999E-2</v>
      </c>
      <c r="H41">
        <v>1.2E-2</v>
      </c>
      <c r="I41">
        <v>3.6999999999999998E-2</v>
      </c>
      <c r="J41">
        <v>3.1E-2</v>
      </c>
      <c r="K41">
        <v>1.7000000000000001E-2</v>
      </c>
      <c r="L41">
        <v>1.9E-2</v>
      </c>
      <c r="M41">
        <v>2.1000000000000001E-2</v>
      </c>
      <c r="N4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2.2399999999999996E-2</v>
      </c>
    </row>
    <row r="42" spans="1:14" x14ac:dyDescent="0.35">
      <c r="A42" t="s">
        <v>55</v>
      </c>
      <c r="B42" s="1">
        <v>164.07</v>
      </c>
      <c r="C42" s="1">
        <v>164.23</v>
      </c>
      <c r="D42">
        <v>1.2E-2</v>
      </c>
      <c r="E42">
        <v>2.1000000000000001E-2</v>
      </c>
      <c r="F42">
        <v>8.0000000000000002E-3</v>
      </c>
      <c r="G42">
        <v>1.2E-2</v>
      </c>
      <c r="H42">
        <v>7.0000000000000001E-3</v>
      </c>
      <c r="I42">
        <v>1.0999999999999999E-2</v>
      </c>
      <c r="J42">
        <v>1.2E-2</v>
      </c>
      <c r="K42">
        <v>1.4E-2</v>
      </c>
      <c r="L42">
        <v>1.2E-2</v>
      </c>
      <c r="M42">
        <v>8.9999999999999993E-3</v>
      </c>
      <c r="N4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1.18E-2</v>
      </c>
    </row>
    <row r="43" spans="1:14" x14ac:dyDescent="0.35">
      <c r="A43" t="s">
        <v>56</v>
      </c>
      <c r="B43" s="1">
        <v>168.02</v>
      </c>
      <c r="C43" s="1">
        <v>168.15</v>
      </c>
      <c r="D43">
        <v>2.8000000000000001E-2</v>
      </c>
      <c r="E43">
        <v>2.5000000000000001E-2</v>
      </c>
      <c r="F43">
        <v>1.7999999999999999E-2</v>
      </c>
      <c r="G43">
        <v>2.1000000000000001E-2</v>
      </c>
      <c r="H43">
        <v>2.5999999999999999E-2</v>
      </c>
      <c r="I43">
        <v>1.7999999999999999E-2</v>
      </c>
      <c r="J43">
        <v>2.3E-2</v>
      </c>
      <c r="K43">
        <v>1.4999999999999999E-2</v>
      </c>
      <c r="L43">
        <v>1.9E-2</v>
      </c>
      <c r="M43">
        <v>6.0000000000000001E-3</v>
      </c>
      <c r="N4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1.9899999999999998E-2</v>
      </c>
    </row>
    <row r="44" spans="1:14" x14ac:dyDescent="0.35">
      <c r="A44" t="s">
        <v>57</v>
      </c>
      <c r="B44" s="1">
        <v>172.4</v>
      </c>
      <c r="C44" s="1">
        <v>172.5</v>
      </c>
      <c r="D44">
        <v>1.7000000000000001E-2</v>
      </c>
      <c r="E44">
        <v>5.0999999999999997E-2</v>
      </c>
      <c r="F44">
        <v>5.7000000000000002E-2</v>
      </c>
      <c r="G44">
        <v>5.6000000000000001E-2</v>
      </c>
      <c r="H44">
        <v>4.2999999999999997E-2</v>
      </c>
      <c r="I44">
        <v>3.4000000000000002E-2</v>
      </c>
      <c r="J44">
        <v>0.04</v>
      </c>
      <c r="K44">
        <v>0.54</v>
      </c>
      <c r="L44">
        <v>4.7E-2</v>
      </c>
      <c r="M44">
        <v>2.9000000000000001E-2</v>
      </c>
      <c r="N4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9.1400000000000009E-2</v>
      </c>
    </row>
    <row r="45" spans="1:14" x14ac:dyDescent="0.35">
      <c r="A45" t="s">
        <v>58</v>
      </c>
      <c r="B45" s="1">
        <v>176.5</v>
      </c>
      <c r="C45" s="1">
        <v>176.62</v>
      </c>
      <c r="D45">
        <v>8.9999999999999993E-3</v>
      </c>
      <c r="E45">
        <v>1.9E-2</v>
      </c>
      <c r="F45">
        <v>1.4999999999999999E-2</v>
      </c>
      <c r="G45">
        <v>1.6E-2</v>
      </c>
      <c r="H45">
        <v>1.2999999999999999E-2</v>
      </c>
      <c r="I45">
        <v>2.1000000000000001E-2</v>
      </c>
      <c r="J45">
        <v>5.0000000000000001E-3</v>
      </c>
      <c r="K45">
        <v>1.4999999999999999E-2</v>
      </c>
      <c r="L45">
        <v>1.4999999999999999E-2</v>
      </c>
      <c r="M45">
        <v>1.2E-2</v>
      </c>
      <c r="N4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1.4000000000000002E-2</v>
      </c>
    </row>
    <row r="46" spans="1:14" x14ac:dyDescent="0.35">
      <c r="A46" t="s">
        <v>59</v>
      </c>
      <c r="B46" s="1">
        <v>180.58</v>
      </c>
      <c r="C46" s="1">
        <v>180.67</v>
      </c>
      <c r="D46">
        <v>2.1999999999999999E-2</v>
      </c>
      <c r="E46">
        <v>0.01</v>
      </c>
      <c r="F46">
        <v>5.0000000000000001E-3</v>
      </c>
      <c r="G46">
        <v>7.0000000000000001E-3</v>
      </c>
      <c r="H46">
        <v>5.0000000000000001E-3</v>
      </c>
      <c r="I46">
        <v>8.0000000000000002E-3</v>
      </c>
      <c r="J46">
        <v>1.2999999999999999E-2</v>
      </c>
      <c r="K46">
        <v>1.7000000000000001E-2</v>
      </c>
      <c r="L46">
        <v>1.6E-2</v>
      </c>
      <c r="M46">
        <v>6.0000000000000001E-3</v>
      </c>
      <c r="N4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1.09E-2</v>
      </c>
    </row>
    <row r="47" spans="1:14" x14ac:dyDescent="0.35">
      <c r="A47" t="s">
        <v>60</v>
      </c>
      <c r="B47" s="1">
        <v>184.29</v>
      </c>
      <c r="C47" s="1">
        <v>184.4</v>
      </c>
      <c r="D47">
        <v>2.3E-2</v>
      </c>
      <c r="E47">
        <v>1.7000000000000001E-2</v>
      </c>
      <c r="F47">
        <v>2.1000000000000001E-2</v>
      </c>
      <c r="G47">
        <v>2.3E-2</v>
      </c>
      <c r="H47">
        <v>3.6999999999999998E-2</v>
      </c>
      <c r="I47">
        <v>3.3000000000000002E-2</v>
      </c>
      <c r="J47">
        <v>1.9E-2</v>
      </c>
      <c r="K47">
        <v>2.4E-2</v>
      </c>
      <c r="L47">
        <v>2.7E-2</v>
      </c>
      <c r="M47">
        <v>0.03</v>
      </c>
      <c r="N4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2.5399999999999999E-2</v>
      </c>
    </row>
    <row r="48" spans="1:14" x14ac:dyDescent="0.35">
      <c r="A48" t="s">
        <v>61</v>
      </c>
      <c r="B48" s="1">
        <v>188.13</v>
      </c>
      <c r="C48" s="1">
        <v>188.26</v>
      </c>
      <c r="D48">
        <v>0.03</v>
      </c>
      <c r="E48">
        <v>2.1999999999999999E-2</v>
      </c>
      <c r="F48">
        <v>2.3E-2</v>
      </c>
      <c r="G48">
        <v>1.0999999999999999E-2</v>
      </c>
      <c r="H48">
        <v>1.4E-2</v>
      </c>
      <c r="I48">
        <v>1.2999999999999999E-2</v>
      </c>
      <c r="J48">
        <v>2.1999999999999999E-2</v>
      </c>
      <c r="K48">
        <v>5.0000000000000001E-3</v>
      </c>
      <c r="L48">
        <v>1.4E-2</v>
      </c>
      <c r="M48">
        <v>5.0000000000000001E-3</v>
      </c>
      <c r="N4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1.5900000000000001E-2</v>
      </c>
    </row>
    <row r="49" spans="1:15" x14ac:dyDescent="0.35">
      <c r="A49" t="s">
        <v>62</v>
      </c>
      <c r="B49" s="1">
        <v>192.22</v>
      </c>
      <c r="C49" s="1">
        <v>192.32</v>
      </c>
      <c r="D49">
        <v>2.4E-2</v>
      </c>
      <c r="E49">
        <v>1.4999999999999999E-2</v>
      </c>
      <c r="F49">
        <v>1.6E-2</v>
      </c>
      <c r="G49">
        <v>1.4999999999999999E-2</v>
      </c>
      <c r="H49">
        <v>1.4999999999999999E-2</v>
      </c>
      <c r="I49">
        <v>6.0000000000000001E-3</v>
      </c>
      <c r="J49">
        <v>1.2E-2</v>
      </c>
      <c r="K49">
        <v>1.7999999999999999E-2</v>
      </c>
      <c r="L49">
        <v>1.6E-2</v>
      </c>
      <c r="M49">
        <v>1.6E-2</v>
      </c>
      <c r="N4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1.5300000000000003E-2</v>
      </c>
    </row>
    <row r="50" spans="1:15" x14ac:dyDescent="0.35">
      <c r="A50" t="s">
        <v>63</v>
      </c>
      <c r="B50" s="1">
        <v>196.61</v>
      </c>
      <c r="C50" s="1">
        <v>196.76</v>
      </c>
      <c r="D50">
        <v>1.7000000000000001E-2</v>
      </c>
      <c r="E50">
        <v>1.7999999999999999E-2</v>
      </c>
      <c r="F50">
        <v>2.5999999999999999E-2</v>
      </c>
      <c r="G50">
        <v>0.02</v>
      </c>
      <c r="H50">
        <v>2.1000000000000001E-2</v>
      </c>
      <c r="I50">
        <v>6.0000000000000001E-3</v>
      </c>
      <c r="J50">
        <v>0.01</v>
      </c>
      <c r="K50">
        <v>1.9E-2</v>
      </c>
      <c r="L50">
        <v>2.3E-2</v>
      </c>
      <c r="M50">
        <v>1.4E-2</v>
      </c>
      <c r="N5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1.7400000000000002E-2</v>
      </c>
    </row>
    <row r="51" spans="1:15" x14ac:dyDescent="0.35">
      <c r="A51" t="s">
        <v>64</v>
      </c>
      <c r="B51" s="1">
        <v>200.4</v>
      </c>
      <c r="C51" s="1">
        <v>200.5</v>
      </c>
      <c r="D51">
        <v>0.02</v>
      </c>
      <c r="E51">
        <v>2.1999999999999999E-2</v>
      </c>
      <c r="F51">
        <v>1.9E-2</v>
      </c>
      <c r="G51">
        <v>1.9E-2</v>
      </c>
      <c r="H51">
        <v>1.6E-2</v>
      </c>
      <c r="I51">
        <v>0.02</v>
      </c>
      <c r="J51">
        <v>1.7999999999999999E-2</v>
      </c>
      <c r="K51">
        <v>1.4999999999999999E-2</v>
      </c>
      <c r="L51">
        <v>0.02</v>
      </c>
      <c r="M51">
        <v>1.4E-2</v>
      </c>
      <c r="N5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1.8300000000000004E-2</v>
      </c>
    </row>
    <row r="52" spans="1:15" x14ac:dyDescent="0.35">
      <c r="A52" t="s">
        <v>65</v>
      </c>
      <c r="B52" s="1">
        <v>203.04</v>
      </c>
      <c r="C52" s="1">
        <v>203.2</v>
      </c>
      <c r="D52">
        <v>0.371</v>
      </c>
      <c r="E52">
        <v>0.32600000000000001</v>
      </c>
      <c r="F52">
        <v>0.39700000000000002</v>
      </c>
      <c r="G52">
        <v>0.36699999999999999</v>
      </c>
      <c r="H52">
        <v>0.32300000000000001</v>
      </c>
      <c r="I52">
        <v>0.30399999999999999</v>
      </c>
      <c r="J52">
        <v>0.25</v>
      </c>
      <c r="K52">
        <v>0.16600000000000001</v>
      </c>
      <c r="L52">
        <v>0.15</v>
      </c>
      <c r="M52">
        <v>0.21299999999999999</v>
      </c>
      <c r="N5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0.28670000000000001</v>
      </c>
    </row>
    <row r="53" spans="1:15" x14ac:dyDescent="0.35">
      <c r="A53" t="s">
        <v>66</v>
      </c>
      <c r="B53" s="1">
        <v>204.15</v>
      </c>
      <c r="C53" s="1">
        <v>204.27</v>
      </c>
      <c r="D53">
        <v>4.1000000000000002E-2</v>
      </c>
      <c r="E53">
        <v>6.8000000000000005E-2</v>
      </c>
      <c r="F53">
        <v>6.9000000000000006E-2</v>
      </c>
      <c r="G53">
        <v>6.5000000000000002E-2</v>
      </c>
      <c r="H53">
        <v>8.3000000000000004E-2</v>
      </c>
      <c r="I53">
        <v>0.04</v>
      </c>
      <c r="J53">
        <v>2.4E-2</v>
      </c>
      <c r="K53">
        <v>4.1000000000000002E-2</v>
      </c>
      <c r="L53">
        <v>4.8000000000000001E-2</v>
      </c>
      <c r="M53">
        <v>0.04</v>
      </c>
      <c r="N5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5.1900000000000002E-2</v>
      </c>
    </row>
    <row r="54" spans="1:15" x14ac:dyDescent="0.35">
      <c r="A54" t="s">
        <v>67</v>
      </c>
      <c r="B54" s="1">
        <v>208.16</v>
      </c>
      <c r="C54" s="1">
        <v>208.28</v>
      </c>
      <c r="D54">
        <v>0.02</v>
      </c>
      <c r="E54">
        <v>2.9000000000000001E-2</v>
      </c>
      <c r="F54">
        <v>1.0999999999999999E-2</v>
      </c>
      <c r="G54">
        <v>1.7999999999999999E-2</v>
      </c>
      <c r="H54">
        <v>1.4999999999999999E-2</v>
      </c>
      <c r="I54">
        <v>1.2999999999999999E-2</v>
      </c>
      <c r="J54">
        <v>8.9999999999999993E-3</v>
      </c>
      <c r="K54">
        <v>2E-3</v>
      </c>
      <c r="L54">
        <v>1.4999999999999999E-2</v>
      </c>
      <c r="M54">
        <v>2.3E-2</v>
      </c>
      <c r="N5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1.55E-2</v>
      </c>
    </row>
    <row r="55" spans="1:15" x14ac:dyDescent="0.35">
      <c r="A55" t="s">
        <v>68</v>
      </c>
      <c r="B55" s="1">
        <v>212.02</v>
      </c>
      <c r="C55" s="1">
        <v>212.1</v>
      </c>
      <c r="D55">
        <v>1.9E-2</v>
      </c>
      <c r="E55">
        <v>7.0000000000000001E-3</v>
      </c>
      <c r="F55">
        <v>1.9E-2</v>
      </c>
      <c r="G55">
        <v>1.4999999999999999E-2</v>
      </c>
      <c r="H55">
        <v>2.7E-2</v>
      </c>
      <c r="I55">
        <v>1.6E-2</v>
      </c>
      <c r="J55">
        <v>1.4E-2</v>
      </c>
      <c r="K55">
        <v>0.01</v>
      </c>
      <c r="L55">
        <v>1.7000000000000001E-2</v>
      </c>
      <c r="M55">
        <v>0.01</v>
      </c>
      <c r="N5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1.5400000000000002E-2</v>
      </c>
    </row>
    <row r="56" spans="1:15" x14ac:dyDescent="0.35">
      <c r="A56" t="s">
        <v>69</v>
      </c>
      <c r="B56" s="1">
        <v>216.23</v>
      </c>
      <c r="C56" s="1">
        <v>216.34</v>
      </c>
      <c r="D56">
        <v>1.4999999999999999E-2</v>
      </c>
      <c r="E56">
        <v>1.6E-2</v>
      </c>
      <c r="F56">
        <v>2.3E-2</v>
      </c>
      <c r="G56">
        <v>1.0999999999999999E-2</v>
      </c>
      <c r="H56">
        <v>1.6E-2</v>
      </c>
      <c r="I56">
        <v>1.4999999999999999E-2</v>
      </c>
      <c r="J56">
        <v>3.2000000000000001E-2</v>
      </c>
      <c r="K56">
        <v>1.4E-2</v>
      </c>
      <c r="L56">
        <v>1.7000000000000001E-2</v>
      </c>
      <c r="M56">
        <v>1.2E-2</v>
      </c>
      <c r="N5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1.7100000000000004E-2</v>
      </c>
    </row>
    <row r="57" spans="1:15" x14ac:dyDescent="0.35">
      <c r="A57" t="s">
        <v>70</v>
      </c>
      <c r="B57" s="1">
        <v>220.4</v>
      </c>
      <c r="C57" s="1">
        <v>220.52</v>
      </c>
      <c r="D57">
        <v>2E-3</v>
      </c>
      <c r="E57">
        <v>1.4999999999999999E-2</v>
      </c>
      <c r="F57">
        <v>6.0000000000000001E-3</v>
      </c>
      <c r="G57">
        <v>1.2999999999999999E-2</v>
      </c>
      <c r="H57">
        <v>8.9999999999999993E-3</v>
      </c>
      <c r="I57">
        <v>1.0999999999999999E-2</v>
      </c>
      <c r="J57">
        <v>1.4999999999999999E-2</v>
      </c>
      <c r="K57">
        <v>1.2E-2</v>
      </c>
      <c r="L57">
        <v>1.0999999999999999E-2</v>
      </c>
      <c r="M57">
        <v>8.0000000000000002E-3</v>
      </c>
      <c r="N5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1.0199999999999997E-2</v>
      </c>
    </row>
    <row r="58" spans="1:15" x14ac:dyDescent="0.35">
      <c r="A58" t="s">
        <v>71</v>
      </c>
      <c r="B58" s="1">
        <v>224.47</v>
      </c>
      <c r="C58" s="1">
        <v>224.56</v>
      </c>
      <c r="D58">
        <v>1.0999999999999999E-2</v>
      </c>
      <c r="E58">
        <v>2.1999999999999999E-2</v>
      </c>
      <c r="F58">
        <v>0.01</v>
      </c>
      <c r="G58">
        <v>1.6E-2</v>
      </c>
      <c r="H58">
        <v>6.0000000000000001E-3</v>
      </c>
      <c r="I58">
        <v>3.2000000000000001E-2</v>
      </c>
      <c r="J58">
        <v>0</v>
      </c>
      <c r="K58">
        <v>0</v>
      </c>
      <c r="L58">
        <v>7.0000000000000001E-3</v>
      </c>
      <c r="M58">
        <v>7.0000000000000001E-3</v>
      </c>
      <c r="N5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1.1100000000000002E-2</v>
      </c>
    </row>
    <row r="59" spans="1:15" x14ac:dyDescent="0.35">
      <c r="A59" t="s">
        <v>72</v>
      </c>
      <c r="B59" s="1">
        <v>228.81</v>
      </c>
      <c r="C59" s="1">
        <v>228.91</v>
      </c>
      <c r="D59">
        <v>2.1999999999999999E-2</v>
      </c>
      <c r="E59">
        <v>1.7000000000000001E-2</v>
      </c>
      <c r="F59">
        <v>2.5999999999999999E-2</v>
      </c>
      <c r="G59">
        <v>2.1000000000000001E-2</v>
      </c>
      <c r="H59">
        <v>2.7E-2</v>
      </c>
      <c r="I59">
        <v>1.4E-2</v>
      </c>
      <c r="J59">
        <v>1.2999999999999999E-2</v>
      </c>
      <c r="K59">
        <v>2.5000000000000001E-2</v>
      </c>
      <c r="L59">
        <v>1.7999999999999999E-2</v>
      </c>
      <c r="M59">
        <v>2.5000000000000001E-2</v>
      </c>
      <c r="N5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2.0799999999999999E-2</v>
      </c>
    </row>
    <row r="60" spans="1:15" x14ac:dyDescent="0.35">
      <c r="A60" t="s">
        <v>73</v>
      </c>
      <c r="B60" s="1">
        <v>232.48</v>
      </c>
      <c r="C60" s="1">
        <v>232.57</v>
      </c>
      <c r="D60">
        <v>6.0000000000000001E-3</v>
      </c>
      <c r="E60">
        <v>1.2E-2</v>
      </c>
      <c r="F60">
        <v>7.0000000000000001E-3</v>
      </c>
      <c r="G60">
        <v>1.4E-2</v>
      </c>
      <c r="H60">
        <v>7.0000000000000001E-3</v>
      </c>
      <c r="I60">
        <v>1.2E-2</v>
      </c>
      <c r="J60">
        <v>1.7000000000000001E-2</v>
      </c>
      <c r="K60">
        <v>1.6E-2</v>
      </c>
      <c r="L60">
        <v>6.0000000000000001E-3</v>
      </c>
      <c r="M60">
        <v>1.2E-2</v>
      </c>
      <c r="N6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1.09E-2</v>
      </c>
      <c r="O60" t="s">
        <v>74</v>
      </c>
    </row>
    <row r="61" spans="1:15" x14ac:dyDescent="0.35">
      <c r="A61" t="s">
        <v>75</v>
      </c>
      <c r="B61" s="1">
        <v>236.28</v>
      </c>
      <c r="C61" s="1">
        <v>236.4</v>
      </c>
      <c r="D61">
        <v>8.9999999999999993E-3</v>
      </c>
      <c r="E61">
        <v>1.2E-2</v>
      </c>
      <c r="F61">
        <v>4.0000000000000001E-3</v>
      </c>
      <c r="G61">
        <v>2E-3</v>
      </c>
      <c r="H61">
        <v>8.9999999999999993E-3</v>
      </c>
      <c r="I61">
        <v>1.0999999999999999E-2</v>
      </c>
      <c r="J61">
        <v>0</v>
      </c>
      <c r="K61">
        <v>3.0000000000000001E-3</v>
      </c>
      <c r="L61">
        <v>1.2E-2</v>
      </c>
      <c r="M61">
        <v>3.0000000000000001E-3</v>
      </c>
      <c r="N6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6.5000000000000006E-3</v>
      </c>
    </row>
    <row r="62" spans="1:15" x14ac:dyDescent="0.35">
      <c r="A62" t="s">
        <v>76</v>
      </c>
      <c r="B62" s="1">
        <v>240.94</v>
      </c>
      <c r="C62" s="1">
        <v>241.07</v>
      </c>
      <c r="D62">
        <v>2E-3</v>
      </c>
      <c r="E62">
        <v>5.0000000000000001E-3</v>
      </c>
      <c r="F62">
        <v>8.9999999999999993E-3</v>
      </c>
      <c r="G62">
        <v>0.01</v>
      </c>
      <c r="H62">
        <v>2E-3</v>
      </c>
      <c r="I62">
        <v>8.9999999999999993E-3</v>
      </c>
      <c r="J62">
        <v>3.0000000000000001E-3</v>
      </c>
      <c r="K62">
        <v>1.2999999999999999E-2</v>
      </c>
      <c r="L62">
        <v>0</v>
      </c>
      <c r="M62">
        <v>5.0000000000000001E-3</v>
      </c>
      <c r="N6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5.8000000000000005E-3</v>
      </c>
    </row>
    <row r="63" spans="1:15" x14ac:dyDescent="0.35">
      <c r="A63" t="s">
        <v>77</v>
      </c>
      <c r="B63" s="1">
        <v>244.46</v>
      </c>
      <c r="C63" s="1">
        <v>244.59</v>
      </c>
      <c r="D63">
        <v>8.0000000000000002E-3</v>
      </c>
      <c r="E63">
        <v>1.2E-2</v>
      </c>
      <c r="F63">
        <v>1E-3</v>
      </c>
      <c r="G63">
        <v>2E-3</v>
      </c>
      <c r="H63">
        <v>1.0999999999999999E-2</v>
      </c>
      <c r="I63">
        <v>1.0999999999999999E-2</v>
      </c>
      <c r="J63">
        <v>1.2E-2</v>
      </c>
      <c r="K63">
        <v>1.4999999999999999E-2</v>
      </c>
      <c r="L63">
        <v>4.0000000000000001E-3</v>
      </c>
      <c r="M63">
        <v>7.0000000000000001E-3</v>
      </c>
      <c r="N6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8.3000000000000001E-3</v>
      </c>
    </row>
    <row r="64" spans="1:15" x14ac:dyDescent="0.35">
      <c r="A64" t="s">
        <v>78</v>
      </c>
      <c r="B64" s="1">
        <v>248.4</v>
      </c>
      <c r="C64" s="1">
        <v>248.55</v>
      </c>
      <c r="D64">
        <v>1.4999999999999999E-2</v>
      </c>
      <c r="E64">
        <v>0.02</v>
      </c>
      <c r="F64">
        <v>2.3E-2</v>
      </c>
      <c r="G64">
        <v>2.3E-2</v>
      </c>
      <c r="H64">
        <v>0.02</v>
      </c>
      <c r="I64">
        <v>1.6E-2</v>
      </c>
      <c r="J64">
        <v>0.02</v>
      </c>
      <c r="K64">
        <v>3.4000000000000002E-2</v>
      </c>
      <c r="L64">
        <v>4.2999999999999997E-2</v>
      </c>
      <c r="M64">
        <v>2.9000000000000001E-2</v>
      </c>
      <c r="N6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2.4300000000000002E-2</v>
      </c>
    </row>
    <row r="65" spans="1:14" x14ac:dyDescent="0.35">
      <c r="A65" t="s">
        <v>79</v>
      </c>
      <c r="B65" s="1">
        <v>252.48</v>
      </c>
      <c r="C65" s="1">
        <v>252.61</v>
      </c>
      <c r="D65">
        <v>0.01</v>
      </c>
      <c r="E65">
        <v>1.4E-2</v>
      </c>
      <c r="F65">
        <v>1.0999999999999999E-2</v>
      </c>
      <c r="G65">
        <v>1.6E-2</v>
      </c>
      <c r="H65">
        <v>0.18</v>
      </c>
      <c r="I65">
        <v>2.1000000000000001E-2</v>
      </c>
      <c r="J65">
        <v>1.6E-2</v>
      </c>
      <c r="K65">
        <v>4.0000000000000001E-3</v>
      </c>
      <c r="L65">
        <v>8.9999999999999993E-3</v>
      </c>
      <c r="M65">
        <v>8.0000000000000002E-3</v>
      </c>
      <c r="N6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2.8900000000000002E-2</v>
      </c>
    </row>
    <row r="66" spans="1:14" x14ac:dyDescent="0.35">
      <c r="A66" t="s">
        <v>80</v>
      </c>
      <c r="B66" s="1">
        <v>256.24</v>
      </c>
      <c r="C66" s="1">
        <v>256.36</v>
      </c>
      <c r="D66">
        <v>0.01</v>
      </c>
      <c r="E66">
        <v>2.3E-2</v>
      </c>
      <c r="F66">
        <v>1.9E-2</v>
      </c>
      <c r="G66">
        <v>1.4E-2</v>
      </c>
      <c r="H66">
        <v>8.0000000000000002E-3</v>
      </c>
      <c r="I66">
        <v>1.7999999999999999E-2</v>
      </c>
      <c r="J66">
        <v>2.1999999999999999E-2</v>
      </c>
      <c r="K66">
        <v>1.9E-2</v>
      </c>
      <c r="L66">
        <v>1.2E-2</v>
      </c>
      <c r="M66">
        <v>1.0999999999999999E-2</v>
      </c>
      <c r="N6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1.5600000000000003E-2</v>
      </c>
    </row>
    <row r="67" spans="1:14" x14ac:dyDescent="0.35">
      <c r="A67" t="s">
        <v>81</v>
      </c>
      <c r="B67" s="1">
        <v>260.2</v>
      </c>
      <c r="C67" s="1">
        <v>260.3</v>
      </c>
      <c r="D67">
        <v>0.01</v>
      </c>
      <c r="E67">
        <v>1.6E-2</v>
      </c>
      <c r="F67">
        <v>2.4E-2</v>
      </c>
      <c r="G67">
        <v>2.5999999999999999E-2</v>
      </c>
      <c r="H67">
        <v>1.7000000000000001E-2</v>
      </c>
      <c r="I67">
        <v>1.4E-2</v>
      </c>
      <c r="J67">
        <v>2.1000000000000001E-2</v>
      </c>
      <c r="K67">
        <v>2.5999999999999999E-2</v>
      </c>
      <c r="L67">
        <v>1.7999999999999999E-2</v>
      </c>
      <c r="M67">
        <v>1.4999999999999999E-2</v>
      </c>
      <c r="N6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1.8700000000000001E-2</v>
      </c>
    </row>
    <row r="68" spans="1:14" x14ac:dyDescent="0.35">
      <c r="A68" t="s">
        <v>82</v>
      </c>
      <c r="B68" s="1">
        <v>264.63</v>
      </c>
      <c r="C68" s="1">
        <v>264.74</v>
      </c>
      <c r="D68">
        <v>1.6E-2</v>
      </c>
      <c r="E68">
        <v>3.3000000000000002E-2</v>
      </c>
      <c r="F68">
        <v>3.2000000000000001E-2</v>
      </c>
      <c r="G68">
        <v>3.9E-2</v>
      </c>
      <c r="H68">
        <v>2.4E-2</v>
      </c>
      <c r="I68">
        <v>3.6999999999999998E-2</v>
      </c>
      <c r="J68">
        <v>2.5999999999999999E-2</v>
      </c>
      <c r="K68">
        <v>2.7E-2</v>
      </c>
      <c r="L68">
        <v>1.2999999999999999E-2</v>
      </c>
      <c r="M68">
        <v>1.2E-2</v>
      </c>
      <c r="N6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2.5899999999999999E-2</v>
      </c>
    </row>
    <row r="69" spans="1:14" x14ac:dyDescent="0.35">
      <c r="A69" t="s">
        <v>83</v>
      </c>
      <c r="B69" s="1">
        <v>268.23</v>
      </c>
      <c r="C69" s="1">
        <v>268.39999999999998</v>
      </c>
      <c r="D69">
        <v>1.4E-2</v>
      </c>
      <c r="E69">
        <v>2.1000000000000001E-2</v>
      </c>
      <c r="F69">
        <v>1.4E-2</v>
      </c>
      <c r="G69">
        <v>1.0999999999999999E-2</v>
      </c>
      <c r="H69">
        <v>0.01</v>
      </c>
      <c r="I69">
        <v>1.0999999999999999E-2</v>
      </c>
      <c r="J69">
        <v>1.0999999999999999E-2</v>
      </c>
      <c r="K69">
        <v>8.0000000000000002E-3</v>
      </c>
      <c r="L69">
        <v>1.7999999999999999E-2</v>
      </c>
      <c r="M69">
        <v>1.2999999999999999E-2</v>
      </c>
      <c r="N6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1.3099999999999997E-2</v>
      </c>
    </row>
    <row r="70" spans="1:14" x14ac:dyDescent="0.35">
      <c r="A70" t="s">
        <v>84</v>
      </c>
      <c r="B70" s="1">
        <v>272.56</v>
      </c>
      <c r="C70" s="1">
        <v>272.68</v>
      </c>
      <c r="D70">
        <v>0.01</v>
      </c>
      <c r="E70">
        <v>1.6E-2</v>
      </c>
      <c r="F70">
        <v>3.1E-2</v>
      </c>
      <c r="G70">
        <v>1.4E-2</v>
      </c>
      <c r="H70">
        <v>1.6E-2</v>
      </c>
      <c r="I70">
        <v>2.3E-2</v>
      </c>
      <c r="J70">
        <v>1.6E-2</v>
      </c>
      <c r="K70">
        <v>1.2999999999999999E-2</v>
      </c>
      <c r="L70">
        <v>1.4999999999999999E-2</v>
      </c>
      <c r="M70">
        <v>1.4999999999999999E-2</v>
      </c>
      <c r="N7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1.6900000000000005E-2</v>
      </c>
    </row>
    <row r="71" spans="1:14" x14ac:dyDescent="0.35">
      <c r="A71" t="s">
        <v>85</v>
      </c>
      <c r="B71" s="1">
        <v>276.39999999999998</v>
      </c>
      <c r="C71" s="1">
        <v>276.52</v>
      </c>
      <c r="D71">
        <v>0.01</v>
      </c>
      <c r="E71">
        <v>1.9E-2</v>
      </c>
      <c r="F71">
        <v>1.2E-2</v>
      </c>
      <c r="G71">
        <v>6.0000000000000001E-3</v>
      </c>
      <c r="H71">
        <v>1.2E-2</v>
      </c>
      <c r="I71">
        <v>0.02</v>
      </c>
      <c r="J71">
        <v>0.01</v>
      </c>
      <c r="K71">
        <v>2.1999999999999999E-2</v>
      </c>
      <c r="L71">
        <v>2.3E-2</v>
      </c>
      <c r="M71">
        <v>2.5999999999999999E-2</v>
      </c>
      <c r="N7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1.5999999999999997E-2</v>
      </c>
    </row>
    <row r="72" spans="1:14" x14ac:dyDescent="0.35">
      <c r="A72" t="s">
        <v>86</v>
      </c>
      <c r="B72" s="1">
        <v>280.32</v>
      </c>
      <c r="C72" s="1">
        <v>280.39999999999998</v>
      </c>
      <c r="D72">
        <v>1.4E-2</v>
      </c>
      <c r="E72">
        <v>2.1000000000000001E-2</v>
      </c>
      <c r="F72">
        <v>1.2E-2</v>
      </c>
      <c r="G72">
        <v>1.2999999999999999E-2</v>
      </c>
      <c r="H72">
        <v>1.6E-2</v>
      </c>
      <c r="I72">
        <v>1.6E-2</v>
      </c>
      <c r="J72">
        <v>7.0000000000000001E-3</v>
      </c>
      <c r="K72">
        <v>1.0999999999999999E-2</v>
      </c>
      <c r="L72">
        <v>1.0999999999999999E-2</v>
      </c>
      <c r="M72">
        <v>8.0000000000000002E-3</v>
      </c>
      <c r="N7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1.29E-2</v>
      </c>
    </row>
    <row r="73" spans="1:14" x14ac:dyDescent="0.35">
      <c r="A73" t="s">
        <v>87</v>
      </c>
      <c r="B73" s="1">
        <v>284.58</v>
      </c>
      <c r="C73" s="1">
        <v>284.7</v>
      </c>
      <c r="D73">
        <v>7.0000000000000001E-3</v>
      </c>
      <c r="E73">
        <v>2.1000000000000001E-2</v>
      </c>
      <c r="F73">
        <v>1.2999999999999999E-2</v>
      </c>
      <c r="G73">
        <v>1.9E-2</v>
      </c>
      <c r="H73">
        <v>8.0000000000000002E-3</v>
      </c>
      <c r="I73">
        <v>5.0000000000000001E-3</v>
      </c>
      <c r="J73">
        <v>1.2999999999999999E-2</v>
      </c>
      <c r="K73">
        <v>1.0999999999999999E-2</v>
      </c>
      <c r="L73">
        <v>1.4E-2</v>
      </c>
      <c r="M73">
        <v>8.9999999999999993E-3</v>
      </c>
      <c r="N7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1.2E-2</v>
      </c>
    </row>
    <row r="74" spans="1:14" x14ac:dyDescent="0.35">
      <c r="A74" t="s">
        <v>88</v>
      </c>
      <c r="B74" s="1">
        <v>288.17</v>
      </c>
      <c r="C74" s="1">
        <v>288.27999999999997</v>
      </c>
      <c r="D74">
        <v>7.0000000000000001E-3</v>
      </c>
      <c r="E74">
        <v>1.4999999999999999E-2</v>
      </c>
      <c r="F74">
        <v>6.0000000000000001E-3</v>
      </c>
      <c r="G74">
        <v>1.4E-2</v>
      </c>
      <c r="H74">
        <v>1.6E-2</v>
      </c>
      <c r="I74">
        <v>1E-3</v>
      </c>
      <c r="J74">
        <v>1.4E-2</v>
      </c>
      <c r="K74">
        <v>5.0000000000000001E-3</v>
      </c>
      <c r="L74">
        <v>6.0000000000000001E-3</v>
      </c>
      <c r="M74">
        <v>1.4E-2</v>
      </c>
      <c r="N7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9.7999999999999997E-3</v>
      </c>
    </row>
    <row r="75" spans="1:14" x14ac:dyDescent="0.35">
      <c r="A75" t="s">
        <v>89</v>
      </c>
      <c r="B75" s="1">
        <v>292.77</v>
      </c>
      <c r="C75" s="1">
        <v>292.82</v>
      </c>
      <c r="D75">
        <v>8.0000000000000002E-3</v>
      </c>
      <c r="E75">
        <v>1.2E-2</v>
      </c>
      <c r="F75">
        <v>1.4E-2</v>
      </c>
      <c r="G75">
        <v>1.6E-2</v>
      </c>
      <c r="H75">
        <v>1.2999999999999999E-2</v>
      </c>
      <c r="I75">
        <v>7.0000000000000001E-3</v>
      </c>
      <c r="J75">
        <v>7.0000000000000001E-3</v>
      </c>
      <c r="K75">
        <v>1.0999999999999999E-2</v>
      </c>
      <c r="L75">
        <v>5.0000000000000001E-3</v>
      </c>
      <c r="M75">
        <v>1.7000000000000001E-2</v>
      </c>
      <c r="N7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1.1000000000000001E-2</v>
      </c>
    </row>
    <row r="76" spans="1:14" x14ac:dyDescent="0.35">
      <c r="A76" t="s">
        <v>90</v>
      </c>
      <c r="B76" s="1">
        <v>296.39999999999998</v>
      </c>
      <c r="C76" s="1">
        <v>296.55</v>
      </c>
      <c r="D76">
        <v>2.4E-2</v>
      </c>
      <c r="E76">
        <v>1.4E-2</v>
      </c>
      <c r="F76">
        <v>2.7E-2</v>
      </c>
      <c r="G76">
        <v>2.3E-2</v>
      </c>
      <c r="H76">
        <v>2.7E-2</v>
      </c>
      <c r="I76">
        <v>1.4999999999999999E-2</v>
      </c>
      <c r="J76">
        <v>2.5999999999999999E-2</v>
      </c>
      <c r="K76">
        <v>2.3E-2</v>
      </c>
      <c r="L76">
        <v>3.4000000000000002E-2</v>
      </c>
      <c r="M76">
        <v>1.6E-2</v>
      </c>
      <c r="N7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2.2899999999999997E-2</v>
      </c>
    </row>
    <row r="77" spans="1:14" x14ac:dyDescent="0.35">
      <c r="A77" t="s">
        <v>91</v>
      </c>
      <c r="B77" s="1">
        <v>300.25</v>
      </c>
      <c r="C77" s="1">
        <v>300.39999999999998</v>
      </c>
      <c r="D77">
        <v>6.0000000000000001E-3</v>
      </c>
      <c r="E77">
        <v>0.01</v>
      </c>
      <c r="F77">
        <v>6.0000000000000001E-3</v>
      </c>
      <c r="G77">
        <v>1.0999999999999999E-2</v>
      </c>
      <c r="H77">
        <v>1.4E-2</v>
      </c>
      <c r="I77">
        <v>8.0000000000000002E-3</v>
      </c>
      <c r="J77">
        <v>4.0000000000000001E-3</v>
      </c>
      <c r="K77">
        <v>8.0000000000000002E-3</v>
      </c>
      <c r="L77">
        <v>7.0000000000000001E-3</v>
      </c>
      <c r="M77">
        <v>0.01</v>
      </c>
      <c r="N7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8.4000000000000012E-3</v>
      </c>
    </row>
    <row r="78" spans="1:14" x14ac:dyDescent="0.35">
      <c r="A78" t="s">
        <v>92</v>
      </c>
      <c r="B78" s="1">
        <v>304.39999999999998</v>
      </c>
      <c r="C78" s="1">
        <v>304.54000000000002</v>
      </c>
      <c r="D78">
        <v>1.9E-2</v>
      </c>
      <c r="E78">
        <v>0.03</v>
      </c>
      <c r="F78">
        <v>2.1999999999999999E-2</v>
      </c>
      <c r="G78">
        <v>2.9000000000000001E-2</v>
      </c>
      <c r="H78">
        <v>5.0000000000000001E-3</v>
      </c>
      <c r="I78">
        <v>2.1000000000000001E-2</v>
      </c>
      <c r="J78">
        <v>2.1000000000000001E-2</v>
      </c>
      <c r="K78">
        <v>1.2E-2</v>
      </c>
      <c r="L78">
        <v>1.0999999999999999E-2</v>
      </c>
      <c r="M78">
        <v>8.9999999999999993E-3</v>
      </c>
      <c r="N7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1.7900000000000003E-2</v>
      </c>
    </row>
    <row r="79" spans="1:14" x14ac:dyDescent="0.35">
      <c r="A79" t="s">
        <v>93</v>
      </c>
      <c r="B79" s="1">
        <v>308.06</v>
      </c>
      <c r="C79" s="1">
        <v>308.16000000000003</v>
      </c>
      <c r="D79">
        <v>2.3E-2</v>
      </c>
      <c r="E79">
        <v>2.9000000000000001E-2</v>
      </c>
      <c r="F79">
        <v>2.3E-2</v>
      </c>
      <c r="G79">
        <v>1.0999999999999999E-2</v>
      </c>
      <c r="H79">
        <v>1.7000000000000001E-2</v>
      </c>
      <c r="I79">
        <v>1.9E-2</v>
      </c>
      <c r="J79">
        <v>1.4E-2</v>
      </c>
      <c r="K79">
        <v>1.4E-2</v>
      </c>
      <c r="L79">
        <v>1.2E-2</v>
      </c>
      <c r="M79">
        <v>1.9E-2</v>
      </c>
      <c r="N7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1.8100000000000002E-2</v>
      </c>
    </row>
    <row r="80" spans="1:14" x14ac:dyDescent="0.35">
      <c r="A80" t="s">
        <v>94</v>
      </c>
      <c r="B80" s="1">
        <v>313.32</v>
      </c>
      <c r="C80" s="1">
        <v>313.47000000000003</v>
      </c>
      <c r="D80">
        <v>1.0999999999999999E-2</v>
      </c>
      <c r="E80">
        <v>2.3E-2</v>
      </c>
      <c r="F80">
        <v>2.1999999999999999E-2</v>
      </c>
      <c r="G80">
        <v>2.1999999999999999E-2</v>
      </c>
      <c r="H80">
        <v>2.5000000000000001E-2</v>
      </c>
      <c r="I80">
        <v>2.1999999999999999E-2</v>
      </c>
      <c r="J80">
        <v>2.1999999999999999E-2</v>
      </c>
      <c r="K80">
        <v>5.0000000000000001E-3</v>
      </c>
      <c r="L80">
        <v>0.01</v>
      </c>
      <c r="M80">
        <v>0.02</v>
      </c>
      <c r="N8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1.8200000000000001E-2</v>
      </c>
    </row>
    <row r="81" spans="1:15" x14ac:dyDescent="0.35">
      <c r="A81" t="s">
        <v>95</v>
      </c>
      <c r="B81" s="1">
        <v>317.05</v>
      </c>
      <c r="C81" s="1">
        <v>317.19</v>
      </c>
      <c r="D81">
        <v>0.02</v>
      </c>
      <c r="E81">
        <v>1.2999999999999999E-2</v>
      </c>
      <c r="F81">
        <v>1.9E-2</v>
      </c>
      <c r="G81">
        <v>1.2E-2</v>
      </c>
      <c r="H81">
        <v>1.7999999999999999E-2</v>
      </c>
      <c r="I81">
        <v>0.01</v>
      </c>
      <c r="J81">
        <v>1.2E-2</v>
      </c>
      <c r="K81">
        <v>1.4999999999999999E-2</v>
      </c>
      <c r="L81">
        <v>1.2999999999999999E-2</v>
      </c>
      <c r="M81">
        <v>8.0000000000000002E-3</v>
      </c>
      <c r="N8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1.4000000000000002E-2</v>
      </c>
    </row>
    <row r="82" spans="1:15" x14ac:dyDescent="0.35">
      <c r="A82" t="s">
        <v>96</v>
      </c>
      <c r="B82" s="1">
        <v>321.60000000000002</v>
      </c>
      <c r="C82" s="1">
        <v>321.70999999999998</v>
      </c>
      <c r="D82">
        <v>1.4E-2</v>
      </c>
      <c r="E82">
        <v>1E-3</v>
      </c>
      <c r="F82">
        <v>7.0000000000000001E-3</v>
      </c>
      <c r="G82">
        <v>1.4E-2</v>
      </c>
      <c r="H82">
        <v>1.7000000000000001E-2</v>
      </c>
      <c r="I82">
        <v>1.7999999999999999E-2</v>
      </c>
      <c r="J82">
        <v>1.4E-2</v>
      </c>
      <c r="K82">
        <v>0.01</v>
      </c>
      <c r="L82">
        <v>1.0999999999999999E-2</v>
      </c>
      <c r="M82">
        <v>1.2999999999999999E-2</v>
      </c>
      <c r="N8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1.1899999999999997E-2</v>
      </c>
    </row>
    <row r="83" spans="1:15" x14ac:dyDescent="0.35">
      <c r="A83" t="s">
        <v>97</v>
      </c>
      <c r="B83" s="1">
        <v>325.45999999999998</v>
      </c>
      <c r="C83" s="1">
        <v>325.58999999999997</v>
      </c>
      <c r="D83">
        <v>2.3E-2</v>
      </c>
      <c r="E83">
        <v>1.9E-2</v>
      </c>
      <c r="F83">
        <v>1.0999999999999999E-2</v>
      </c>
      <c r="G83">
        <v>2.1999999999999999E-2</v>
      </c>
      <c r="H83">
        <v>0.02</v>
      </c>
      <c r="I83">
        <v>2.1000000000000001E-2</v>
      </c>
      <c r="J83">
        <v>1.6E-2</v>
      </c>
      <c r="K83">
        <v>2.1999999999999999E-2</v>
      </c>
      <c r="L83">
        <v>1.6E-2</v>
      </c>
      <c r="M83">
        <v>2.9000000000000001E-2</v>
      </c>
      <c r="N8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1.9899999999999998E-2</v>
      </c>
    </row>
    <row r="84" spans="1:15" x14ac:dyDescent="0.35">
      <c r="A84" t="s">
        <v>98</v>
      </c>
      <c r="B84" s="1">
        <v>329.57</v>
      </c>
      <c r="C84" s="1">
        <v>329.7</v>
      </c>
      <c r="D84">
        <v>1.7000000000000001E-2</v>
      </c>
      <c r="E84">
        <v>0.02</v>
      </c>
      <c r="F84">
        <v>1.4999999999999999E-2</v>
      </c>
      <c r="G84">
        <v>2.5000000000000001E-2</v>
      </c>
      <c r="H84">
        <v>1.6E-2</v>
      </c>
      <c r="I84">
        <v>1.6E-2</v>
      </c>
      <c r="J84">
        <v>1.2E-2</v>
      </c>
      <c r="K84">
        <v>0.02</v>
      </c>
      <c r="L84">
        <v>1.9E-2</v>
      </c>
      <c r="M84">
        <v>2.1999999999999999E-2</v>
      </c>
      <c r="N8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1.8200000000000001E-2</v>
      </c>
    </row>
    <row r="85" spans="1:15" x14ac:dyDescent="0.35">
      <c r="A85" t="s">
        <v>99</v>
      </c>
      <c r="B85" s="1">
        <v>333.44</v>
      </c>
      <c r="C85" s="1">
        <v>333.6</v>
      </c>
      <c r="D85">
        <v>2.5000000000000001E-2</v>
      </c>
      <c r="E85">
        <v>5.3999999999999999E-2</v>
      </c>
      <c r="F85">
        <v>5.7000000000000002E-2</v>
      </c>
      <c r="G85">
        <v>4.8000000000000001E-2</v>
      </c>
      <c r="H85">
        <v>3.7999999999999999E-2</v>
      </c>
      <c r="I85">
        <v>5.0999999999999997E-2</v>
      </c>
      <c r="J85">
        <v>2.5000000000000001E-2</v>
      </c>
      <c r="K85">
        <v>6.9000000000000006E-2</v>
      </c>
      <c r="L85">
        <v>4.7E-2</v>
      </c>
      <c r="M85">
        <v>4.2000000000000003E-2</v>
      </c>
      <c r="N8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4.5600000000000002E-2</v>
      </c>
    </row>
    <row r="86" spans="1:15" x14ac:dyDescent="0.35">
      <c r="A86" t="s">
        <v>100</v>
      </c>
      <c r="B86" s="1">
        <v>337.33</v>
      </c>
      <c r="C86" s="1">
        <v>337.4</v>
      </c>
      <c r="D86">
        <v>1.9E-2</v>
      </c>
      <c r="E86">
        <v>2.1000000000000001E-2</v>
      </c>
      <c r="F86">
        <v>1.6E-2</v>
      </c>
      <c r="G86">
        <v>1.4999999999999999E-2</v>
      </c>
      <c r="H86">
        <v>1.6E-2</v>
      </c>
      <c r="I86">
        <v>1.7000000000000001E-2</v>
      </c>
      <c r="J86">
        <v>1.2999999999999999E-2</v>
      </c>
      <c r="K86">
        <v>1.2999999999999999E-2</v>
      </c>
      <c r="L86">
        <v>1.9E-2</v>
      </c>
      <c r="M86">
        <v>8.9999999999999993E-3</v>
      </c>
      <c r="N8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1.5800000000000002E-2</v>
      </c>
    </row>
    <row r="87" spans="1:15" x14ac:dyDescent="0.35">
      <c r="A87" t="s">
        <v>101</v>
      </c>
      <c r="B87" s="1">
        <v>341.4</v>
      </c>
      <c r="C87" s="1">
        <v>341.5</v>
      </c>
      <c r="D87">
        <v>7.0000000000000001E-3</v>
      </c>
      <c r="E87">
        <v>6.0000000000000001E-3</v>
      </c>
      <c r="F87">
        <v>1.2999999999999999E-2</v>
      </c>
      <c r="G87">
        <v>1.7999999999999999E-2</v>
      </c>
      <c r="H87">
        <v>1.7999999999999999E-2</v>
      </c>
      <c r="I87">
        <v>1.7000000000000001E-2</v>
      </c>
      <c r="J87">
        <v>0.01</v>
      </c>
      <c r="K87">
        <v>1.9E-2</v>
      </c>
      <c r="L87">
        <v>1.4E-2</v>
      </c>
      <c r="M87">
        <v>8.9999999999999993E-3</v>
      </c>
      <c r="N8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1.3100000000000001E-2</v>
      </c>
    </row>
    <row r="88" spans="1:15" x14ac:dyDescent="0.35">
      <c r="A88" t="s">
        <v>102</v>
      </c>
      <c r="B88" s="1">
        <v>347.26</v>
      </c>
      <c r="C88" s="1">
        <v>347.4</v>
      </c>
      <c r="D88">
        <v>3.3000000000000002E-2</v>
      </c>
      <c r="E88">
        <v>3.2000000000000001E-2</v>
      </c>
      <c r="F88">
        <v>3.5000000000000003E-2</v>
      </c>
      <c r="G88">
        <v>2.4E-2</v>
      </c>
      <c r="H88">
        <v>2.5999999999999999E-2</v>
      </c>
      <c r="I88">
        <v>2.5000000000000001E-2</v>
      </c>
      <c r="J88">
        <v>4.2000000000000003E-2</v>
      </c>
      <c r="K88">
        <v>4.2999999999999997E-2</v>
      </c>
      <c r="L88">
        <v>4.3999999999999997E-2</v>
      </c>
      <c r="M88">
        <v>4.4999999999999998E-2</v>
      </c>
      <c r="N8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3.49E-2</v>
      </c>
    </row>
    <row r="89" spans="1:15" x14ac:dyDescent="0.35">
      <c r="A89" t="s">
        <v>103</v>
      </c>
      <c r="B89" s="1">
        <v>350.83</v>
      </c>
      <c r="C89" s="1">
        <v>350.99</v>
      </c>
      <c r="D89">
        <v>7.2999999999999995E-2</v>
      </c>
      <c r="E89">
        <v>0.05</v>
      </c>
      <c r="F89">
        <v>6.9000000000000006E-2</v>
      </c>
      <c r="G89">
        <v>0.08</v>
      </c>
      <c r="H89">
        <v>5.3999999999999999E-2</v>
      </c>
      <c r="I89">
        <v>8.8999999999999996E-2</v>
      </c>
      <c r="J89">
        <v>7.9000000000000001E-2</v>
      </c>
      <c r="K89">
        <v>6.5000000000000002E-2</v>
      </c>
      <c r="L89">
        <v>6.8000000000000005E-2</v>
      </c>
      <c r="M89">
        <v>7.5999999999999998E-2</v>
      </c>
      <c r="N8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7.0300000000000001E-2</v>
      </c>
    </row>
    <row r="90" spans="1:15" x14ac:dyDescent="0.35">
      <c r="A90" t="s">
        <v>104</v>
      </c>
      <c r="B90" s="1">
        <v>354.57</v>
      </c>
      <c r="C90" s="1">
        <v>354.72</v>
      </c>
      <c r="D90">
        <v>3.6999999999999998E-2</v>
      </c>
      <c r="E90">
        <v>8.3000000000000004E-2</v>
      </c>
      <c r="F90">
        <v>8.3000000000000004E-2</v>
      </c>
      <c r="G90">
        <v>6.0999999999999999E-2</v>
      </c>
      <c r="H90">
        <v>3.6999999999999998E-2</v>
      </c>
      <c r="I90">
        <v>7.1999999999999995E-2</v>
      </c>
      <c r="J90">
        <v>6.9000000000000006E-2</v>
      </c>
      <c r="K90">
        <v>6.8000000000000005E-2</v>
      </c>
      <c r="L90">
        <v>4.3999999999999997E-2</v>
      </c>
      <c r="M90">
        <v>6.8000000000000005E-2</v>
      </c>
      <c r="N9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6.2200000000000012E-2</v>
      </c>
    </row>
    <row r="91" spans="1:15" x14ac:dyDescent="0.35">
      <c r="A91" t="s">
        <v>105</v>
      </c>
      <c r="B91" s="1">
        <v>358.7</v>
      </c>
      <c r="C91" s="1">
        <v>358.85</v>
      </c>
      <c r="D91">
        <v>1.6E-2</v>
      </c>
      <c r="E91">
        <v>3.4000000000000002E-2</v>
      </c>
      <c r="F91">
        <v>1.9E-2</v>
      </c>
      <c r="G91">
        <v>6.0000000000000001E-3</v>
      </c>
      <c r="H91">
        <v>1.7000000000000001E-2</v>
      </c>
      <c r="I91">
        <v>0.01</v>
      </c>
      <c r="J91">
        <v>1.7999999999999999E-2</v>
      </c>
      <c r="K91">
        <v>1.2E-2</v>
      </c>
      <c r="L91">
        <v>1.4E-2</v>
      </c>
      <c r="M91">
        <v>2.5000000000000001E-2</v>
      </c>
      <c r="N9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1.7100000000000001E-2</v>
      </c>
    </row>
    <row r="92" spans="1:15" x14ac:dyDescent="0.35">
      <c r="A92" t="s">
        <v>106</v>
      </c>
      <c r="B92" s="1">
        <v>362.63</v>
      </c>
      <c r="C92" s="1">
        <v>362.78</v>
      </c>
      <c r="D92">
        <v>3.6999999999999998E-2</v>
      </c>
      <c r="E92">
        <v>3.9E-2</v>
      </c>
      <c r="F92">
        <v>3.5999999999999997E-2</v>
      </c>
      <c r="G92">
        <v>4.2999999999999997E-2</v>
      </c>
      <c r="H92">
        <v>6.4000000000000001E-2</v>
      </c>
      <c r="I92">
        <v>3.9E-2</v>
      </c>
      <c r="J92">
        <v>5.8000000000000003E-2</v>
      </c>
      <c r="K92">
        <v>7.0000000000000007E-2</v>
      </c>
      <c r="L92">
        <v>4.5999999999999999E-2</v>
      </c>
      <c r="M92">
        <v>4.1000000000000002E-2</v>
      </c>
      <c r="N9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4.7299999999999995E-2</v>
      </c>
    </row>
    <row r="93" spans="1:15" x14ac:dyDescent="0.35">
      <c r="A93" t="s">
        <v>107</v>
      </c>
      <c r="B93" s="1">
        <v>366.17</v>
      </c>
      <c r="C93" s="1">
        <v>366.3</v>
      </c>
      <c r="D93">
        <v>2.8000000000000001E-2</v>
      </c>
      <c r="E93">
        <v>1.4E-2</v>
      </c>
      <c r="F93">
        <v>2.1000000000000001E-2</v>
      </c>
      <c r="G93">
        <v>2.7E-2</v>
      </c>
      <c r="H93">
        <v>2.5999999999999999E-2</v>
      </c>
      <c r="I93">
        <v>0.02</v>
      </c>
      <c r="J93">
        <v>3.3000000000000002E-2</v>
      </c>
      <c r="K93">
        <v>2.7E-2</v>
      </c>
      <c r="L93">
        <v>0.23</v>
      </c>
      <c r="M93">
        <v>3.5000000000000003E-2</v>
      </c>
      <c r="N9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4.6099999999999995E-2</v>
      </c>
    </row>
    <row r="94" spans="1:15" x14ac:dyDescent="0.35">
      <c r="A94" t="s">
        <v>108</v>
      </c>
      <c r="B94" s="1">
        <v>370.3</v>
      </c>
      <c r="C94" s="1">
        <v>370.4</v>
      </c>
      <c r="D94">
        <v>1.9E-2</v>
      </c>
      <c r="E94">
        <v>1.4E-2</v>
      </c>
      <c r="F94">
        <v>8.0000000000000002E-3</v>
      </c>
      <c r="G94">
        <v>1.7999999999999999E-2</v>
      </c>
      <c r="H94">
        <v>2.4E-2</v>
      </c>
      <c r="I94">
        <v>2.1999999999999999E-2</v>
      </c>
      <c r="J94">
        <v>0.02</v>
      </c>
      <c r="K94">
        <v>2.1000000000000001E-2</v>
      </c>
      <c r="L94">
        <v>2.5000000000000001E-2</v>
      </c>
      <c r="M94">
        <v>0.02</v>
      </c>
      <c r="N9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1.9099999999999999E-2</v>
      </c>
    </row>
    <row r="95" spans="1:15" x14ac:dyDescent="0.35">
      <c r="A95" t="s">
        <v>109</v>
      </c>
      <c r="B95" s="1">
        <v>374.4</v>
      </c>
      <c r="C95" s="1">
        <v>374.54</v>
      </c>
      <c r="D95">
        <v>0.11899999999999999</v>
      </c>
      <c r="E95">
        <v>4.9000000000000002E-2</v>
      </c>
      <c r="F95">
        <v>4.8000000000000001E-2</v>
      </c>
      <c r="G95">
        <v>0.03</v>
      </c>
      <c r="H95">
        <v>0.123</v>
      </c>
      <c r="I95">
        <v>2.7E-2</v>
      </c>
      <c r="J95">
        <v>9.0999999999999998E-2</v>
      </c>
      <c r="K95">
        <v>6.7000000000000004E-2</v>
      </c>
      <c r="L95">
        <v>5.8999999999999997E-2</v>
      </c>
      <c r="M95">
        <v>0.128</v>
      </c>
      <c r="N9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7.4099999999999999E-2</v>
      </c>
      <c r="O95" t="s">
        <v>110</v>
      </c>
    </row>
    <row r="96" spans="1:15" x14ac:dyDescent="0.35">
      <c r="A96" t="s">
        <v>111</v>
      </c>
      <c r="B96" s="1">
        <v>378.4</v>
      </c>
      <c r="C96" s="1">
        <v>378.55</v>
      </c>
      <c r="D96">
        <v>7.3999999999999996E-2</v>
      </c>
      <c r="E96">
        <v>0.72</v>
      </c>
      <c r="F96">
        <v>0.32700000000000001</v>
      </c>
      <c r="G96">
        <v>0.12</v>
      </c>
      <c r="H96">
        <v>8.6999999999999994E-2</v>
      </c>
      <c r="I96">
        <v>0.108</v>
      </c>
      <c r="J96">
        <v>9.9000000000000005E-2</v>
      </c>
      <c r="K96">
        <v>9.9000000000000005E-2</v>
      </c>
      <c r="L96">
        <v>0.11</v>
      </c>
      <c r="M96">
        <v>0.113</v>
      </c>
      <c r="N9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0.18570000000000003</v>
      </c>
      <c r="O96" t="s">
        <v>112</v>
      </c>
    </row>
    <row r="97" spans="1:14" x14ac:dyDescent="0.35">
      <c r="A97" t="s">
        <v>113</v>
      </c>
      <c r="B97" s="1">
        <v>382.05</v>
      </c>
      <c r="C97" s="1">
        <v>382.2</v>
      </c>
      <c r="D97">
        <v>0.05</v>
      </c>
      <c r="E97">
        <v>9.0999999999999998E-2</v>
      </c>
      <c r="F97">
        <v>0.11</v>
      </c>
      <c r="G97">
        <v>0.13300000000000001</v>
      </c>
      <c r="H97">
        <v>8.2000000000000003E-2</v>
      </c>
      <c r="I97">
        <v>0.13700000000000001</v>
      </c>
      <c r="J97">
        <v>0.13100000000000001</v>
      </c>
      <c r="K97">
        <v>7.5999999999999998E-2</v>
      </c>
      <c r="L97">
        <v>5.2999999999999999E-2</v>
      </c>
      <c r="M97">
        <v>0.1</v>
      </c>
      <c r="N9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9.6299999999999997E-2</v>
      </c>
    </row>
    <row r="98" spans="1:14" x14ac:dyDescent="0.35">
      <c r="A98" t="s">
        <v>114</v>
      </c>
      <c r="B98" s="1">
        <v>386.26</v>
      </c>
      <c r="C98" s="1">
        <v>386.41</v>
      </c>
      <c r="D98">
        <v>0.67600000000000005</v>
      </c>
      <c r="E98">
        <v>0.57299999999999995</v>
      </c>
      <c r="F98">
        <v>0.54100000000000004</v>
      </c>
      <c r="G98">
        <v>0.56899999999999995</v>
      </c>
      <c r="H98">
        <v>0.68899999999999995</v>
      </c>
      <c r="I98">
        <v>0.499</v>
      </c>
      <c r="J98">
        <v>0.47399999999999998</v>
      </c>
      <c r="K98">
        <v>0.41799999999999998</v>
      </c>
      <c r="L98">
        <v>0.63100000000000001</v>
      </c>
      <c r="M98">
        <v>0.52200000000000002</v>
      </c>
      <c r="N9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0.55920000000000003</v>
      </c>
    </row>
    <row r="99" spans="1:14" x14ac:dyDescent="0.35">
      <c r="A99" t="s">
        <v>115</v>
      </c>
      <c r="B99" s="1">
        <v>390.58</v>
      </c>
      <c r="C99" s="1">
        <v>390.69</v>
      </c>
      <c r="D99">
        <v>2.1000000000000001E-2</v>
      </c>
      <c r="E99">
        <v>0.02</v>
      </c>
      <c r="F99">
        <v>1.7999999999999999E-2</v>
      </c>
      <c r="G99">
        <v>2.1999999999999999E-2</v>
      </c>
      <c r="H99">
        <v>1.7999999999999999E-2</v>
      </c>
      <c r="I99">
        <v>2.3E-2</v>
      </c>
      <c r="J99">
        <v>1.6E-2</v>
      </c>
      <c r="K99">
        <v>0.01</v>
      </c>
      <c r="L99">
        <v>2.1999999999999999E-2</v>
      </c>
      <c r="M99">
        <v>1.6E-2</v>
      </c>
      <c r="N9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1.8599999999999998E-2</v>
      </c>
    </row>
    <row r="100" spans="1:14" x14ac:dyDescent="0.35">
      <c r="A100" t="s">
        <v>116</v>
      </c>
      <c r="B100" s="1">
        <v>394.57</v>
      </c>
      <c r="C100" s="1">
        <v>394.7</v>
      </c>
      <c r="D100">
        <v>4.1000000000000002E-2</v>
      </c>
      <c r="E100" t="s">
        <v>162</v>
      </c>
      <c r="F100">
        <v>2.4E-2</v>
      </c>
      <c r="G100">
        <v>2.1999999999999999E-2</v>
      </c>
      <c r="H100">
        <v>3.5999999999999997E-2</v>
      </c>
      <c r="I100">
        <v>3.9E-2</v>
      </c>
      <c r="J100">
        <v>2.5999999999999999E-2</v>
      </c>
      <c r="K100">
        <v>4.1000000000000002E-2</v>
      </c>
      <c r="L100">
        <v>2.1000000000000001E-2</v>
      </c>
      <c r="M100">
        <v>1.2E-2</v>
      </c>
      <c r="N10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2.9111111111111112E-2</v>
      </c>
    </row>
    <row r="101" spans="1:14" x14ac:dyDescent="0.35">
      <c r="A101" t="s">
        <v>117</v>
      </c>
      <c r="B101" s="1">
        <v>398.12</v>
      </c>
      <c r="C101" s="1">
        <v>398.25</v>
      </c>
      <c r="D101">
        <v>1.2999999999999999E-2</v>
      </c>
      <c r="E101">
        <v>1.0999999999999999E-2</v>
      </c>
      <c r="F101">
        <v>1.0999999999999999E-2</v>
      </c>
      <c r="G101">
        <v>1.2E-2</v>
      </c>
      <c r="H101">
        <v>1.2999999999999999E-2</v>
      </c>
      <c r="I101">
        <v>1.7999999999999999E-2</v>
      </c>
      <c r="J101">
        <v>1.6E-2</v>
      </c>
      <c r="K101">
        <v>1.0999999999999999E-2</v>
      </c>
      <c r="L101">
        <v>1.2999999999999999E-2</v>
      </c>
      <c r="M101">
        <v>0.06</v>
      </c>
      <c r="N10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1.78E-2</v>
      </c>
    </row>
    <row r="102" spans="1:14" x14ac:dyDescent="0.35">
      <c r="A102" t="s">
        <v>118</v>
      </c>
      <c r="B102" s="1">
        <v>402.28</v>
      </c>
      <c r="C102" s="1">
        <v>402.36</v>
      </c>
      <c r="D102">
        <v>2.1000000000000001E-2</v>
      </c>
      <c r="E102">
        <v>0.22</v>
      </c>
      <c r="F102">
        <v>0.21</v>
      </c>
      <c r="G102">
        <v>2.4E-2</v>
      </c>
      <c r="H102">
        <v>1.4999999999999999E-2</v>
      </c>
      <c r="I102">
        <v>2.4E-2</v>
      </c>
      <c r="J102">
        <v>2.4E-2</v>
      </c>
      <c r="K102">
        <v>2.4E-2</v>
      </c>
      <c r="L102">
        <v>2.9000000000000001E-2</v>
      </c>
      <c r="M102">
        <v>1.0999999999999999E-2</v>
      </c>
      <c r="N10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6.020000000000001E-2</v>
      </c>
    </row>
    <row r="103" spans="1:14" x14ac:dyDescent="0.35">
      <c r="A103" t="s">
        <v>119</v>
      </c>
      <c r="B103" s="1">
        <v>406.4</v>
      </c>
      <c r="C103" s="1">
        <v>406.51</v>
      </c>
      <c r="D103">
        <v>1.4999999999999999E-2</v>
      </c>
      <c r="E103">
        <v>1.6E-2</v>
      </c>
      <c r="F103">
        <v>1.4999999999999999E-2</v>
      </c>
      <c r="G103">
        <v>1.2E-2</v>
      </c>
      <c r="H103">
        <v>0.01</v>
      </c>
      <c r="I103">
        <v>2.5000000000000001E-2</v>
      </c>
      <c r="J103">
        <v>1.9E-2</v>
      </c>
      <c r="K103">
        <v>1.4999999999999999E-2</v>
      </c>
      <c r="L103">
        <v>0.01</v>
      </c>
      <c r="M103">
        <v>1.6E-2</v>
      </c>
      <c r="N10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1.5300000000000003E-2</v>
      </c>
    </row>
    <row r="104" spans="1:14" x14ac:dyDescent="0.35">
      <c r="A104" t="s">
        <v>120</v>
      </c>
      <c r="B104" s="1">
        <v>410.4</v>
      </c>
      <c r="C104" s="1">
        <v>410.48</v>
      </c>
      <c r="D104">
        <v>2.1000000000000001E-2</v>
      </c>
      <c r="E104">
        <v>1.2999999999999999E-2</v>
      </c>
      <c r="F104">
        <v>7.0000000000000001E-3</v>
      </c>
      <c r="G104">
        <v>2.3E-2</v>
      </c>
      <c r="H104">
        <v>1.9E-2</v>
      </c>
      <c r="I104">
        <v>1.2E-2</v>
      </c>
      <c r="J104">
        <v>1.7999999999999999E-2</v>
      </c>
      <c r="K104">
        <v>1.6E-2</v>
      </c>
      <c r="L104">
        <v>1.6E-2</v>
      </c>
      <c r="M104">
        <v>1.2999999999999999E-2</v>
      </c>
      <c r="N10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1.5800000000000002E-2</v>
      </c>
    </row>
    <row r="105" spans="1:14" x14ac:dyDescent="0.35">
      <c r="A105" t="s">
        <v>121</v>
      </c>
      <c r="B105" s="1">
        <v>414.33</v>
      </c>
      <c r="C105" s="1">
        <v>414.44</v>
      </c>
      <c r="D105">
        <v>2.4E-2</v>
      </c>
      <c r="E105">
        <v>2.3E-2</v>
      </c>
      <c r="F105">
        <v>2.8000000000000001E-2</v>
      </c>
      <c r="G105">
        <v>2.9000000000000001E-2</v>
      </c>
      <c r="H105">
        <v>0.02</v>
      </c>
      <c r="I105">
        <v>2.1999999999999999E-2</v>
      </c>
      <c r="J105">
        <v>1.4999999999999999E-2</v>
      </c>
      <c r="K105">
        <v>8.0000000000000002E-3</v>
      </c>
      <c r="L105">
        <v>7.0000000000000001E-3</v>
      </c>
      <c r="M105">
        <v>3.1E-2</v>
      </c>
      <c r="N10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2.07E-2</v>
      </c>
    </row>
    <row r="106" spans="1:14" x14ac:dyDescent="0.35">
      <c r="A106" t="s">
        <v>122</v>
      </c>
      <c r="B106" s="1">
        <v>418.28</v>
      </c>
      <c r="C106" s="1">
        <v>418.4</v>
      </c>
      <c r="D106">
        <v>0.01</v>
      </c>
      <c r="E106">
        <v>0.02</v>
      </c>
      <c r="F106">
        <v>1.2999999999999999E-2</v>
      </c>
      <c r="G106">
        <v>0.01</v>
      </c>
      <c r="H106">
        <v>1.2E-2</v>
      </c>
      <c r="I106">
        <v>0.02</v>
      </c>
      <c r="J106">
        <v>1.0999999999999999E-2</v>
      </c>
      <c r="K106">
        <v>2.1999999999999999E-2</v>
      </c>
      <c r="L106">
        <v>1.0999999999999999E-2</v>
      </c>
      <c r="M106">
        <v>1.2999999999999999E-2</v>
      </c>
      <c r="N10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1.4200000000000001E-2</v>
      </c>
    </row>
    <row r="107" spans="1:14" x14ac:dyDescent="0.35">
      <c r="A107" t="s">
        <v>123</v>
      </c>
      <c r="B107" s="1">
        <v>422.63</v>
      </c>
      <c r="C107" s="1">
        <v>422.77</v>
      </c>
      <c r="D107">
        <v>0.02</v>
      </c>
      <c r="E107">
        <v>2.1000000000000001E-2</v>
      </c>
      <c r="F107">
        <v>1.9E-2</v>
      </c>
      <c r="G107">
        <v>1.7000000000000001E-2</v>
      </c>
      <c r="H107">
        <v>2.1999999999999999E-2</v>
      </c>
      <c r="I107">
        <v>2.1000000000000001E-2</v>
      </c>
      <c r="J107">
        <v>1.7999999999999999E-2</v>
      </c>
      <c r="K107">
        <v>1.4999999999999999E-2</v>
      </c>
      <c r="L107">
        <v>2.3E-2</v>
      </c>
      <c r="M107">
        <v>2.1999999999999999E-2</v>
      </c>
      <c r="N10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1.9800000000000002E-2</v>
      </c>
    </row>
    <row r="108" spans="1:14" x14ac:dyDescent="0.35">
      <c r="A108" t="s">
        <v>124</v>
      </c>
      <c r="B108" s="1">
        <v>426.5</v>
      </c>
      <c r="C108" s="1">
        <v>426.64</v>
      </c>
      <c r="D108">
        <v>3.0000000000000001E-3</v>
      </c>
      <c r="E108">
        <v>6.0000000000000001E-3</v>
      </c>
      <c r="F108">
        <v>0.01</v>
      </c>
      <c r="G108">
        <v>1.2E-2</v>
      </c>
      <c r="H108">
        <v>5.0000000000000001E-3</v>
      </c>
      <c r="I108">
        <v>1.0999999999999999E-2</v>
      </c>
      <c r="J108">
        <v>8.9999999999999993E-3</v>
      </c>
      <c r="K108">
        <v>1.2E-2</v>
      </c>
      <c r="L108">
        <v>1.2999999999999999E-2</v>
      </c>
      <c r="M108">
        <v>3.0000000000000001E-3</v>
      </c>
      <c r="N10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8.4000000000000012E-3</v>
      </c>
    </row>
    <row r="109" spans="1:14" x14ac:dyDescent="0.35">
      <c r="A109" t="s">
        <v>125</v>
      </c>
      <c r="B109" s="1">
        <v>430.8</v>
      </c>
      <c r="C109" s="1">
        <v>430.94</v>
      </c>
      <c r="D109">
        <v>8.0000000000000002E-3</v>
      </c>
      <c r="E109">
        <v>1.4E-2</v>
      </c>
      <c r="F109">
        <v>1.9E-2</v>
      </c>
      <c r="G109">
        <v>1.2999999999999999E-2</v>
      </c>
      <c r="H109">
        <v>1.7000000000000001E-2</v>
      </c>
      <c r="I109">
        <v>8.0000000000000002E-3</v>
      </c>
      <c r="J109">
        <v>0.01</v>
      </c>
      <c r="K109">
        <v>1.4E-2</v>
      </c>
      <c r="L109">
        <v>1.4E-2</v>
      </c>
      <c r="M109">
        <v>5.0000000000000001E-3</v>
      </c>
      <c r="N10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1.2199999999999999E-2</v>
      </c>
    </row>
    <row r="110" spans="1:14" x14ac:dyDescent="0.35">
      <c r="A110" t="s">
        <v>126</v>
      </c>
      <c r="B110" s="1">
        <v>433.63</v>
      </c>
      <c r="C110" s="1">
        <v>433.75</v>
      </c>
      <c r="D110">
        <v>8.0000000000000002E-3</v>
      </c>
      <c r="E110">
        <v>0.01</v>
      </c>
      <c r="F110">
        <v>1.2E-2</v>
      </c>
      <c r="G110">
        <v>2.5000000000000001E-2</v>
      </c>
      <c r="H110">
        <v>8.9999999999999993E-3</v>
      </c>
      <c r="I110">
        <v>1.7000000000000001E-2</v>
      </c>
      <c r="J110">
        <v>1.6E-2</v>
      </c>
      <c r="K110">
        <v>1.2E-2</v>
      </c>
      <c r="L110">
        <v>1.7999999999999999E-2</v>
      </c>
      <c r="M110">
        <v>1.2999999999999999E-2</v>
      </c>
      <c r="N11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1.4000000000000002E-2</v>
      </c>
    </row>
    <row r="111" spans="1:14" x14ac:dyDescent="0.35">
      <c r="A111" t="s">
        <v>127</v>
      </c>
      <c r="B111" s="1">
        <v>438.52</v>
      </c>
      <c r="C111" s="1">
        <v>438.65</v>
      </c>
      <c r="D111">
        <v>6.0000000000000001E-3</v>
      </c>
      <c r="E111">
        <v>4.7E-2</v>
      </c>
      <c r="F111">
        <v>3.5999999999999997E-2</v>
      </c>
      <c r="G111">
        <v>4.2999999999999997E-2</v>
      </c>
      <c r="H111">
        <v>1.0999999999999999E-2</v>
      </c>
      <c r="I111">
        <v>3.6999999999999998E-2</v>
      </c>
      <c r="J111">
        <v>1.2E-2</v>
      </c>
      <c r="K111">
        <v>4.4999999999999998E-2</v>
      </c>
      <c r="L111">
        <v>8.0000000000000002E-3</v>
      </c>
      <c r="M111">
        <v>2.1000000000000001E-2</v>
      </c>
      <c r="N11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2.6600000000000006E-2</v>
      </c>
    </row>
    <row r="112" spans="1:14" x14ac:dyDescent="0.35">
      <c r="A112" t="s">
        <v>128</v>
      </c>
      <c r="B112" s="1">
        <v>442.26</v>
      </c>
      <c r="C112" s="1">
        <v>442.4</v>
      </c>
      <c r="D112">
        <v>7.0000000000000001E-3</v>
      </c>
      <c r="E112">
        <v>0.02</v>
      </c>
      <c r="F112">
        <v>2.3E-2</v>
      </c>
      <c r="G112">
        <v>1.7000000000000001E-2</v>
      </c>
      <c r="H112">
        <v>2.1000000000000001E-2</v>
      </c>
      <c r="I112">
        <v>1.6E-2</v>
      </c>
      <c r="J112">
        <v>3.0000000000000001E-3</v>
      </c>
      <c r="K112">
        <v>1.2E-2</v>
      </c>
      <c r="L112">
        <v>1.7000000000000001E-2</v>
      </c>
      <c r="M112">
        <v>1.9E-2</v>
      </c>
      <c r="N11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1.55E-2</v>
      </c>
    </row>
    <row r="113" spans="1:14" x14ac:dyDescent="0.35">
      <c r="A113" t="s">
        <v>129</v>
      </c>
      <c r="B113" s="1">
        <v>446.4</v>
      </c>
      <c r="C113" s="1">
        <v>446.51</v>
      </c>
      <c r="D113">
        <v>2.5000000000000001E-2</v>
      </c>
      <c r="E113">
        <v>2.5000000000000001E-2</v>
      </c>
      <c r="F113">
        <v>1.9E-2</v>
      </c>
      <c r="G113">
        <v>7.0000000000000001E-3</v>
      </c>
      <c r="H113">
        <v>1.0999999999999999E-2</v>
      </c>
      <c r="I113">
        <v>1.2999999999999999E-2</v>
      </c>
      <c r="J113">
        <v>1.4999999999999999E-2</v>
      </c>
      <c r="K113">
        <v>1.2E-2</v>
      </c>
      <c r="L113">
        <v>2.1999999999999999E-2</v>
      </c>
      <c r="M113">
        <v>8.9999999999999993E-3</v>
      </c>
      <c r="N11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1.5800000000000002E-2</v>
      </c>
    </row>
    <row r="114" spans="1:14" x14ac:dyDescent="0.35">
      <c r="A114" t="s">
        <v>130</v>
      </c>
      <c r="B114" s="1">
        <v>460.4</v>
      </c>
      <c r="C114" s="1">
        <v>460.52</v>
      </c>
      <c r="D114">
        <v>0.02</v>
      </c>
      <c r="E114">
        <v>1.6E-2</v>
      </c>
      <c r="F114">
        <v>1.9E-2</v>
      </c>
      <c r="G114">
        <v>1.4999999999999999E-2</v>
      </c>
      <c r="H114">
        <v>2.5000000000000001E-2</v>
      </c>
      <c r="I114">
        <v>1.2999999999999999E-2</v>
      </c>
      <c r="J114">
        <v>2.7E-2</v>
      </c>
      <c r="K114">
        <v>2.3E-2</v>
      </c>
      <c r="L114">
        <v>1.2E-2</v>
      </c>
      <c r="M114">
        <v>1.4E-2</v>
      </c>
      <c r="N11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1.8400000000000003E-2</v>
      </c>
    </row>
    <row r="115" spans="1:14" x14ac:dyDescent="0.35">
      <c r="A115" t="s">
        <v>131</v>
      </c>
      <c r="B115" s="1">
        <v>464.68</v>
      </c>
      <c r="C115" s="1">
        <v>464.8</v>
      </c>
      <c r="D115">
        <v>2.7E-2</v>
      </c>
      <c r="E115">
        <v>2.3E-2</v>
      </c>
      <c r="F115">
        <v>1.2E-2</v>
      </c>
      <c r="G115">
        <v>2.5000000000000001E-2</v>
      </c>
      <c r="H115">
        <v>1.4999999999999999E-2</v>
      </c>
      <c r="I115">
        <v>1.7000000000000001E-2</v>
      </c>
      <c r="J115">
        <v>2.1999999999999999E-2</v>
      </c>
      <c r="K115">
        <v>1.6E-2</v>
      </c>
      <c r="L115">
        <v>1.7999999999999999E-2</v>
      </c>
      <c r="M115">
        <v>1.7999999999999999E-2</v>
      </c>
      <c r="N115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1.9299999999999994E-2</v>
      </c>
    </row>
    <row r="116" spans="1:14" x14ac:dyDescent="0.35">
      <c r="A116" t="s">
        <v>132</v>
      </c>
      <c r="B116" s="1">
        <v>468.32</v>
      </c>
      <c r="C116" s="1">
        <v>468.47</v>
      </c>
      <c r="D116">
        <v>2.8000000000000001E-2</v>
      </c>
      <c r="E116">
        <v>4.3999999999999997E-2</v>
      </c>
      <c r="F116">
        <v>2.9000000000000001E-2</v>
      </c>
      <c r="G116">
        <v>4.2000000000000003E-2</v>
      </c>
      <c r="H116">
        <v>3.2000000000000001E-2</v>
      </c>
      <c r="I116">
        <v>2.5000000000000001E-2</v>
      </c>
      <c r="J116">
        <v>2.9000000000000001E-2</v>
      </c>
      <c r="K116">
        <v>3.4000000000000002E-2</v>
      </c>
      <c r="L116">
        <v>4.3999999999999997E-2</v>
      </c>
      <c r="M116">
        <v>3.5999999999999997E-2</v>
      </c>
      <c r="N116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3.4299999999999997E-2</v>
      </c>
    </row>
    <row r="117" spans="1:14" x14ac:dyDescent="0.35">
      <c r="A117" t="s">
        <v>133</v>
      </c>
      <c r="B117" s="1">
        <v>472.56</v>
      </c>
      <c r="C117" s="1">
        <v>472.67</v>
      </c>
      <c r="D117">
        <v>1.2999999999999999E-2</v>
      </c>
      <c r="E117">
        <v>0.01</v>
      </c>
      <c r="F117">
        <v>8.9999999999999993E-3</v>
      </c>
      <c r="G117">
        <v>1.6E-2</v>
      </c>
      <c r="H117">
        <v>1.4999999999999999E-2</v>
      </c>
      <c r="I117">
        <v>1.7000000000000001E-2</v>
      </c>
      <c r="J117">
        <v>7.0000000000000001E-3</v>
      </c>
      <c r="K117">
        <v>1.0999999999999999E-2</v>
      </c>
      <c r="L117">
        <v>2.1000000000000001E-2</v>
      </c>
      <c r="M117">
        <v>1.2999999999999999E-2</v>
      </c>
      <c r="N117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1.32E-2</v>
      </c>
    </row>
    <row r="118" spans="1:14" x14ac:dyDescent="0.35">
      <c r="A118" t="s">
        <v>134</v>
      </c>
      <c r="B118" s="1">
        <v>476.43</v>
      </c>
      <c r="C118" s="1">
        <v>476.54</v>
      </c>
      <c r="D118">
        <v>1.9E-2</v>
      </c>
      <c r="E118">
        <v>2.8000000000000001E-2</v>
      </c>
      <c r="F118">
        <v>3.1E-2</v>
      </c>
      <c r="G118">
        <v>1.4E-2</v>
      </c>
      <c r="H118">
        <v>0.04</v>
      </c>
      <c r="I118">
        <v>3.6999999999999998E-2</v>
      </c>
      <c r="J118">
        <v>1.4999999999999999E-2</v>
      </c>
      <c r="K118">
        <v>3.3000000000000002E-2</v>
      </c>
      <c r="L118">
        <v>3.2000000000000001E-2</v>
      </c>
      <c r="M118">
        <v>1.9E-2</v>
      </c>
      <c r="N118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2.6800000000000001E-2</v>
      </c>
    </row>
    <row r="119" spans="1:14" x14ac:dyDescent="0.35">
      <c r="A119" t="s">
        <v>135</v>
      </c>
      <c r="B119" s="1">
        <v>480.5</v>
      </c>
      <c r="C119" s="1">
        <v>480.61</v>
      </c>
      <c r="D119">
        <v>2.1000000000000001E-2</v>
      </c>
      <c r="E119">
        <v>3.3000000000000002E-2</v>
      </c>
      <c r="F119">
        <v>0.02</v>
      </c>
      <c r="G119">
        <v>3.3000000000000002E-2</v>
      </c>
      <c r="H119">
        <v>6.0000000000000001E-3</v>
      </c>
      <c r="I119">
        <v>2.8000000000000001E-2</v>
      </c>
      <c r="J119">
        <v>2.5000000000000001E-2</v>
      </c>
      <c r="K119">
        <v>0.02</v>
      </c>
      <c r="L119">
        <v>1.9E-2</v>
      </c>
      <c r="M119">
        <v>0</v>
      </c>
      <c r="N119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2.0499999999999997E-2</v>
      </c>
    </row>
    <row r="120" spans="1:14" x14ac:dyDescent="0.35">
      <c r="A120" t="s">
        <v>136</v>
      </c>
      <c r="B120" s="1">
        <v>484.51</v>
      </c>
      <c r="C120" s="1">
        <v>484.63</v>
      </c>
      <c r="D120">
        <v>7.0000000000000001E-3</v>
      </c>
      <c r="E120">
        <v>0.01</v>
      </c>
      <c r="F120">
        <v>0</v>
      </c>
      <c r="G120">
        <v>1.0999999999999999E-2</v>
      </c>
      <c r="H120">
        <v>8.0000000000000002E-3</v>
      </c>
      <c r="I120">
        <v>7.0000000000000001E-3</v>
      </c>
      <c r="J120">
        <v>1.4999999999999999E-2</v>
      </c>
      <c r="K120">
        <v>1.4999999999999999E-2</v>
      </c>
      <c r="L120">
        <v>0</v>
      </c>
      <c r="M120">
        <v>1.2E-2</v>
      </c>
      <c r="N120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8.5000000000000006E-3</v>
      </c>
    </row>
    <row r="121" spans="1:14" x14ac:dyDescent="0.35">
      <c r="A121" t="s">
        <v>137</v>
      </c>
      <c r="B121" s="1">
        <v>488.24</v>
      </c>
      <c r="C121" s="1">
        <v>488.36</v>
      </c>
      <c r="D121">
        <v>8.4000000000000005E-2</v>
      </c>
      <c r="E121">
        <v>0.09</v>
      </c>
      <c r="F121">
        <v>4.3999999999999997E-2</v>
      </c>
      <c r="G121">
        <v>4.2000000000000003E-2</v>
      </c>
      <c r="H121">
        <v>0.02</v>
      </c>
      <c r="I121">
        <v>0.107</v>
      </c>
      <c r="J121">
        <v>0.112</v>
      </c>
      <c r="K121">
        <v>7.0999999999999994E-2</v>
      </c>
      <c r="L121">
        <v>9.4E-2</v>
      </c>
      <c r="M121">
        <v>4.4999999999999998E-2</v>
      </c>
      <c r="N121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7.0899999999999991E-2</v>
      </c>
    </row>
    <row r="122" spans="1:14" x14ac:dyDescent="0.35">
      <c r="A122" t="s">
        <v>138</v>
      </c>
      <c r="B122" s="1">
        <v>492.34</v>
      </c>
      <c r="C122" s="1">
        <v>492.49</v>
      </c>
      <c r="D122">
        <v>1.4999999999999999E-2</v>
      </c>
      <c r="E122">
        <v>2.3E-2</v>
      </c>
      <c r="F122">
        <v>2.1999999999999999E-2</v>
      </c>
      <c r="G122">
        <v>1.7999999999999999E-2</v>
      </c>
      <c r="H122">
        <v>3.5000000000000003E-2</v>
      </c>
      <c r="I122">
        <v>2.4E-2</v>
      </c>
      <c r="J122">
        <v>1.2E-2</v>
      </c>
      <c r="K122">
        <v>1.2E-2</v>
      </c>
      <c r="L122">
        <v>1.4E-2</v>
      </c>
      <c r="M122">
        <v>3.1E-2</v>
      </c>
      <c r="N122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2.0600000000000004E-2</v>
      </c>
    </row>
    <row r="123" spans="1:14" x14ac:dyDescent="0.35">
      <c r="A123" t="s">
        <v>139</v>
      </c>
      <c r="B123" s="1">
        <v>496.3</v>
      </c>
      <c r="C123" s="1">
        <v>496.4</v>
      </c>
      <c r="D123">
        <v>3.1E-2</v>
      </c>
      <c r="E123">
        <v>1.7999999999999999E-2</v>
      </c>
      <c r="F123">
        <v>2.7E-2</v>
      </c>
      <c r="G123">
        <v>1.6E-2</v>
      </c>
      <c r="H123">
        <v>0</v>
      </c>
      <c r="I123">
        <v>8.9999999999999993E-3</v>
      </c>
      <c r="J123">
        <v>8.0000000000000002E-3</v>
      </c>
      <c r="K123">
        <v>8.9999999999999993E-3</v>
      </c>
      <c r="L123">
        <v>2.5000000000000001E-2</v>
      </c>
      <c r="M123">
        <v>0</v>
      </c>
      <c r="N123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1.4299999999999998E-2</v>
      </c>
    </row>
    <row r="124" spans="1:14" x14ac:dyDescent="0.35">
      <c r="A124" t="s">
        <v>140</v>
      </c>
      <c r="B124" s="1">
        <v>500.64</v>
      </c>
      <c r="C124" s="1">
        <v>500.74</v>
      </c>
      <c r="D124">
        <v>2.5999999999999999E-2</v>
      </c>
      <c r="E124">
        <v>2.1999999999999999E-2</v>
      </c>
      <c r="F124">
        <v>2.1000000000000001E-2</v>
      </c>
      <c r="G124">
        <v>0.03</v>
      </c>
      <c r="H124">
        <v>1.2999999999999999E-2</v>
      </c>
      <c r="I124">
        <v>1.2E-2</v>
      </c>
      <c r="J124">
        <v>0.02</v>
      </c>
      <c r="K124">
        <v>2.1999999999999999E-2</v>
      </c>
      <c r="L124">
        <v>1.9E-2</v>
      </c>
      <c r="M124">
        <v>0.01</v>
      </c>
      <c r="N124" s="7">
        <f>AVERAGE(Tabela1[[#This Row],[S1]],Tabela1[[#This Row],[S2]],Tabela1[[#This Row],[S3]],Tabela1[[#This Row],[S4]],Tabela1[[#This Row],[S5]],Tabela1[[#This Row],[S6]],Tabela1[[#This Row],[S7]],Tabela1[[#This Row],[S8]],Tabela1[[#This Row],[S9]],Tabela1[[#This Row],[S10]])</f>
        <v>1.9499999999999997E-2</v>
      </c>
    </row>
  </sheetData>
  <conditionalFormatting sqref="N2:N1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{C3B52DC3-64FF-4880-B475-64DFF1A5A2E3}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B52DC3-64FF-4880-B475-64DFF1A5A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15E6-C694-43EC-BE5E-31BF6834DA40}">
  <sheetPr>
    <tabColor theme="9" tint="-0.499984740745262"/>
  </sheetPr>
  <dimension ref="A1:O124"/>
  <sheetViews>
    <sheetView topLeftCell="B1" zoomScale="90" zoomScaleNormal="90" workbookViewId="0">
      <selection activeCell="B125" sqref="A125:XFD1048576"/>
    </sheetView>
  </sheetViews>
  <sheetFormatPr defaultColWidth="0" defaultRowHeight="14.5" zeroHeight="1" x14ac:dyDescent="0.35"/>
  <cols>
    <col min="1" max="1" width="5.54296875" customWidth="1"/>
    <col min="2" max="2" width="7.81640625" customWidth="1"/>
    <col min="3" max="3" width="7.1796875" bestFit="1" customWidth="1"/>
    <col min="4" max="13" width="6.54296875" customWidth="1"/>
    <col min="14" max="14" width="8.7265625" customWidth="1"/>
    <col min="15" max="15" width="38.1796875" bestFit="1" customWidth="1"/>
    <col min="16" max="16384" width="8.7265625" hidden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s="1">
        <v>3.2</v>
      </c>
      <c r="C2" s="1">
        <v>3.3</v>
      </c>
      <c r="D2">
        <v>0</v>
      </c>
      <c r="E2">
        <v>0.3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0.03</v>
      </c>
    </row>
    <row r="3" spans="1:15" x14ac:dyDescent="0.35">
      <c r="A3" t="s">
        <v>16</v>
      </c>
      <c r="B3" s="1">
        <v>7.4</v>
      </c>
      <c r="C3" s="1">
        <v>7.5</v>
      </c>
      <c r="D3">
        <v>2.1</v>
      </c>
      <c r="E3">
        <v>2.2999999999999998</v>
      </c>
      <c r="F3">
        <v>0.5</v>
      </c>
      <c r="G3">
        <v>2.1</v>
      </c>
      <c r="H3">
        <v>0</v>
      </c>
      <c r="I3">
        <v>0</v>
      </c>
      <c r="J3">
        <v>1.2</v>
      </c>
      <c r="K3">
        <v>0.5</v>
      </c>
      <c r="L3">
        <v>2.5</v>
      </c>
      <c r="M3">
        <v>0</v>
      </c>
      <c r="N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1.1199999999999999</v>
      </c>
    </row>
    <row r="4" spans="1:15" x14ac:dyDescent="0.35">
      <c r="A4" t="s">
        <v>17</v>
      </c>
      <c r="B4" s="1">
        <v>10.86</v>
      </c>
      <c r="C4" s="1">
        <v>10.96</v>
      </c>
      <c r="D4">
        <v>0.5</v>
      </c>
      <c r="E4">
        <v>1.6</v>
      </c>
      <c r="F4">
        <v>0</v>
      </c>
      <c r="G4">
        <v>0</v>
      </c>
      <c r="H4">
        <v>2.2000000000000002</v>
      </c>
      <c r="I4">
        <v>1.7</v>
      </c>
      <c r="J4">
        <v>1.5</v>
      </c>
      <c r="K4">
        <v>0.7</v>
      </c>
      <c r="L4">
        <v>0.8</v>
      </c>
      <c r="M4">
        <v>1.9</v>
      </c>
      <c r="N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1.0900000000000003</v>
      </c>
    </row>
    <row r="5" spans="1:15" x14ac:dyDescent="0.35">
      <c r="A5" t="s">
        <v>18</v>
      </c>
      <c r="B5" s="1">
        <v>15.11</v>
      </c>
      <c r="C5" s="1">
        <v>15.22</v>
      </c>
      <c r="D5">
        <v>0</v>
      </c>
      <c r="E5">
        <v>2.1</v>
      </c>
      <c r="F5">
        <v>0.1</v>
      </c>
      <c r="G5">
        <v>1.4</v>
      </c>
      <c r="H5">
        <v>0</v>
      </c>
      <c r="I5">
        <v>1.2</v>
      </c>
      <c r="J5">
        <v>0</v>
      </c>
      <c r="K5">
        <v>1.8</v>
      </c>
      <c r="L5">
        <v>1.5</v>
      </c>
      <c r="M5">
        <v>2.2000000000000002</v>
      </c>
      <c r="N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1.03</v>
      </c>
    </row>
    <row r="6" spans="1:15" x14ac:dyDescent="0.35">
      <c r="A6" t="s">
        <v>19</v>
      </c>
      <c r="B6" s="1">
        <v>18.850000000000001</v>
      </c>
      <c r="C6" s="1">
        <v>18.95</v>
      </c>
      <c r="D6">
        <v>0</v>
      </c>
      <c r="E6">
        <v>1.9</v>
      </c>
      <c r="F6">
        <v>0</v>
      </c>
      <c r="G6">
        <v>2.8</v>
      </c>
      <c r="H6">
        <v>3.1</v>
      </c>
      <c r="I6">
        <v>0</v>
      </c>
      <c r="J6">
        <v>1.8</v>
      </c>
      <c r="K6">
        <v>1.2</v>
      </c>
      <c r="L6">
        <v>3.4</v>
      </c>
      <c r="M6">
        <v>0</v>
      </c>
      <c r="N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1.42</v>
      </c>
    </row>
    <row r="7" spans="1:15" x14ac:dyDescent="0.35">
      <c r="A7" t="s">
        <v>20</v>
      </c>
      <c r="B7" s="1">
        <v>23.65</v>
      </c>
      <c r="C7" s="1">
        <v>23.76</v>
      </c>
      <c r="D7">
        <v>0</v>
      </c>
      <c r="E7">
        <v>0</v>
      </c>
      <c r="F7">
        <v>2.1</v>
      </c>
      <c r="G7">
        <v>0</v>
      </c>
      <c r="H7">
        <v>1.9</v>
      </c>
      <c r="I7">
        <v>1.2</v>
      </c>
      <c r="J7">
        <v>2.7</v>
      </c>
      <c r="K7">
        <v>0.8</v>
      </c>
      <c r="L7">
        <v>0.8</v>
      </c>
      <c r="M7">
        <v>0</v>
      </c>
      <c r="N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0.95000000000000018</v>
      </c>
    </row>
    <row r="8" spans="1:15" x14ac:dyDescent="0.35">
      <c r="A8" t="s">
        <v>21</v>
      </c>
      <c r="B8" s="1">
        <v>27.39</v>
      </c>
      <c r="C8" s="1">
        <v>27.48</v>
      </c>
      <c r="D8">
        <v>0.6</v>
      </c>
      <c r="E8">
        <v>2.2999999999999998</v>
      </c>
      <c r="F8">
        <v>1.8</v>
      </c>
      <c r="G8">
        <v>3.5</v>
      </c>
      <c r="H8">
        <v>3.9</v>
      </c>
      <c r="I8">
        <v>3</v>
      </c>
      <c r="J8">
        <v>1.8</v>
      </c>
      <c r="K8">
        <v>0.7</v>
      </c>
      <c r="L8">
        <v>1.7</v>
      </c>
      <c r="M8">
        <v>0</v>
      </c>
      <c r="N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1.9299999999999997</v>
      </c>
    </row>
    <row r="9" spans="1:15" x14ac:dyDescent="0.35">
      <c r="A9" t="s">
        <v>22</v>
      </c>
      <c r="B9" s="1">
        <v>31.4</v>
      </c>
      <c r="C9" s="1">
        <v>31.5</v>
      </c>
      <c r="D9">
        <v>0</v>
      </c>
      <c r="E9">
        <v>0</v>
      </c>
      <c r="F9">
        <v>0.6</v>
      </c>
      <c r="G9">
        <v>0.7</v>
      </c>
      <c r="H9">
        <v>2</v>
      </c>
      <c r="I9">
        <v>2</v>
      </c>
      <c r="J9">
        <v>0</v>
      </c>
      <c r="K9">
        <v>4.5999999999999996</v>
      </c>
      <c r="L9">
        <v>0.9</v>
      </c>
      <c r="M9">
        <v>2.8</v>
      </c>
      <c r="N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1.3599999999999999</v>
      </c>
    </row>
    <row r="10" spans="1:15" x14ac:dyDescent="0.35">
      <c r="A10" t="s">
        <v>23</v>
      </c>
      <c r="B10" s="1">
        <v>35.049999999999997</v>
      </c>
      <c r="C10" s="1">
        <v>35.159999999999997</v>
      </c>
      <c r="D10">
        <v>1.3</v>
      </c>
      <c r="E10">
        <v>2.7</v>
      </c>
      <c r="F10">
        <v>1.2</v>
      </c>
      <c r="G10">
        <v>0.6</v>
      </c>
      <c r="H10">
        <v>1.4</v>
      </c>
      <c r="I10">
        <v>1.6</v>
      </c>
      <c r="J10">
        <v>0</v>
      </c>
      <c r="K10">
        <v>1.7</v>
      </c>
      <c r="L10">
        <v>1.7</v>
      </c>
      <c r="M10">
        <v>1.2</v>
      </c>
      <c r="N1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1.3399999999999996</v>
      </c>
    </row>
    <row r="11" spans="1:15" x14ac:dyDescent="0.35">
      <c r="A11" t="s">
        <v>24</v>
      </c>
      <c r="B11" s="1">
        <v>39.119999999999997</v>
      </c>
      <c r="C11" s="1">
        <v>39.26</v>
      </c>
      <c r="D11">
        <v>0.4</v>
      </c>
      <c r="E11">
        <v>1.3</v>
      </c>
      <c r="F11">
        <v>2.2000000000000002</v>
      </c>
      <c r="G11">
        <v>2.4</v>
      </c>
      <c r="H11">
        <v>2</v>
      </c>
      <c r="I11">
        <v>2.8</v>
      </c>
      <c r="J11">
        <v>0</v>
      </c>
      <c r="K11">
        <v>0.5</v>
      </c>
      <c r="L11">
        <v>0</v>
      </c>
      <c r="M11">
        <v>2.9</v>
      </c>
      <c r="N1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1.4500000000000002</v>
      </c>
    </row>
    <row r="12" spans="1:15" x14ac:dyDescent="0.35">
      <c r="A12" t="s">
        <v>25</v>
      </c>
      <c r="B12" s="1">
        <v>43.4</v>
      </c>
      <c r="C12" s="1">
        <v>43.52</v>
      </c>
      <c r="D12">
        <v>2.1</v>
      </c>
      <c r="E12">
        <v>0</v>
      </c>
      <c r="F12">
        <v>1.7</v>
      </c>
      <c r="G12">
        <v>0.9</v>
      </c>
      <c r="H12">
        <v>0.8</v>
      </c>
      <c r="I12">
        <v>0</v>
      </c>
      <c r="J12">
        <v>0</v>
      </c>
      <c r="K12">
        <v>1.4</v>
      </c>
      <c r="L12">
        <v>0</v>
      </c>
      <c r="M12">
        <v>0.8</v>
      </c>
      <c r="N1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0.77</v>
      </c>
    </row>
    <row r="13" spans="1:15" x14ac:dyDescent="0.35">
      <c r="A13" t="s">
        <v>26</v>
      </c>
      <c r="B13" s="1">
        <v>47.54</v>
      </c>
      <c r="C13" s="1">
        <v>47.62</v>
      </c>
      <c r="D13">
        <v>0</v>
      </c>
      <c r="E13">
        <v>1.4</v>
      </c>
      <c r="F13">
        <v>2.1</v>
      </c>
      <c r="G13">
        <v>0.8</v>
      </c>
      <c r="H13">
        <v>1.7</v>
      </c>
      <c r="I13">
        <v>1.2</v>
      </c>
      <c r="J13">
        <v>1.4</v>
      </c>
      <c r="K13">
        <v>2.5</v>
      </c>
      <c r="L13">
        <v>1.4</v>
      </c>
      <c r="M13">
        <v>2.1</v>
      </c>
      <c r="N1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1.46</v>
      </c>
    </row>
    <row r="14" spans="1:15" x14ac:dyDescent="0.35">
      <c r="A14" t="s">
        <v>27</v>
      </c>
      <c r="B14" s="1">
        <v>50.44</v>
      </c>
      <c r="C14" s="1">
        <v>50.52</v>
      </c>
      <c r="D14">
        <v>1.2</v>
      </c>
      <c r="E14">
        <v>0.6</v>
      </c>
      <c r="F14">
        <v>0</v>
      </c>
      <c r="G14">
        <v>0.4</v>
      </c>
      <c r="H14">
        <v>0.4</v>
      </c>
      <c r="I14">
        <v>0</v>
      </c>
      <c r="J14">
        <v>0.9</v>
      </c>
      <c r="K14">
        <v>0</v>
      </c>
      <c r="L14">
        <v>0.7</v>
      </c>
      <c r="M14">
        <v>1</v>
      </c>
      <c r="N1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0.51999999999999991</v>
      </c>
    </row>
    <row r="15" spans="1:15" x14ac:dyDescent="0.35">
      <c r="A15" t="s">
        <v>28</v>
      </c>
      <c r="B15" s="1">
        <v>55.4</v>
      </c>
      <c r="C15" s="1">
        <v>55.55</v>
      </c>
      <c r="D15">
        <v>0</v>
      </c>
      <c r="E15">
        <v>0.8</v>
      </c>
      <c r="F15">
        <v>1.6</v>
      </c>
      <c r="G15">
        <v>1.8</v>
      </c>
      <c r="H15">
        <v>0.8</v>
      </c>
      <c r="I15">
        <v>1.1000000000000001</v>
      </c>
      <c r="J15">
        <v>0</v>
      </c>
      <c r="K15">
        <v>1.3</v>
      </c>
      <c r="L15">
        <v>0.5</v>
      </c>
      <c r="M15">
        <v>0</v>
      </c>
      <c r="N1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0.78999999999999992</v>
      </c>
    </row>
    <row r="16" spans="1:15" x14ac:dyDescent="0.35">
      <c r="A16" t="s">
        <v>29</v>
      </c>
      <c r="B16" s="1">
        <v>59.18</v>
      </c>
      <c r="C16" s="1">
        <v>59.34</v>
      </c>
      <c r="D16">
        <v>0</v>
      </c>
      <c r="E16">
        <v>0.9</v>
      </c>
      <c r="F16">
        <v>1</v>
      </c>
      <c r="G16">
        <v>1.3</v>
      </c>
      <c r="H16">
        <v>0.5</v>
      </c>
      <c r="I16">
        <v>0.6</v>
      </c>
      <c r="J16">
        <v>0.6</v>
      </c>
      <c r="K16">
        <v>0.04</v>
      </c>
      <c r="L16">
        <v>0.8</v>
      </c>
      <c r="M16">
        <v>0.7</v>
      </c>
      <c r="N1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0.64399999999999991</v>
      </c>
    </row>
    <row r="17" spans="1:14" x14ac:dyDescent="0.35">
      <c r="A17" t="s">
        <v>30</v>
      </c>
      <c r="B17" s="1">
        <v>63.79</v>
      </c>
      <c r="C17" s="1">
        <v>63.86</v>
      </c>
      <c r="D17">
        <v>1</v>
      </c>
      <c r="E17">
        <v>0.5</v>
      </c>
      <c r="F17">
        <v>0.7</v>
      </c>
      <c r="G17">
        <v>0.8</v>
      </c>
      <c r="H17">
        <v>0.1</v>
      </c>
      <c r="I17">
        <v>0</v>
      </c>
      <c r="J17">
        <v>0.9</v>
      </c>
      <c r="K17">
        <v>2.1</v>
      </c>
      <c r="L17">
        <v>0.7</v>
      </c>
      <c r="M17">
        <v>0</v>
      </c>
      <c r="N1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0.67999999999999994</v>
      </c>
    </row>
    <row r="18" spans="1:14" x14ac:dyDescent="0.35">
      <c r="A18" t="s">
        <v>31</v>
      </c>
      <c r="B18" s="1">
        <v>67.45</v>
      </c>
      <c r="C18" s="1">
        <v>67.599999999999994</v>
      </c>
      <c r="D18">
        <v>0.6</v>
      </c>
      <c r="E18">
        <v>0</v>
      </c>
      <c r="F18">
        <v>0.2</v>
      </c>
      <c r="G18">
        <v>0.3</v>
      </c>
      <c r="H18">
        <v>1.1000000000000001</v>
      </c>
      <c r="I18">
        <v>0.6</v>
      </c>
      <c r="J18">
        <v>0</v>
      </c>
      <c r="K18">
        <v>0</v>
      </c>
      <c r="L18">
        <v>0.2</v>
      </c>
      <c r="M18">
        <v>0.9</v>
      </c>
      <c r="N1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0.39</v>
      </c>
    </row>
    <row r="19" spans="1:14" x14ac:dyDescent="0.35">
      <c r="A19" t="s">
        <v>32</v>
      </c>
      <c r="B19" s="1">
        <v>71.349999999999994</v>
      </c>
      <c r="C19" s="1">
        <v>71.42</v>
      </c>
      <c r="D19">
        <v>0.2</v>
      </c>
      <c r="E19">
        <v>0.8</v>
      </c>
      <c r="F19">
        <v>0.5</v>
      </c>
      <c r="G19">
        <v>1.3</v>
      </c>
      <c r="H19">
        <v>0</v>
      </c>
      <c r="I19">
        <v>0.3</v>
      </c>
      <c r="J19">
        <v>0.4</v>
      </c>
      <c r="K19">
        <v>0.8</v>
      </c>
      <c r="L19">
        <v>0.4</v>
      </c>
      <c r="M19">
        <v>0.2</v>
      </c>
      <c r="N1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0.49000000000000005</v>
      </c>
    </row>
    <row r="20" spans="1:14" x14ac:dyDescent="0.35">
      <c r="A20" t="s">
        <v>33</v>
      </c>
      <c r="B20" s="1">
        <v>74.78</v>
      </c>
      <c r="C20" s="1">
        <v>74.92</v>
      </c>
      <c r="D20">
        <v>0.6</v>
      </c>
      <c r="E20">
        <v>1.3</v>
      </c>
      <c r="F20">
        <v>0</v>
      </c>
      <c r="G20">
        <v>0.5</v>
      </c>
      <c r="H20">
        <v>0.9</v>
      </c>
      <c r="I20">
        <v>1.7</v>
      </c>
      <c r="J20">
        <v>0</v>
      </c>
      <c r="K20">
        <v>1.1000000000000001</v>
      </c>
      <c r="L20">
        <v>1</v>
      </c>
      <c r="M20">
        <v>0</v>
      </c>
      <c r="N2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0.71</v>
      </c>
    </row>
    <row r="21" spans="1:14" x14ac:dyDescent="0.35">
      <c r="A21" t="s">
        <v>34</v>
      </c>
      <c r="B21" s="1">
        <v>78.88</v>
      </c>
      <c r="C21" s="1">
        <v>79</v>
      </c>
      <c r="D21">
        <v>0.6</v>
      </c>
      <c r="E21">
        <v>0.5</v>
      </c>
      <c r="F21">
        <v>0.6</v>
      </c>
      <c r="G21">
        <v>0.6</v>
      </c>
      <c r="H21">
        <v>1</v>
      </c>
      <c r="I21">
        <v>1.2</v>
      </c>
      <c r="J21">
        <v>0</v>
      </c>
      <c r="K21">
        <v>0.8</v>
      </c>
      <c r="L21">
        <v>0</v>
      </c>
      <c r="M21">
        <v>0.8</v>
      </c>
      <c r="N2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0.61</v>
      </c>
    </row>
    <row r="22" spans="1:14" x14ac:dyDescent="0.35">
      <c r="A22" t="s">
        <v>35</v>
      </c>
      <c r="B22" s="1">
        <v>83.83</v>
      </c>
      <c r="C22" s="1">
        <v>83.94</v>
      </c>
      <c r="D22">
        <v>0.9</v>
      </c>
      <c r="E22">
        <v>0.1</v>
      </c>
      <c r="F22">
        <v>0.1</v>
      </c>
      <c r="G22">
        <v>0.7</v>
      </c>
      <c r="H22">
        <v>0.8</v>
      </c>
      <c r="I22">
        <v>0</v>
      </c>
      <c r="J22">
        <v>0</v>
      </c>
      <c r="K22">
        <v>0.1</v>
      </c>
      <c r="L22">
        <v>0</v>
      </c>
      <c r="M22">
        <v>1.3</v>
      </c>
      <c r="N2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</v>
      </c>
    </row>
    <row r="23" spans="1:14" x14ac:dyDescent="0.35">
      <c r="A23" t="s">
        <v>36</v>
      </c>
      <c r="B23" s="1">
        <v>87.33</v>
      </c>
      <c r="C23" s="1">
        <v>87.43</v>
      </c>
      <c r="D23">
        <v>0</v>
      </c>
      <c r="E23">
        <v>1</v>
      </c>
      <c r="F23">
        <v>0.8</v>
      </c>
      <c r="G23">
        <v>0</v>
      </c>
      <c r="H23">
        <v>0.9</v>
      </c>
      <c r="I23">
        <v>0.7</v>
      </c>
      <c r="J23">
        <v>0.8</v>
      </c>
      <c r="K23">
        <v>0.2</v>
      </c>
      <c r="L23">
        <v>0.7</v>
      </c>
      <c r="M23">
        <v>0.7</v>
      </c>
      <c r="N2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0.58000000000000007</v>
      </c>
    </row>
    <row r="24" spans="1:14" x14ac:dyDescent="0.35">
      <c r="A24" t="s">
        <v>37</v>
      </c>
      <c r="B24" s="1">
        <v>91.46</v>
      </c>
      <c r="C24" s="1">
        <v>91.57</v>
      </c>
      <c r="D24">
        <v>0.5</v>
      </c>
      <c r="E24">
        <v>0.5</v>
      </c>
      <c r="F24">
        <v>0.6</v>
      </c>
      <c r="G24">
        <v>0.4</v>
      </c>
      <c r="H24">
        <v>0.6</v>
      </c>
      <c r="I24">
        <v>0.7</v>
      </c>
      <c r="J24">
        <v>1.3</v>
      </c>
      <c r="K24">
        <v>0.9</v>
      </c>
      <c r="L24">
        <v>0</v>
      </c>
      <c r="M24">
        <v>0.3</v>
      </c>
      <c r="N2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0.57999999999999996</v>
      </c>
    </row>
    <row r="25" spans="1:14" x14ac:dyDescent="0.35">
      <c r="A25" t="s">
        <v>38</v>
      </c>
      <c r="B25" s="1">
        <v>95</v>
      </c>
      <c r="C25" s="1">
        <v>95.1</v>
      </c>
      <c r="D25">
        <v>0.7</v>
      </c>
      <c r="E25">
        <v>0</v>
      </c>
      <c r="F25">
        <v>0.4</v>
      </c>
      <c r="G25">
        <v>0</v>
      </c>
      <c r="H25">
        <v>1.1000000000000001</v>
      </c>
      <c r="I25">
        <v>0.7</v>
      </c>
      <c r="J25">
        <v>0.5</v>
      </c>
      <c r="K25">
        <v>0</v>
      </c>
      <c r="L25">
        <v>0</v>
      </c>
      <c r="M25">
        <v>0</v>
      </c>
      <c r="N2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0.34</v>
      </c>
    </row>
    <row r="26" spans="1:14" x14ac:dyDescent="0.35">
      <c r="A26" t="s">
        <v>39</v>
      </c>
      <c r="B26" s="1">
        <v>99.35</v>
      </c>
      <c r="C26" s="1">
        <v>99.45</v>
      </c>
      <c r="D26">
        <v>0.2</v>
      </c>
      <c r="E26">
        <v>0.7</v>
      </c>
      <c r="F26">
        <v>0.3</v>
      </c>
      <c r="G26">
        <v>0</v>
      </c>
      <c r="H26">
        <v>0.7</v>
      </c>
      <c r="I26">
        <v>0</v>
      </c>
      <c r="J26">
        <v>0.7</v>
      </c>
      <c r="K26">
        <v>0.8</v>
      </c>
      <c r="L26">
        <v>0</v>
      </c>
      <c r="M26">
        <v>0.1</v>
      </c>
      <c r="N2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0.35</v>
      </c>
    </row>
    <row r="27" spans="1:14" x14ac:dyDescent="0.35">
      <c r="A27" t="s">
        <v>40</v>
      </c>
      <c r="B27" s="1">
        <v>103.18</v>
      </c>
      <c r="C27" s="1">
        <v>103.29</v>
      </c>
      <c r="D27">
        <v>0.8</v>
      </c>
      <c r="E27">
        <v>0.3</v>
      </c>
      <c r="F27">
        <v>0.6</v>
      </c>
      <c r="G27">
        <v>0.8</v>
      </c>
      <c r="H27">
        <v>1.4</v>
      </c>
      <c r="I27">
        <v>0.6</v>
      </c>
      <c r="J27">
        <v>1.1000000000000001</v>
      </c>
      <c r="K27">
        <v>1.1000000000000001</v>
      </c>
      <c r="L27">
        <v>0.8</v>
      </c>
      <c r="M27">
        <v>0.2</v>
      </c>
      <c r="N2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0.76999999999999991</v>
      </c>
    </row>
    <row r="28" spans="1:14" x14ac:dyDescent="0.35">
      <c r="A28" t="s">
        <v>41</v>
      </c>
      <c r="B28" s="1">
        <v>107.43</v>
      </c>
      <c r="C28" s="1">
        <v>107.51</v>
      </c>
      <c r="D28">
        <v>0</v>
      </c>
      <c r="E28">
        <v>0</v>
      </c>
      <c r="F28">
        <v>0.8</v>
      </c>
      <c r="G28">
        <v>0.9</v>
      </c>
      <c r="H28">
        <v>0.6</v>
      </c>
      <c r="I28">
        <v>0.7</v>
      </c>
      <c r="J28">
        <v>0</v>
      </c>
      <c r="K28">
        <v>0</v>
      </c>
      <c r="L28">
        <v>0.8</v>
      </c>
      <c r="M28">
        <v>0.4</v>
      </c>
      <c r="N2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0.42000000000000004</v>
      </c>
    </row>
    <row r="29" spans="1:14" x14ac:dyDescent="0.35">
      <c r="A29" t="s">
        <v>42</v>
      </c>
      <c r="B29" s="1">
        <v>111.34</v>
      </c>
      <c r="C29" s="1">
        <v>111.42</v>
      </c>
      <c r="D29">
        <v>1</v>
      </c>
      <c r="E29">
        <v>0.7</v>
      </c>
      <c r="F29">
        <v>0.8</v>
      </c>
      <c r="G29">
        <v>0.9</v>
      </c>
      <c r="H29">
        <v>0.6</v>
      </c>
      <c r="I29">
        <v>0.7</v>
      </c>
      <c r="J29">
        <v>0.3</v>
      </c>
      <c r="K29">
        <v>0.6</v>
      </c>
      <c r="L29">
        <v>0.7</v>
      </c>
      <c r="M29">
        <v>0.6</v>
      </c>
      <c r="N2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0.69</v>
      </c>
    </row>
    <row r="30" spans="1:14" x14ac:dyDescent="0.35">
      <c r="A30" t="s">
        <v>43</v>
      </c>
      <c r="B30" s="1">
        <v>115.25</v>
      </c>
      <c r="C30" s="1">
        <v>115.32</v>
      </c>
      <c r="D30">
        <v>0.1</v>
      </c>
      <c r="E30">
        <v>0</v>
      </c>
      <c r="F30">
        <v>0.7</v>
      </c>
      <c r="G30">
        <v>0.8</v>
      </c>
      <c r="H30">
        <v>1.1000000000000001</v>
      </c>
      <c r="I30">
        <v>0.2</v>
      </c>
      <c r="J30">
        <v>0</v>
      </c>
      <c r="K30">
        <v>0.5</v>
      </c>
      <c r="L30">
        <v>0.4</v>
      </c>
      <c r="M30">
        <v>0</v>
      </c>
      <c r="N3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0.38</v>
      </c>
    </row>
    <row r="31" spans="1:14" x14ac:dyDescent="0.35">
      <c r="A31" t="s">
        <v>44</v>
      </c>
      <c r="B31" s="1">
        <v>119.57</v>
      </c>
      <c r="C31" s="1">
        <v>119.67</v>
      </c>
      <c r="D31">
        <v>0</v>
      </c>
      <c r="E31">
        <v>0.3</v>
      </c>
      <c r="F31">
        <v>0.2</v>
      </c>
      <c r="G31">
        <v>0.7</v>
      </c>
      <c r="H31">
        <v>0</v>
      </c>
      <c r="I31">
        <v>0</v>
      </c>
      <c r="J31">
        <v>0.2</v>
      </c>
      <c r="K31">
        <v>0.4</v>
      </c>
      <c r="L31">
        <v>0.2</v>
      </c>
      <c r="M31">
        <v>0.5</v>
      </c>
      <c r="N3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0.25</v>
      </c>
    </row>
    <row r="32" spans="1:14" x14ac:dyDescent="0.35">
      <c r="A32" t="s">
        <v>45</v>
      </c>
      <c r="B32" s="1">
        <v>123.3</v>
      </c>
      <c r="C32" s="1">
        <v>123.4</v>
      </c>
      <c r="D32">
        <v>0.4</v>
      </c>
      <c r="E32">
        <v>0.1</v>
      </c>
      <c r="F32">
        <v>0.1</v>
      </c>
      <c r="G32">
        <v>0</v>
      </c>
      <c r="H32">
        <v>0</v>
      </c>
      <c r="I32">
        <v>0</v>
      </c>
      <c r="J32">
        <v>0.9</v>
      </c>
      <c r="K32">
        <v>0.3</v>
      </c>
      <c r="L32">
        <v>0</v>
      </c>
      <c r="M32">
        <v>0</v>
      </c>
      <c r="N3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0.18</v>
      </c>
    </row>
    <row r="33" spans="1:14" x14ac:dyDescent="0.35">
      <c r="A33" t="s">
        <v>46</v>
      </c>
      <c r="B33" s="1">
        <v>127.42</v>
      </c>
      <c r="C33" s="1">
        <v>127.5</v>
      </c>
      <c r="D33">
        <v>0.3</v>
      </c>
      <c r="E33">
        <v>0.1</v>
      </c>
      <c r="F33">
        <v>1</v>
      </c>
      <c r="G33">
        <v>1</v>
      </c>
      <c r="H33">
        <v>0.7</v>
      </c>
      <c r="I33">
        <v>0</v>
      </c>
      <c r="J33">
        <v>0.7</v>
      </c>
      <c r="K33">
        <v>1.1000000000000001</v>
      </c>
      <c r="L33">
        <v>0.5</v>
      </c>
      <c r="M33">
        <v>0.2</v>
      </c>
      <c r="N3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0.56000000000000005</v>
      </c>
    </row>
    <row r="34" spans="1:14" x14ac:dyDescent="0.35">
      <c r="A34" t="s">
        <v>47</v>
      </c>
      <c r="B34" s="1">
        <v>131.75</v>
      </c>
      <c r="C34" s="1">
        <v>131.84</v>
      </c>
      <c r="D34">
        <v>0</v>
      </c>
      <c r="E34">
        <v>1.3</v>
      </c>
      <c r="F34">
        <v>0.6</v>
      </c>
      <c r="G34">
        <v>0.4</v>
      </c>
      <c r="H34">
        <v>0</v>
      </c>
      <c r="I34">
        <v>1.1000000000000001</v>
      </c>
      <c r="J34">
        <v>1.1000000000000001</v>
      </c>
      <c r="K34">
        <v>1.2</v>
      </c>
      <c r="L34">
        <v>0</v>
      </c>
      <c r="M34">
        <v>0.5</v>
      </c>
      <c r="N3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0.62</v>
      </c>
    </row>
    <row r="35" spans="1:14" x14ac:dyDescent="0.35">
      <c r="A35" t="s">
        <v>48</v>
      </c>
      <c r="B35" s="1">
        <v>135.57</v>
      </c>
      <c r="C35" s="1">
        <v>135.69999999999999</v>
      </c>
      <c r="D35">
        <v>0.7</v>
      </c>
      <c r="E35">
        <v>0.2</v>
      </c>
      <c r="F35">
        <v>0.4</v>
      </c>
      <c r="G35">
        <v>0</v>
      </c>
      <c r="H35">
        <v>0.2</v>
      </c>
      <c r="I35">
        <v>0.7</v>
      </c>
      <c r="J35">
        <v>0.4</v>
      </c>
      <c r="K35">
        <v>0</v>
      </c>
      <c r="L35">
        <v>1.2</v>
      </c>
      <c r="M35">
        <v>0.3</v>
      </c>
      <c r="N3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0.41</v>
      </c>
    </row>
    <row r="36" spans="1:14" x14ac:dyDescent="0.35">
      <c r="A36" t="s">
        <v>49</v>
      </c>
      <c r="B36" s="1">
        <v>139.22999999999999</v>
      </c>
      <c r="C36" s="1">
        <v>139.38</v>
      </c>
      <c r="D36">
        <v>0</v>
      </c>
      <c r="E36">
        <v>0.5</v>
      </c>
      <c r="F36">
        <v>0.09</v>
      </c>
      <c r="G36">
        <v>1.3</v>
      </c>
      <c r="H36">
        <v>0</v>
      </c>
      <c r="I36">
        <v>0.5</v>
      </c>
      <c r="J36">
        <v>0.9</v>
      </c>
      <c r="K36">
        <v>1.2</v>
      </c>
      <c r="L36">
        <v>0.4</v>
      </c>
      <c r="M36">
        <v>0</v>
      </c>
      <c r="N3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0.48900000000000005</v>
      </c>
    </row>
    <row r="37" spans="1:14" x14ac:dyDescent="0.35">
      <c r="A37" t="s">
        <v>50</v>
      </c>
      <c r="B37" s="1">
        <v>143.29</v>
      </c>
      <c r="C37" s="1">
        <v>143.44</v>
      </c>
      <c r="D37">
        <v>0</v>
      </c>
      <c r="E37">
        <v>0.6</v>
      </c>
      <c r="F37">
        <v>0</v>
      </c>
      <c r="G37">
        <v>0.6</v>
      </c>
      <c r="H37">
        <v>0</v>
      </c>
      <c r="I37">
        <v>0</v>
      </c>
      <c r="J37">
        <v>0</v>
      </c>
      <c r="K37">
        <v>0.5</v>
      </c>
      <c r="L37">
        <v>0.04</v>
      </c>
      <c r="M37">
        <v>0</v>
      </c>
      <c r="N3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0.17399999999999999</v>
      </c>
    </row>
    <row r="38" spans="1:14" x14ac:dyDescent="0.35">
      <c r="A38" t="s">
        <v>51</v>
      </c>
      <c r="B38" s="1">
        <v>147.37</v>
      </c>
      <c r="C38" s="1">
        <v>147.47</v>
      </c>
      <c r="D38">
        <v>0</v>
      </c>
      <c r="E38">
        <v>0</v>
      </c>
      <c r="F38">
        <v>0</v>
      </c>
      <c r="G38">
        <v>0.04</v>
      </c>
      <c r="H38">
        <v>0.02</v>
      </c>
      <c r="I38">
        <v>1.1000000000000001</v>
      </c>
      <c r="J38">
        <v>1</v>
      </c>
      <c r="K38">
        <v>0.1</v>
      </c>
      <c r="L38">
        <v>0.3</v>
      </c>
      <c r="M38">
        <v>0.2</v>
      </c>
      <c r="N3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0.27600000000000002</v>
      </c>
    </row>
    <row r="39" spans="1:14" x14ac:dyDescent="0.35">
      <c r="A39" t="s">
        <v>52</v>
      </c>
      <c r="B39" s="1">
        <v>151.33000000000001</v>
      </c>
      <c r="C39" s="1">
        <v>151.4</v>
      </c>
      <c r="D39">
        <v>0</v>
      </c>
      <c r="E39">
        <v>0</v>
      </c>
      <c r="F39">
        <v>1.1000000000000001</v>
      </c>
      <c r="G39">
        <v>1.3</v>
      </c>
      <c r="H39">
        <v>0.5</v>
      </c>
      <c r="I39">
        <v>0</v>
      </c>
      <c r="J39">
        <v>0.3</v>
      </c>
      <c r="K39">
        <v>0.4</v>
      </c>
      <c r="L39">
        <v>0.1</v>
      </c>
      <c r="M39">
        <v>0</v>
      </c>
      <c r="N3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0.37</v>
      </c>
    </row>
    <row r="40" spans="1:14" x14ac:dyDescent="0.35">
      <c r="A40" t="s">
        <v>53</v>
      </c>
      <c r="B40" s="1">
        <v>156.28</v>
      </c>
      <c r="C40" s="1">
        <v>156.4</v>
      </c>
      <c r="D40">
        <v>0.5</v>
      </c>
      <c r="E40">
        <v>0</v>
      </c>
      <c r="F40">
        <v>1.1000000000000001</v>
      </c>
      <c r="G40">
        <v>1.1000000000000001</v>
      </c>
      <c r="H40">
        <v>0.7</v>
      </c>
      <c r="I40">
        <v>0</v>
      </c>
      <c r="J40">
        <v>0</v>
      </c>
      <c r="K40">
        <v>0</v>
      </c>
      <c r="L40">
        <v>0</v>
      </c>
      <c r="M40">
        <v>0</v>
      </c>
      <c r="N4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0.34</v>
      </c>
    </row>
    <row r="41" spans="1:14" x14ac:dyDescent="0.35">
      <c r="A41" t="s">
        <v>54</v>
      </c>
      <c r="B41" s="1">
        <v>160.11000000000001</v>
      </c>
      <c r="C41" s="1">
        <v>160.19999999999999</v>
      </c>
      <c r="D41">
        <v>0.4</v>
      </c>
      <c r="E41">
        <v>0.7</v>
      </c>
      <c r="F41">
        <v>0</v>
      </c>
      <c r="G41">
        <v>1.7</v>
      </c>
      <c r="H41">
        <v>0.4</v>
      </c>
      <c r="I41">
        <v>0.08</v>
      </c>
      <c r="J41">
        <v>0</v>
      </c>
      <c r="K41">
        <v>0</v>
      </c>
      <c r="L41">
        <v>0.04</v>
      </c>
      <c r="M41">
        <v>0.1</v>
      </c>
      <c r="N4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0.34199999999999997</v>
      </c>
    </row>
    <row r="42" spans="1:14" x14ac:dyDescent="0.35">
      <c r="A42" t="s">
        <v>55</v>
      </c>
      <c r="B42" s="1">
        <v>164.07</v>
      </c>
      <c r="C42" s="1">
        <v>164.23</v>
      </c>
      <c r="D42">
        <v>0.4</v>
      </c>
      <c r="E42">
        <v>0.5</v>
      </c>
      <c r="F42">
        <v>0.3</v>
      </c>
      <c r="G42">
        <v>0.8</v>
      </c>
      <c r="H42">
        <v>0.1</v>
      </c>
      <c r="I42">
        <v>0.3</v>
      </c>
      <c r="J42">
        <v>0</v>
      </c>
      <c r="K42">
        <v>0</v>
      </c>
      <c r="L42">
        <v>0.3</v>
      </c>
      <c r="M42">
        <v>0.6</v>
      </c>
      <c r="N4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0.32999999999999996</v>
      </c>
    </row>
    <row r="43" spans="1:14" x14ac:dyDescent="0.35">
      <c r="A43" t="s">
        <v>56</v>
      </c>
      <c r="B43" s="1">
        <v>168.02</v>
      </c>
      <c r="C43" s="1">
        <v>168.15</v>
      </c>
      <c r="D43">
        <v>0</v>
      </c>
      <c r="E43">
        <v>1.2</v>
      </c>
      <c r="F43">
        <v>0.8</v>
      </c>
      <c r="G43">
        <v>0.3</v>
      </c>
      <c r="H43">
        <v>0.4</v>
      </c>
      <c r="I43">
        <v>1.1000000000000001</v>
      </c>
      <c r="J43">
        <v>0.2</v>
      </c>
      <c r="K43">
        <v>0.4</v>
      </c>
      <c r="L43">
        <v>0.8</v>
      </c>
      <c r="M43">
        <v>0</v>
      </c>
      <c r="N4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0.52</v>
      </c>
    </row>
    <row r="44" spans="1:14" x14ac:dyDescent="0.35">
      <c r="A44" t="s">
        <v>57</v>
      </c>
      <c r="B44" s="1">
        <v>172.4</v>
      </c>
      <c r="C44" s="1">
        <v>172.5</v>
      </c>
      <c r="D44">
        <v>0</v>
      </c>
      <c r="E44">
        <v>0.7</v>
      </c>
      <c r="F44">
        <v>1</v>
      </c>
      <c r="G44">
        <v>0.6</v>
      </c>
      <c r="H44">
        <v>0.7</v>
      </c>
      <c r="I44">
        <v>0</v>
      </c>
      <c r="J44">
        <v>0</v>
      </c>
      <c r="K44">
        <v>1</v>
      </c>
      <c r="L44">
        <v>0</v>
      </c>
      <c r="M44">
        <v>0.3</v>
      </c>
      <c r="N4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0.43</v>
      </c>
    </row>
    <row r="45" spans="1:14" x14ac:dyDescent="0.35">
      <c r="A45" t="s">
        <v>58</v>
      </c>
      <c r="B45" s="1">
        <v>176.5</v>
      </c>
      <c r="C45" s="1">
        <v>176.62</v>
      </c>
      <c r="D45">
        <v>0</v>
      </c>
      <c r="E45">
        <v>0.1</v>
      </c>
      <c r="F45">
        <v>0.2</v>
      </c>
      <c r="G45">
        <v>0</v>
      </c>
      <c r="H45">
        <v>0.5</v>
      </c>
      <c r="I45">
        <v>0.2</v>
      </c>
      <c r="J45">
        <v>0.2</v>
      </c>
      <c r="K45">
        <v>0</v>
      </c>
      <c r="L45">
        <v>0.5</v>
      </c>
      <c r="M45">
        <v>0</v>
      </c>
      <c r="N4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0.16999999999999998</v>
      </c>
    </row>
    <row r="46" spans="1:14" x14ac:dyDescent="0.35">
      <c r="A46" t="s">
        <v>59</v>
      </c>
      <c r="B46" s="1">
        <v>180.58</v>
      </c>
      <c r="C46" s="1">
        <v>180.67</v>
      </c>
      <c r="D46">
        <v>0</v>
      </c>
      <c r="E46">
        <v>0.3</v>
      </c>
      <c r="F46">
        <v>0.2</v>
      </c>
      <c r="G46">
        <v>0.2</v>
      </c>
      <c r="H46">
        <v>0</v>
      </c>
      <c r="I46">
        <v>0.04</v>
      </c>
      <c r="J46">
        <v>0.5</v>
      </c>
      <c r="K46">
        <v>0</v>
      </c>
      <c r="L46">
        <v>0.04</v>
      </c>
      <c r="M46">
        <v>0.6</v>
      </c>
      <c r="N4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0.188</v>
      </c>
    </row>
    <row r="47" spans="1:14" x14ac:dyDescent="0.35">
      <c r="A47" t="s">
        <v>60</v>
      </c>
      <c r="B47" s="1">
        <v>184.29</v>
      </c>
      <c r="C47" s="1">
        <v>184.4</v>
      </c>
      <c r="D47">
        <v>1.2</v>
      </c>
      <c r="E47">
        <v>0.4</v>
      </c>
      <c r="F47">
        <v>0.8</v>
      </c>
      <c r="G47">
        <v>1</v>
      </c>
      <c r="H47">
        <v>0.9</v>
      </c>
      <c r="I47">
        <v>0.6</v>
      </c>
      <c r="J47">
        <v>0.1</v>
      </c>
      <c r="K47">
        <v>1</v>
      </c>
      <c r="L47">
        <v>0</v>
      </c>
      <c r="M47">
        <v>0.1</v>
      </c>
      <c r="N4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0.61</v>
      </c>
    </row>
    <row r="48" spans="1:14" x14ac:dyDescent="0.35">
      <c r="A48" t="s">
        <v>61</v>
      </c>
      <c r="B48" s="1">
        <v>188.13</v>
      </c>
      <c r="C48" s="1">
        <v>188.26</v>
      </c>
      <c r="D48">
        <v>0</v>
      </c>
      <c r="E48">
        <v>0.2</v>
      </c>
      <c r="F48">
        <v>0.5</v>
      </c>
      <c r="G48">
        <v>0.1</v>
      </c>
      <c r="H48">
        <v>0.5</v>
      </c>
      <c r="I48">
        <v>0.2</v>
      </c>
      <c r="J48">
        <v>0</v>
      </c>
      <c r="K48">
        <v>0</v>
      </c>
      <c r="L48">
        <v>0.8</v>
      </c>
      <c r="M48">
        <v>0</v>
      </c>
      <c r="N4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0.22999999999999998</v>
      </c>
    </row>
    <row r="49" spans="1:15" x14ac:dyDescent="0.35">
      <c r="A49" t="s">
        <v>62</v>
      </c>
      <c r="B49" s="1">
        <v>192.22</v>
      </c>
      <c r="C49" s="1">
        <v>192.32</v>
      </c>
      <c r="D49">
        <v>1.2</v>
      </c>
      <c r="E49">
        <v>0.5</v>
      </c>
      <c r="F49">
        <v>0</v>
      </c>
      <c r="G49">
        <v>0.1</v>
      </c>
      <c r="H49">
        <v>0.6</v>
      </c>
      <c r="I49">
        <v>1</v>
      </c>
      <c r="J49">
        <v>0</v>
      </c>
      <c r="K49">
        <v>0.6</v>
      </c>
      <c r="L49">
        <v>0</v>
      </c>
      <c r="M49">
        <v>0.3</v>
      </c>
      <c r="N4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0.43</v>
      </c>
    </row>
    <row r="50" spans="1:15" x14ac:dyDescent="0.35">
      <c r="A50" t="s">
        <v>63</v>
      </c>
      <c r="B50" s="1">
        <v>196.61</v>
      </c>
      <c r="C50" s="1">
        <v>196.76</v>
      </c>
      <c r="D50">
        <v>0</v>
      </c>
      <c r="E50">
        <v>0.5</v>
      </c>
      <c r="F50">
        <v>0.6</v>
      </c>
      <c r="G50">
        <v>0</v>
      </c>
      <c r="H50">
        <v>0</v>
      </c>
      <c r="I50">
        <v>0.9</v>
      </c>
      <c r="J50">
        <v>0</v>
      </c>
      <c r="K50">
        <v>0.4</v>
      </c>
      <c r="L50">
        <v>0.6</v>
      </c>
      <c r="M50">
        <v>1.3</v>
      </c>
      <c r="N5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0.43</v>
      </c>
    </row>
    <row r="51" spans="1:15" x14ac:dyDescent="0.35">
      <c r="A51" t="s">
        <v>64</v>
      </c>
      <c r="B51" s="1">
        <v>200.4</v>
      </c>
      <c r="C51" s="1">
        <v>200.5</v>
      </c>
      <c r="D51">
        <v>0</v>
      </c>
      <c r="E51">
        <v>0</v>
      </c>
      <c r="F51">
        <v>0</v>
      </c>
      <c r="G51">
        <v>0</v>
      </c>
      <c r="H51">
        <v>7.0000000000000007E-2</v>
      </c>
      <c r="I51">
        <v>1.2</v>
      </c>
      <c r="J51">
        <v>0</v>
      </c>
      <c r="K51">
        <v>0</v>
      </c>
      <c r="L51">
        <v>0</v>
      </c>
      <c r="M51">
        <v>0.7</v>
      </c>
      <c r="N5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0.19700000000000001</v>
      </c>
    </row>
    <row r="52" spans="1:15" x14ac:dyDescent="0.35">
      <c r="A52" t="s">
        <v>65</v>
      </c>
      <c r="B52" s="1">
        <v>203.04</v>
      </c>
      <c r="C52" s="1">
        <v>203.2</v>
      </c>
      <c r="D52">
        <v>0</v>
      </c>
      <c r="E52">
        <v>0</v>
      </c>
      <c r="F52">
        <v>0</v>
      </c>
      <c r="G52">
        <v>0.5</v>
      </c>
      <c r="H52">
        <v>0</v>
      </c>
      <c r="I52">
        <v>0</v>
      </c>
      <c r="J52">
        <v>0</v>
      </c>
      <c r="K52">
        <v>0</v>
      </c>
      <c r="L52">
        <v>0</v>
      </c>
      <c r="M52">
        <v>1.2</v>
      </c>
      <c r="N5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0.16999999999999998</v>
      </c>
    </row>
    <row r="53" spans="1:15" x14ac:dyDescent="0.35">
      <c r="A53" t="s">
        <v>66</v>
      </c>
      <c r="B53" s="1">
        <v>204.15</v>
      </c>
      <c r="C53" s="1">
        <v>204.27</v>
      </c>
      <c r="D53">
        <v>0</v>
      </c>
      <c r="E53">
        <v>0</v>
      </c>
      <c r="F53">
        <v>0.2</v>
      </c>
      <c r="G53">
        <v>1.2</v>
      </c>
      <c r="H53">
        <v>0.3</v>
      </c>
      <c r="I53">
        <v>0.5</v>
      </c>
      <c r="J53">
        <v>0.7</v>
      </c>
      <c r="K53">
        <v>1.1000000000000001</v>
      </c>
      <c r="L53">
        <v>0.4</v>
      </c>
      <c r="M53">
        <v>1</v>
      </c>
      <c r="N5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0.54</v>
      </c>
    </row>
    <row r="54" spans="1:15" x14ac:dyDescent="0.35">
      <c r="A54" t="s">
        <v>67</v>
      </c>
      <c r="B54" s="1">
        <v>208.16</v>
      </c>
      <c r="C54" s="1">
        <v>208.28</v>
      </c>
      <c r="D54">
        <v>0.9</v>
      </c>
      <c r="E54">
        <v>0.3</v>
      </c>
      <c r="F54">
        <v>0.3</v>
      </c>
      <c r="G54">
        <v>1.5</v>
      </c>
      <c r="H54">
        <v>0</v>
      </c>
      <c r="I54">
        <v>0</v>
      </c>
      <c r="J54">
        <v>0.7</v>
      </c>
      <c r="K54">
        <v>0.6</v>
      </c>
      <c r="L54">
        <v>1.4</v>
      </c>
      <c r="M54">
        <v>0.1</v>
      </c>
      <c r="N5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0.57999999999999985</v>
      </c>
    </row>
    <row r="55" spans="1:15" x14ac:dyDescent="0.35">
      <c r="A55" t="s">
        <v>68</v>
      </c>
      <c r="B55" s="1">
        <v>212.02</v>
      </c>
      <c r="C55" s="1">
        <v>212.1</v>
      </c>
      <c r="D55">
        <v>0.8</v>
      </c>
      <c r="E55">
        <v>0.6</v>
      </c>
      <c r="F55">
        <v>0.3</v>
      </c>
      <c r="G55">
        <v>0.7</v>
      </c>
      <c r="H55">
        <v>0.1</v>
      </c>
      <c r="I55">
        <v>0.7</v>
      </c>
      <c r="J55">
        <v>0.2</v>
      </c>
      <c r="K55">
        <v>0</v>
      </c>
      <c r="L55">
        <v>0.2</v>
      </c>
      <c r="M55">
        <v>0.7</v>
      </c>
      <c r="N5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0.43000000000000005</v>
      </c>
    </row>
    <row r="56" spans="1:15" x14ac:dyDescent="0.35">
      <c r="A56" t="s">
        <v>69</v>
      </c>
      <c r="B56" s="1">
        <v>216.23</v>
      </c>
      <c r="C56" s="1">
        <v>216.34</v>
      </c>
      <c r="D56">
        <v>0.9</v>
      </c>
      <c r="E56">
        <v>0.4</v>
      </c>
      <c r="F56">
        <v>1.2</v>
      </c>
      <c r="G56">
        <v>0.5</v>
      </c>
      <c r="H56">
        <v>0.7</v>
      </c>
      <c r="I56">
        <v>0</v>
      </c>
      <c r="J56">
        <v>1</v>
      </c>
      <c r="K56">
        <v>0.6</v>
      </c>
      <c r="L56">
        <v>0.3</v>
      </c>
      <c r="M56">
        <v>0.8</v>
      </c>
      <c r="N5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0.6399999999999999</v>
      </c>
    </row>
    <row r="57" spans="1:15" x14ac:dyDescent="0.35">
      <c r="A57" t="s">
        <v>70</v>
      </c>
      <c r="B57" s="1">
        <v>220.4</v>
      </c>
      <c r="C57" s="1">
        <v>220.52</v>
      </c>
      <c r="D57">
        <v>0.7</v>
      </c>
      <c r="E57">
        <v>0</v>
      </c>
      <c r="F57">
        <v>0</v>
      </c>
      <c r="G57">
        <v>0</v>
      </c>
      <c r="H57">
        <v>1</v>
      </c>
      <c r="I57">
        <v>0</v>
      </c>
      <c r="J57">
        <v>0.9</v>
      </c>
      <c r="K57">
        <v>0.6</v>
      </c>
      <c r="L57">
        <v>1.2</v>
      </c>
      <c r="M57">
        <v>0.5</v>
      </c>
      <c r="N5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0.49000000000000005</v>
      </c>
    </row>
    <row r="58" spans="1:15" x14ac:dyDescent="0.35">
      <c r="A58" t="s">
        <v>71</v>
      </c>
      <c r="B58" s="1">
        <v>224.47</v>
      </c>
      <c r="C58" s="1">
        <v>224.56</v>
      </c>
      <c r="D58">
        <v>0.4</v>
      </c>
      <c r="E58">
        <v>0.5</v>
      </c>
      <c r="F58">
        <v>0</v>
      </c>
      <c r="G58">
        <v>1.1000000000000001</v>
      </c>
      <c r="H58">
        <v>0</v>
      </c>
      <c r="I58">
        <v>0</v>
      </c>
      <c r="J58">
        <v>0</v>
      </c>
      <c r="K58">
        <v>0</v>
      </c>
      <c r="L58">
        <v>0.1</v>
      </c>
      <c r="M58">
        <v>0</v>
      </c>
      <c r="N5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0.21000000000000002</v>
      </c>
    </row>
    <row r="59" spans="1:15" x14ac:dyDescent="0.35">
      <c r="A59" t="s">
        <v>72</v>
      </c>
      <c r="B59" s="1">
        <v>228.81</v>
      </c>
      <c r="C59" s="1">
        <v>228.91</v>
      </c>
      <c r="D59">
        <v>0</v>
      </c>
      <c r="E59">
        <v>0</v>
      </c>
      <c r="F59">
        <v>1</v>
      </c>
      <c r="G59">
        <v>0.4</v>
      </c>
      <c r="H59">
        <v>0</v>
      </c>
      <c r="I59">
        <v>0.1</v>
      </c>
      <c r="J59">
        <v>0</v>
      </c>
      <c r="K59">
        <v>0</v>
      </c>
      <c r="L59">
        <v>0</v>
      </c>
      <c r="M59">
        <v>1.3</v>
      </c>
      <c r="N5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0.27999999999999997</v>
      </c>
    </row>
    <row r="60" spans="1:15" x14ac:dyDescent="0.35">
      <c r="A60" t="s">
        <v>73</v>
      </c>
      <c r="B60" s="1">
        <v>232.48</v>
      </c>
      <c r="C60" s="1">
        <v>232.57</v>
      </c>
      <c r="D60">
        <v>0</v>
      </c>
      <c r="E60">
        <v>0.4</v>
      </c>
      <c r="F60">
        <v>0</v>
      </c>
      <c r="G60">
        <v>0.8</v>
      </c>
      <c r="H60">
        <v>1.4</v>
      </c>
      <c r="I60">
        <v>0.8</v>
      </c>
      <c r="J60">
        <v>0</v>
      </c>
      <c r="K60">
        <v>0.6</v>
      </c>
      <c r="L60">
        <v>0.4</v>
      </c>
      <c r="M60">
        <v>0.2</v>
      </c>
      <c r="N6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0.46000000000000008</v>
      </c>
      <c r="O60" t="s">
        <v>74</v>
      </c>
    </row>
    <row r="61" spans="1:15" x14ac:dyDescent="0.35">
      <c r="A61" t="s">
        <v>75</v>
      </c>
      <c r="B61" s="1">
        <v>236.28</v>
      </c>
      <c r="C61" s="1">
        <v>236.4</v>
      </c>
      <c r="D61">
        <v>0.8</v>
      </c>
      <c r="E61">
        <v>1.5</v>
      </c>
      <c r="F61">
        <v>0.7</v>
      </c>
      <c r="G61">
        <v>0</v>
      </c>
      <c r="H61">
        <v>0.5</v>
      </c>
      <c r="I61">
        <v>1</v>
      </c>
      <c r="J61">
        <v>0</v>
      </c>
      <c r="K61">
        <v>0</v>
      </c>
      <c r="L61">
        <v>0</v>
      </c>
      <c r="M61">
        <v>0</v>
      </c>
      <c r="N6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0.45</v>
      </c>
    </row>
    <row r="62" spans="1:15" x14ac:dyDescent="0.35">
      <c r="A62" t="s">
        <v>76</v>
      </c>
      <c r="B62" s="1">
        <v>240.94</v>
      </c>
      <c r="C62" s="1">
        <v>241.07</v>
      </c>
      <c r="D62">
        <v>0.5</v>
      </c>
      <c r="E62">
        <v>1.1000000000000001</v>
      </c>
      <c r="F62">
        <v>0</v>
      </c>
      <c r="G62">
        <v>0.4</v>
      </c>
      <c r="H62">
        <v>0.5</v>
      </c>
      <c r="I62">
        <v>0</v>
      </c>
      <c r="J62">
        <v>0.8</v>
      </c>
      <c r="K62">
        <v>0.6</v>
      </c>
      <c r="L62">
        <v>0</v>
      </c>
      <c r="M62">
        <v>1.2</v>
      </c>
      <c r="N6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0.51</v>
      </c>
    </row>
    <row r="63" spans="1:15" x14ac:dyDescent="0.35">
      <c r="A63" t="s">
        <v>77</v>
      </c>
      <c r="B63" s="1">
        <v>244.46</v>
      </c>
      <c r="C63" s="1">
        <v>244.59</v>
      </c>
      <c r="D63">
        <v>0.3</v>
      </c>
      <c r="E63">
        <v>0.7</v>
      </c>
      <c r="F63">
        <v>0.3</v>
      </c>
      <c r="G63">
        <v>1.3</v>
      </c>
      <c r="H63">
        <v>0.6</v>
      </c>
      <c r="I63">
        <v>1</v>
      </c>
      <c r="J63">
        <v>0.4</v>
      </c>
      <c r="K63">
        <v>1.2</v>
      </c>
      <c r="L63">
        <v>0.5</v>
      </c>
      <c r="M63">
        <v>0.8</v>
      </c>
      <c r="N6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0.71000000000000008</v>
      </c>
    </row>
    <row r="64" spans="1:15" x14ac:dyDescent="0.35">
      <c r="A64" t="s">
        <v>78</v>
      </c>
      <c r="B64" s="1">
        <v>248.4</v>
      </c>
      <c r="C64" s="1">
        <v>248.55</v>
      </c>
      <c r="D64">
        <v>0</v>
      </c>
      <c r="E64">
        <v>0.2</v>
      </c>
      <c r="F64">
        <v>0.8</v>
      </c>
      <c r="G64">
        <v>0</v>
      </c>
      <c r="H64">
        <v>1.1000000000000001</v>
      </c>
      <c r="I64">
        <v>1.3</v>
      </c>
      <c r="J64">
        <v>0</v>
      </c>
      <c r="K64">
        <v>0.1</v>
      </c>
      <c r="L64">
        <v>1.8</v>
      </c>
      <c r="M64">
        <v>0.5</v>
      </c>
      <c r="N6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0.58000000000000007</v>
      </c>
    </row>
    <row r="65" spans="1:14" x14ac:dyDescent="0.35">
      <c r="A65" t="s">
        <v>79</v>
      </c>
      <c r="B65" s="1">
        <v>252.48</v>
      </c>
      <c r="C65" s="1">
        <v>252.61</v>
      </c>
      <c r="D65">
        <v>0</v>
      </c>
      <c r="E65">
        <v>0.4</v>
      </c>
      <c r="F65">
        <v>0</v>
      </c>
      <c r="G65">
        <v>1.3</v>
      </c>
      <c r="H65">
        <v>1.3</v>
      </c>
      <c r="I65">
        <v>0</v>
      </c>
      <c r="J65">
        <v>1.4</v>
      </c>
      <c r="K65">
        <v>0</v>
      </c>
      <c r="L65">
        <v>0.6</v>
      </c>
      <c r="M65">
        <v>0.7</v>
      </c>
      <c r="N6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0.57000000000000006</v>
      </c>
    </row>
    <row r="66" spans="1:14" x14ac:dyDescent="0.35">
      <c r="A66" t="s">
        <v>80</v>
      </c>
      <c r="B66" s="1">
        <v>256.24</v>
      </c>
      <c r="C66" s="1">
        <v>256.36</v>
      </c>
      <c r="D66">
        <v>0</v>
      </c>
      <c r="E66">
        <v>0</v>
      </c>
      <c r="F66">
        <v>0.6</v>
      </c>
      <c r="G66">
        <v>0.8</v>
      </c>
      <c r="H66">
        <v>1.4</v>
      </c>
      <c r="I66">
        <v>0</v>
      </c>
      <c r="J66">
        <v>0.3</v>
      </c>
      <c r="K66">
        <v>1.3</v>
      </c>
      <c r="L66">
        <v>1.2</v>
      </c>
      <c r="M66">
        <v>0.2</v>
      </c>
      <c r="N6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0.57999999999999996</v>
      </c>
    </row>
    <row r="67" spans="1:14" x14ac:dyDescent="0.35">
      <c r="A67" t="s">
        <v>81</v>
      </c>
      <c r="B67" s="1">
        <v>260.2</v>
      </c>
      <c r="C67" s="1">
        <v>260.3</v>
      </c>
      <c r="D67">
        <v>0</v>
      </c>
      <c r="E67">
        <v>0.9</v>
      </c>
      <c r="F67">
        <v>1.3</v>
      </c>
      <c r="G67">
        <v>0</v>
      </c>
      <c r="H67">
        <v>0</v>
      </c>
      <c r="I67">
        <v>0.8</v>
      </c>
      <c r="J67">
        <v>0.1</v>
      </c>
      <c r="K67">
        <v>0</v>
      </c>
      <c r="L67">
        <v>0.4</v>
      </c>
      <c r="M67">
        <v>0.7</v>
      </c>
      <c r="N6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0.42000000000000004</v>
      </c>
    </row>
    <row r="68" spans="1:14" x14ac:dyDescent="0.35">
      <c r="A68" t="s">
        <v>82</v>
      </c>
      <c r="B68" s="1">
        <v>264.63</v>
      </c>
      <c r="C68" s="1">
        <v>264.74</v>
      </c>
      <c r="D68">
        <v>0</v>
      </c>
      <c r="E68">
        <v>0</v>
      </c>
      <c r="F68">
        <v>0.8</v>
      </c>
      <c r="G68">
        <v>0.5</v>
      </c>
      <c r="H68">
        <v>0.7</v>
      </c>
      <c r="I68">
        <v>0.5</v>
      </c>
      <c r="J68">
        <v>0.4</v>
      </c>
      <c r="K68">
        <v>0.4</v>
      </c>
      <c r="L68">
        <v>0.3</v>
      </c>
      <c r="M68">
        <v>0.7</v>
      </c>
      <c r="N6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0.43</v>
      </c>
    </row>
    <row r="69" spans="1:14" x14ac:dyDescent="0.35">
      <c r="A69" t="s">
        <v>83</v>
      </c>
      <c r="B69" s="1">
        <v>268.23</v>
      </c>
      <c r="C69" s="1">
        <v>268.39999999999998</v>
      </c>
      <c r="D69">
        <v>0</v>
      </c>
      <c r="E69">
        <v>0</v>
      </c>
      <c r="F69">
        <v>0.4</v>
      </c>
      <c r="G69">
        <v>0.4</v>
      </c>
      <c r="H69">
        <v>0.3</v>
      </c>
      <c r="I69">
        <v>0.5</v>
      </c>
      <c r="J69">
        <v>0</v>
      </c>
      <c r="K69">
        <v>0</v>
      </c>
      <c r="L69">
        <v>1.1000000000000001</v>
      </c>
      <c r="M69">
        <v>0.2</v>
      </c>
      <c r="N6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0.29000000000000004</v>
      </c>
    </row>
    <row r="70" spans="1:14" x14ac:dyDescent="0.35">
      <c r="A70" t="s">
        <v>84</v>
      </c>
      <c r="B70" s="1">
        <v>272.56</v>
      </c>
      <c r="C70" s="1">
        <v>272.68</v>
      </c>
      <c r="D70">
        <v>1.1000000000000001</v>
      </c>
      <c r="E70">
        <v>0.2</v>
      </c>
      <c r="F70">
        <v>0</v>
      </c>
      <c r="G70">
        <v>0</v>
      </c>
      <c r="H70">
        <v>0.7</v>
      </c>
      <c r="I70">
        <v>0.7</v>
      </c>
      <c r="J70">
        <v>0.5</v>
      </c>
      <c r="K70">
        <v>0</v>
      </c>
      <c r="L70">
        <v>0.8</v>
      </c>
      <c r="M70">
        <v>0.7</v>
      </c>
      <c r="N7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0.47000000000000003</v>
      </c>
    </row>
    <row r="71" spans="1:14" x14ac:dyDescent="0.35">
      <c r="A71" t="s">
        <v>85</v>
      </c>
      <c r="B71" s="1">
        <v>276.39999999999998</v>
      </c>
      <c r="C71" s="1">
        <v>276.52</v>
      </c>
      <c r="D71">
        <v>0.3</v>
      </c>
      <c r="E71">
        <v>0.5</v>
      </c>
      <c r="F71">
        <v>1.2</v>
      </c>
      <c r="G71">
        <v>0</v>
      </c>
      <c r="H71">
        <v>0.8</v>
      </c>
      <c r="I71">
        <v>1.1000000000000001</v>
      </c>
      <c r="J71">
        <v>0</v>
      </c>
      <c r="K71">
        <v>1.1000000000000001</v>
      </c>
      <c r="L71">
        <v>0.7</v>
      </c>
      <c r="M71">
        <v>1.1000000000000001</v>
      </c>
      <c r="N7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0.68</v>
      </c>
    </row>
    <row r="72" spans="1:14" x14ac:dyDescent="0.35">
      <c r="A72" t="s">
        <v>86</v>
      </c>
      <c r="B72" s="1">
        <v>280.32</v>
      </c>
      <c r="C72" s="1">
        <v>280.39999999999998</v>
      </c>
      <c r="D72">
        <v>0.6</v>
      </c>
      <c r="E72">
        <v>0.9</v>
      </c>
      <c r="F72">
        <v>0</v>
      </c>
      <c r="G72">
        <v>0.5</v>
      </c>
      <c r="H72">
        <v>0.9</v>
      </c>
      <c r="I72">
        <v>0.1</v>
      </c>
      <c r="J72">
        <v>0.5</v>
      </c>
      <c r="K72">
        <v>0.6</v>
      </c>
      <c r="L72">
        <v>0</v>
      </c>
      <c r="M72">
        <v>0</v>
      </c>
      <c r="N7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0.41</v>
      </c>
    </row>
    <row r="73" spans="1:14" x14ac:dyDescent="0.35">
      <c r="A73" t="s">
        <v>87</v>
      </c>
      <c r="B73" s="1">
        <v>284.58</v>
      </c>
      <c r="C73" s="1">
        <v>284.7</v>
      </c>
      <c r="D73">
        <v>0.4</v>
      </c>
      <c r="E73">
        <v>0</v>
      </c>
      <c r="F73">
        <v>0.4</v>
      </c>
      <c r="G73">
        <v>0.3</v>
      </c>
      <c r="H73">
        <v>1</v>
      </c>
      <c r="I73">
        <v>0</v>
      </c>
      <c r="J73">
        <v>0.7</v>
      </c>
      <c r="K73">
        <v>0.8</v>
      </c>
      <c r="L73">
        <v>0</v>
      </c>
      <c r="M73">
        <v>0</v>
      </c>
      <c r="N7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0.36</v>
      </c>
    </row>
    <row r="74" spans="1:14" x14ac:dyDescent="0.35">
      <c r="A74" t="s">
        <v>88</v>
      </c>
      <c r="B74" s="1">
        <v>288.17</v>
      </c>
      <c r="C74" s="1">
        <v>288.27999999999997</v>
      </c>
      <c r="D74">
        <v>0</v>
      </c>
      <c r="E74">
        <v>0.5</v>
      </c>
      <c r="F74">
        <v>0.7</v>
      </c>
      <c r="G74">
        <v>1</v>
      </c>
      <c r="H74">
        <v>0.5</v>
      </c>
      <c r="I74">
        <v>0.1</v>
      </c>
      <c r="J74">
        <v>0.8</v>
      </c>
      <c r="K74">
        <v>0.4</v>
      </c>
      <c r="L74">
        <v>0.2</v>
      </c>
      <c r="M74">
        <v>0</v>
      </c>
      <c r="N7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0.4200000000000001</v>
      </c>
    </row>
    <row r="75" spans="1:14" x14ac:dyDescent="0.35">
      <c r="A75" t="s">
        <v>89</v>
      </c>
      <c r="B75" s="1">
        <v>292.77</v>
      </c>
      <c r="C75" s="1">
        <v>292.82</v>
      </c>
      <c r="D75">
        <v>0</v>
      </c>
      <c r="E75">
        <v>0</v>
      </c>
      <c r="F75">
        <v>1.8</v>
      </c>
      <c r="G75">
        <v>0.8</v>
      </c>
      <c r="H75">
        <v>0.5</v>
      </c>
      <c r="I75">
        <v>0.7</v>
      </c>
      <c r="J75">
        <v>0.7</v>
      </c>
      <c r="K75">
        <v>0.3</v>
      </c>
      <c r="L75">
        <v>0.2</v>
      </c>
      <c r="M75">
        <v>0.8</v>
      </c>
      <c r="N7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0.57999999999999996</v>
      </c>
    </row>
    <row r="76" spans="1:14" x14ac:dyDescent="0.35">
      <c r="A76" t="s">
        <v>90</v>
      </c>
      <c r="B76" s="1">
        <v>296.39999999999998</v>
      </c>
      <c r="C76" s="1">
        <v>296.55</v>
      </c>
      <c r="D76">
        <v>0</v>
      </c>
      <c r="E76">
        <v>0.4</v>
      </c>
      <c r="F76">
        <v>0.4</v>
      </c>
      <c r="G76">
        <v>0.3</v>
      </c>
      <c r="H76">
        <v>1.3</v>
      </c>
      <c r="I76">
        <v>0.3</v>
      </c>
      <c r="J76">
        <v>0.5</v>
      </c>
      <c r="K76">
        <v>0.5</v>
      </c>
      <c r="L76">
        <v>0</v>
      </c>
      <c r="M76">
        <v>0</v>
      </c>
      <c r="N7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0.37</v>
      </c>
    </row>
    <row r="77" spans="1:14" x14ac:dyDescent="0.35">
      <c r="A77" t="s">
        <v>91</v>
      </c>
      <c r="B77" s="1">
        <v>300.25</v>
      </c>
      <c r="C77" s="1">
        <v>300.39999999999998</v>
      </c>
      <c r="D77">
        <v>0.6</v>
      </c>
      <c r="E77">
        <v>0</v>
      </c>
      <c r="F77">
        <v>0.6</v>
      </c>
      <c r="G77">
        <v>1</v>
      </c>
      <c r="H77">
        <v>0.3</v>
      </c>
      <c r="I77">
        <v>0</v>
      </c>
      <c r="J77">
        <v>0.2</v>
      </c>
      <c r="K77">
        <v>0.5</v>
      </c>
      <c r="L77">
        <v>0</v>
      </c>
      <c r="M77">
        <v>0</v>
      </c>
      <c r="N7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0.32</v>
      </c>
    </row>
    <row r="78" spans="1:14" x14ac:dyDescent="0.35">
      <c r="A78" t="s">
        <v>92</v>
      </c>
      <c r="B78" s="1">
        <v>304.39999999999998</v>
      </c>
      <c r="C78" s="1">
        <v>304.54000000000002</v>
      </c>
      <c r="D78">
        <v>0.4</v>
      </c>
      <c r="E78">
        <v>1</v>
      </c>
      <c r="F78">
        <v>0</v>
      </c>
      <c r="G78">
        <v>0.3</v>
      </c>
      <c r="H78">
        <v>0.1</v>
      </c>
      <c r="I78">
        <v>0.4</v>
      </c>
      <c r="J78">
        <v>1.4</v>
      </c>
      <c r="K78">
        <v>0</v>
      </c>
      <c r="L78">
        <v>0</v>
      </c>
      <c r="M78">
        <v>0.4</v>
      </c>
      <c r="N7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</v>
      </c>
    </row>
    <row r="79" spans="1:14" x14ac:dyDescent="0.35">
      <c r="A79" t="s">
        <v>93</v>
      </c>
      <c r="B79" s="1">
        <v>308.06</v>
      </c>
      <c r="C79" s="1">
        <v>308.16000000000003</v>
      </c>
      <c r="D79">
        <v>0.3</v>
      </c>
      <c r="E79">
        <v>0.1</v>
      </c>
      <c r="F79">
        <v>0.8</v>
      </c>
      <c r="G79">
        <v>0.6</v>
      </c>
      <c r="H79">
        <v>0</v>
      </c>
      <c r="I79">
        <v>0.3</v>
      </c>
      <c r="J79">
        <v>0.8</v>
      </c>
      <c r="K79">
        <v>0</v>
      </c>
      <c r="L79">
        <v>0</v>
      </c>
      <c r="M79">
        <v>0.1</v>
      </c>
      <c r="N7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0.30000000000000004</v>
      </c>
    </row>
    <row r="80" spans="1:14" x14ac:dyDescent="0.35">
      <c r="A80" t="s">
        <v>94</v>
      </c>
      <c r="B80" s="1">
        <v>313.32</v>
      </c>
      <c r="C80" s="1">
        <v>313.47000000000003</v>
      </c>
      <c r="D80">
        <v>0.1</v>
      </c>
      <c r="E80">
        <v>0</v>
      </c>
      <c r="F80">
        <v>0.7</v>
      </c>
      <c r="G80">
        <v>0.3</v>
      </c>
      <c r="H80">
        <v>0.5</v>
      </c>
      <c r="I80">
        <v>0</v>
      </c>
      <c r="J80">
        <v>0.3</v>
      </c>
      <c r="K80">
        <v>0</v>
      </c>
      <c r="L80">
        <v>1.3</v>
      </c>
      <c r="M80">
        <v>0</v>
      </c>
      <c r="N8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0.32</v>
      </c>
    </row>
    <row r="81" spans="1:15" x14ac:dyDescent="0.35">
      <c r="A81" t="s">
        <v>95</v>
      </c>
      <c r="B81" s="1">
        <v>317.05</v>
      </c>
      <c r="C81" s="1">
        <v>317.19</v>
      </c>
      <c r="D81">
        <v>0</v>
      </c>
      <c r="E81">
        <v>0</v>
      </c>
      <c r="F81">
        <v>0.1</v>
      </c>
      <c r="G81">
        <v>0</v>
      </c>
      <c r="H81">
        <v>0.2</v>
      </c>
      <c r="I81">
        <v>0.5</v>
      </c>
      <c r="J81">
        <v>0.5</v>
      </c>
      <c r="K81">
        <v>0.5</v>
      </c>
      <c r="L81">
        <v>0.5</v>
      </c>
      <c r="M81">
        <v>0.1</v>
      </c>
      <c r="N8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0.24</v>
      </c>
    </row>
    <row r="82" spans="1:15" x14ac:dyDescent="0.35">
      <c r="A82" t="s">
        <v>96</v>
      </c>
      <c r="B82" s="1">
        <v>321.60000000000002</v>
      </c>
      <c r="C82" s="1">
        <v>321.70999999999998</v>
      </c>
      <c r="D82">
        <v>0.4</v>
      </c>
      <c r="E82">
        <v>0.3</v>
      </c>
      <c r="F82">
        <v>0.4</v>
      </c>
      <c r="G82">
        <v>0</v>
      </c>
      <c r="H82">
        <v>0.2</v>
      </c>
      <c r="I82">
        <v>0</v>
      </c>
      <c r="J82">
        <v>0.4</v>
      </c>
      <c r="K82">
        <v>0</v>
      </c>
      <c r="L82">
        <v>0</v>
      </c>
      <c r="M82">
        <v>0.2</v>
      </c>
      <c r="N8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0.19</v>
      </c>
    </row>
    <row r="83" spans="1:15" x14ac:dyDescent="0.35">
      <c r="A83" t="s">
        <v>97</v>
      </c>
      <c r="B83" s="1">
        <v>325.45999999999998</v>
      </c>
      <c r="C83" s="1">
        <v>325.58999999999997</v>
      </c>
      <c r="D83">
        <v>0</v>
      </c>
      <c r="E83">
        <v>1</v>
      </c>
      <c r="F83">
        <v>0</v>
      </c>
      <c r="G83">
        <v>0.5</v>
      </c>
      <c r="H83">
        <v>0</v>
      </c>
      <c r="I83">
        <v>0</v>
      </c>
      <c r="J83">
        <v>0.3</v>
      </c>
      <c r="K83">
        <v>0</v>
      </c>
      <c r="L83">
        <v>0.9</v>
      </c>
      <c r="M83">
        <v>0.6</v>
      </c>
      <c r="N8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0.33</v>
      </c>
    </row>
    <row r="84" spans="1:15" x14ac:dyDescent="0.35">
      <c r="A84" t="s">
        <v>98</v>
      </c>
      <c r="B84" s="1">
        <v>329.57</v>
      </c>
      <c r="C84" s="1">
        <v>329.7</v>
      </c>
      <c r="D84">
        <v>0</v>
      </c>
      <c r="E84">
        <v>0.7</v>
      </c>
      <c r="F84">
        <v>0</v>
      </c>
      <c r="G84">
        <v>0</v>
      </c>
      <c r="H84">
        <v>0.7</v>
      </c>
      <c r="I84">
        <v>0.1</v>
      </c>
      <c r="J84">
        <v>0.5</v>
      </c>
      <c r="K84">
        <v>0</v>
      </c>
      <c r="L84">
        <v>0.2</v>
      </c>
      <c r="M84">
        <v>0</v>
      </c>
      <c r="N8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0.22000000000000003</v>
      </c>
    </row>
    <row r="85" spans="1:15" x14ac:dyDescent="0.35">
      <c r="A85" t="s">
        <v>99</v>
      </c>
      <c r="B85" s="1">
        <v>333.44</v>
      </c>
      <c r="C85" s="1">
        <v>333.6</v>
      </c>
      <c r="D85">
        <v>0.1</v>
      </c>
      <c r="E85">
        <v>0</v>
      </c>
      <c r="F85">
        <v>0.8</v>
      </c>
      <c r="G85">
        <v>0</v>
      </c>
      <c r="H85">
        <v>0.3</v>
      </c>
      <c r="I85">
        <v>0.9</v>
      </c>
      <c r="J85">
        <v>1.4</v>
      </c>
      <c r="K85">
        <v>0</v>
      </c>
      <c r="L85">
        <v>0.8</v>
      </c>
      <c r="M85">
        <v>0</v>
      </c>
      <c r="N8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0.43</v>
      </c>
    </row>
    <row r="86" spans="1:15" x14ac:dyDescent="0.35">
      <c r="A86" t="s">
        <v>100</v>
      </c>
      <c r="B86" s="1">
        <v>337.33</v>
      </c>
      <c r="C86" s="1">
        <v>337.4</v>
      </c>
      <c r="D86">
        <v>0.8</v>
      </c>
      <c r="E86">
        <v>0.6</v>
      </c>
      <c r="F86">
        <v>1.4</v>
      </c>
      <c r="G86">
        <v>0.5</v>
      </c>
      <c r="H86">
        <v>0.2</v>
      </c>
      <c r="I86">
        <v>0</v>
      </c>
      <c r="J86">
        <v>0.1</v>
      </c>
      <c r="K86">
        <v>0.2</v>
      </c>
      <c r="L86">
        <v>0.4</v>
      </c>
      <c r="M86">
        <v>0</v>
      </c>
      <c r="N8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0.42000000000000004</v>
      </c>
    </row>
    <row r="87" spans="1:15" x14ac:dyDescent="0.35">
      <c r="A87" t="s">
        <v>101</v>
      </c>
      <c r="B87" s="1">
        <v>341.4</v>
      </c>
      <c r="C87" s="1">
        <v>341.5</v>
      </c>
      <c r="D87">
        <v>0.4</v>
      </c>
      <c r="E87">
        <v>0.9</v>
      </c>
      <c r="F87">
        <v>0</v>
      </c>
      <c r="G87">
        <v>0.7</v>
      </c>
      <c r="H87">
        <v>0.2</v>
      </c>
      <c r="I87">
        <v>0.4</v>
      </c>
      <c r="J87">
        <v>0</v>
      </c>
      <c r="K87">
        <v>0.5</v>
      </c>
      <c r="L87">
        <v>0</v>
      </c>
      <c r="M87">
        <v>0</v>
      </c>
      <c r="N8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0.31</v>
      </c>
    </row>
    <row r="88" spans="1:15" x14ac:dyDescent="0.35">
      <c r="A88" t="s">
        <v>102</v>
      </c>
      <c r="B88" s="1">
        <v>347.26</v>
      </c>
      <c r="C88" s="1">
        <v>347.4</v>
      </c>
      <c r="D88">
        <v>1.7</v>
      </c>
      <c r="E88">
        <v>0.7</v>
      </c>
      <c r="F88">
        <v>0.5</v>
      </c>
      <c r="G88">
        <v>0.5</v>
      </c>
      <c r="H88">
        <v>0</v>
      </c>
      <c r="I88">
        <v>0</v>
      </c>
      <c r="J88">
        <v>0.1</v>
      </c>
      <c r="K88">
        <v>0.5</v>
      </c>
      <c r="L88">
        <v>0.3</v>
      </c>
      <c r="M88">
        <v>0</v>
      </c>
      <c r="N8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0.43</v>
      </c>
    </row>
    <row r="89" spans="1:15" x14ac:dyDescent="0.35">
      <c r="A89" t="s">
        <v>103</v>
      </c>
      <c r="B89" s="1">
        <v>350.83</v>
      </c>
      <c r="C89" s="1">
        <v>350.99</v>
      </c>
      <c r="D89">
        <v>0</v>
      </c>
      <c r="E89">
        <v>0</v>
      </c>
      <c r="F89">
        <v>0.1</v>
      </c>
      <c r="G89">
        <v>1</v>
      </c>
      <c r="H89">
        <v>0.8</v>
      </c>
      <c r="I89">
        <v>0.2</v>
      </c>
      <c r="J89">
        <v>0.7</v>
      </c>
      <c r="K89">
        <v>0.6</v>
      </c>
      <c r="L89">
        <v>1.2</v>
      </c>
      <c r="M89">
        <v>0</v>
      </c>
      <c r="N8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0.45999999999999996</v>
      </c>
    </row>
    <row r="90" spans="1:15" x14ac:dyDescent="0.35">
      <c r="A90" t="s">
        <v>104</v>
      </c>
      <c r="B90" s="1">
        <v>354.57</v>
      </c>
      <c r="C90" s="1">
        <v>354.72</v>
      </c>
      <c r="D90">
        <v>0</v>
      </c>
      <c r="E90">
        <v>0.3</v>
      </c>
      <c r="F90">
        <v>0</v>
      </c>
      <c r="G90">
        <v>0</v>
      </c>
      <c r="H90">
        <v>0.3</v>
      </c>
      <c r="I90">
        <v>0.5</v>
      </c>
      <c r="J90">
        <v>0.5</v>
      </c>
      <c r="K90">
        <v>0.3</v>
      </c>
      <c r="L90">
        <v>0.7</v>
      </c>
      <c r="M90">
        <v>0</v>
      </c>
      <c r="N9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0.26</v>
      </c>
    </row>
    <row r="91" spans="1:15" x14ac:dyDescent="0.35">
      <c r="A91" t="s">
        <v>105</v>
      </c>
      <c r="B91" s="1">
        <v>358.7</v>
      </c>
      <c r="C91" s="1">
        <v>358.85</v>
      </c>
      <c r="D91">
        <v>0</v>
      </c>
      <c r="E91">
        <v>0.9</v>
      </c>
      <c r="F91">
        <v>0.1</v>
      </c>
      <c r="G91">
        <v>0</v>
      </c>
      <c r="H91">
        <v>0.5</v>
      </c>
      <c r="I91">
        <v>0.5</v>
      </c>
      <c r="J91">
        <v>1</v>
      </c>
      <c r="K91">
        <v>0</v>
      </c>
      <c r="L91">
        <v>0.7</v>
      </c>
      <c r="M91">
        <v>1</v>
      </c>
      <c r="N9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0.47000000000000003</v>
      </c>
    </row>
    <row r="92" spans="1:15" x14ac:dyDescent="0.35">
      <c r="A92" t="s">
        <v>106</v>
      </c>
      <c r="B92" s="1">
        <v>362.63</v>
      </c>
      <c r="C92" s="1">
        <v>362.78</v>
      </c>
      <c r="D92">
        <v>0.7</v>
      </c>
      <c r="E92">
        <v>0.7</v>
      </c>
      <c r="F92">
        <v>0.4</v>
      </c>
      <c r="G92">
        <v>0</v>
      </c>
      <c r="H92">
        <v>1.3</v>
      </c>
      <c r="I92">
        <v>1.2</v>
      </c>
      <c r="J92">
        <v>1</v>
      </c>
      <c r="K92">
        <v>0.1</v>
      </c>
      <c r="L92">
        <v>0</v>
      </c>
      <c r="M92">
        <v>0.7</v>
      </c>
      <c r="N9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0.61</v>
      </c>
    </row>
    <row r="93" spans="1:15" x14ac:dyDescent="0.35">
      <c r="A93" t="s">
        <v>107</v>
      </c>
      <c r="B93" s="1">
        <v>366.17</v>
      </c>
      <c r="C93" s="1">
        <v>366.3</v>
      </c>
      <c r="D93">
        <v>0.7</v>
      </c>
      <c r="E93">
        <v>0.9</v>
      </c>
      <c r="F93">
        <v>1.3</v>
      </c>
      <c r="G93">
        <v>0</v>
      </c>
      <c r="H93">
        <v>0.6</v>
      </c>
      <c r="I93">
        <v>0</v>
      </c>
      <c r="J93">
        <v>0.4</v>
      </c>
      <c r="K93">
        <v>0</v>
      </c>
      <c r="L93">
        <v>0</v>
      </c>
      <c r="M93">
        <v>0.5</v>
      </c>
      <c r="N9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0.44000000000000006</v>
      </c>
    </row>
    <row r="94" spans="1:15" x14ac:dyDescent="0.35">
      <c r="A94" t="s">
        <v>108</v>
      </c>
      <c r="B94" s="1">
        <v>370.3</v>
      </c>
      <c r="C94" s="1">
        <v>370.4</v>
      </c>
      <c r="D94">
        <v>0</v>
      </c>
      <c r="E94">
        <v>0.3</v>
      </c>
      <c r="F94">
        <v>0</v>
      </c>
      <c r="G94">
        <v>0.6</v>
      </c>
      <c r="H94">
        <v>0</v>
      </c>
      <c r="I94">
        <v>0.3</v>
      </c>
      <c r="J94">
        <v>0</v>
      </c>
      <c r="K94">
        <v>0</v>
      </c>
      <c r="L94">
        <v>0</v>
      </c>
      <c r="M94">
        <v>0.4</v>
      </c>
      <c r="N9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0.16</v>
      </c>
    </row>
    <row r="95" spans="1:15" x14ac:dyDescent="0.35">
      <c r="A95" t="s">
        <v>109</v>
      </c>
      <c r="B95" s="1">
        <v>374.4</v>
      </c>
      <c r="C95" s="1">
        <v>374.54</v>
      </c>
      <c r="D95">
        <v>0.1</v>
      </c>
      <c r="E95">
        <v>1</v>
      </c>
      <c r="F95">
        <v>0</v>
      </c>
      <c r="G95">
        <v>0</v>
      </c>
      <c r="H95">
        <v>0.7</v>
      </c>
      <c r="I95">
        <v>0.1</v>
      </c>
      <c r="J95">
        <v>1.5</v>
      </c>
      <c r="K95">
        <v>0.1</v>
      </c>
      <c r="L95">
        <v>1.3</v>
      </c>
      <c r="M95">
        <v>0.8</v>
      </c>
      <c r="N9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0.56000000000000005</v>
      </c>
      <c r="O95" t="s">
        <v>110</v>
      </c>
    </row>
    <row r="96" spans="1:15" x14ac:dyDescent="0.35">
      <c r="A96" t="s">
        <v>111</v>
      </c>
      <c r="B96" s="1">
        <v>378.4</v>
      </c>
      <c r="C96" s="1">
        <v>378.55</v>
      </c>
      <c r="D96">
        <v>0</v>
      </c>
      <c r="E96">
        <v>0</v>
      </c>
      <c r="F96">
        <v>0.3</v>
      </c>
      <c r="G96">
        <v>0.8</v>
      </c>
      <c r="H96">
        <v>0.3</v>
      </c>
      <c r="I96">
        <v>1.6</v>
      </c>
      <c r="J96">
        <v>0.4</v>
      </c>
      <c r="K96">
        <v>0.6</v>
      </c>
      <c r="L96">
        <v>0.5</v>
      </c>
      <c r="M96">
        <v>0</v>
      </c>
      <c r="N9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0.45</v>
      </c>
      <c r="O96" t="s">
        <v>112</v>
      </c>
    </row>
    <row r="97" spans="1:14" x14ac:dyDescent="0.35">
      <c r="A97" t="s">
        <v>113</v>
      </c>
      <c r="B97" s="1">
        <v>382.05</v>
      </c>
      <c r="C97" s="1">
        <v>382.2</v>
      </c>
      <c r="D97">
        <v>1.2</v>
      </c>
      <c r="E97">
        <v>0.1</v>
      </c>
      <c r="F97">
        <v>0.8</v>
      </c>
      <c r="G97">
        <v>0.2</v>
      </c>
      <c r="H97">
        <v>0</v>
      </c>
      <c r="I97">
        <v>0</v>
      </c>
      <c r="J97">
        <v>0.5</v>
      </c>
      <c r="K97">
        <v>1.4</v>
      </c>
      <c r="L97">
        <v>0.4</v>
      </c>
      <c r="M97">
        <v>1</v>
      </c>
      <c r="N9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0.56000000000000005</v>
      </c>
    </row>
    <row r="98" spans="1:14" x14ac:dyDescent="0.35">
      <c r="A98" t="s">
        <v>114</v>
      </c>
      <c r="B98" s="1">
        <v>386.26</v>
      </c>
      <c r="C98" s="1">
        <v>386.41</v>
      </c>
      <c r="D98">
        <v>0</v>
      </c>
      <c r="E98">
        <v>0</v>
      </c>
      <c r="F98">
        <v>0.8</v>
      </c>
      <c r="G98">
        <v>0</v>
      </c>
      <c r="H98">
        <v>0</v>
      </c>
      <c r="I98">
        <v>0</v>
      </c>
      <c r="J98">
        <v>0</v>
      </c>
      <c r="K98">
        <v>0.3</v>
      </c>
      <c r="L98">
        <v>0.6</v>
      </c>
      <c r="M98">
        <v>0.5</v>
      </c>
      <c r="N9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0.22000000000000003</v>
      </c>
    </row>
    <row r="99" spans="1:14" x14ac:dyDescent="0.35">
      <c r="A99" t="s">
        <v>115</v>
      </c>
      <c r="B99" s="1">
        <v>390.58</v>
      </c>
      <c r="C99" s="1">
        <v>390.69</v>
      </c>
      <c r="D99">
        <v>0.9</v>
      </c>
      <c r="E99">
        <v>0.2</v>
      </c>
      <c r="F99">
        <v>0.3</v>
      </c>
      <c r="G99">
        <v>0.8</v>
      </c>
      <c r="H99">
        <v>0</v>
      </c>
      <c r="I99">
        <v>0</v>
      </c>
      <c r="J99">
        <v>0</v>
      </c>
      <c r="K99">
        <v>0</v>
      </c>
      <c r="L99">
        <v>1.3</v>
      </c>
      <c r="M99">
        <v>1.3</v>
      </c>
      <c r="N9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0.48</v>
      </c>
    </row>
    <row r="100" spans="1:14" x14ac:dyDescent="0.35">
      <c r="A100" t="s">
        <v>116</v>
      </c>
      <c r="B100" s="1">
        <v>394.57</v>
      </c>
      <c r="C100" s="1">
        <v>394.7</v>
      </c>
      <c r="D100">
        <v>0.2</v>
      </c>
      <c r="E100">
        <v>0.5</v>
      </c>
      <c r="F100">
        <v>1.8</v>
      </c>
      <c r="G100">
        <v>0.4</v>
      </c>
      <c r="H100">
        <v>0</v>
      </c>
      <c r="I100">
        <v>0.2</v>
      </c>
      <c r="J100">
        <v>0.4</v>
      </c>
      <c r="K100">
        <v>0.4</v>
      </c>
      <c r="L100">
        <v>0</v>
      </c>
      <c r="M100">
        <v>0</v>
      </c>
      <c r="N10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0.39</v>
      </c>
    </row>
    <row r="101" spans="1:14" x14ac:dyDescent="0.35">
      <c r="A101" t="s">
        <v>117</v>
      </c>
      <c r="B101" s="1">
        <v>398.12</v>
      </c>
      <c r="C101" s="1">
        <v>398.25</v>
      </c>
      <c r="D101">
        <v>0.7</v>
      </c>
      <c r="E101">
        <v>0</v>
      </c>
      <c r="F101">
        <v>0.3</v>
      </c>
      <c r="G101">
        <v>0.5</v>
      </c>
      <c r="H101">
        <v>0.5</v>
      </c>
      <c r="I101">
        <v>1.7</v>
      </c>
      <c r="J101">
        <v>1.3</v>
      </c>
      <c r="K101">
        <v>0.1</v>
      </c>
      <c r="L101">
        <v>0</v>
      </c>
      <c r="M101">
        <v>0</v>
      </c>
      <c r="N10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0.51</v>
      </c>
    </row>
    <row r="102" spans="1:14" x14ac:dyDescent="0.35">
      <c r="A102" t="s">
        <v>118</v>
      </c>
      <c r="B102" s="1">
        <v>402.28</v>
      </c>
      <c r="C102" s="1">
        <v>402.36</v>
      </c>
      <c r="D102">
        <v>0.7</v>
      </c>
      <c r="E102">
        <v>0</v>
      </c>
      <c r="F102">
        <v>0</v>
      </c>
      <c r="G102">
        <v>0.3</v>
      </c>
      <c r="H102">
        <v>0.1</v>
      </c>
      <c r="I102">
        <v>0.1</v>
      </c>
      <c r="J102">
        <v>0</v>
      </c>
      <c r="K102">
        <v>0</v>
      </c>
      <c r="L102">
        <v>0.6</v>
      </c>
      <c r="M102">
        <v>0</v>
      </c>
      <c r="N10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0.18000000000000002</v>
      </c>
    </row>
    <row r="103" spans="1:14" x14ac:dyDescent="0.35">
      <c r="A103" t="s">
        <v>119</v>
      </c>
      <c r="B103" s="1">
        <v>406.4</v>
      </c>
      <c r="C103" s="1">
        <v>406.51</v>
      </c>
      <c r="D103">
        <v>0</v>
      </c>
      <c r="E103">
        <v>0</v>
      </c>
      <c r="F103">
        <v>0.7</v>
      </c>
      <c r="G103">
        <v>0</v>
      </c>
      <c r="H103">
        <v>0.6</v>
      </c>
      <c r="I103">
        <v>1</v>
      </c>
      <c r="J103">
        <v>0</v>
      </c>
      <c r="K103">
        <v>0</v>
      </c>
      <c r="L103">
        <v>0</v>
      </c>
      <c r="M103">
        <v>0.2</v>
      </c>
      <c r="N10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0.25</v>
      </c>
    </row>
    <row r="104" spans="1:14" x14ac:dyDescent="0.35">
      <c r="A104" t="s">
        <v>120</v>
      </c>
      <c r="B104" s="1">
        <v>410.4</v>
      </c>
      <c r="C104" s="1">
        <v>410.48</v>
      </c>
      <c r="D104">
        <v>0.6</v>
      </c>
      <c r="E104">
        <v>0</v>
      </c>
      <c r="F104">
        <v>0</v>
      </c>
      <c r="G104">
        <v>0</v>
      </c>
      <c r="H104">
        <v>0</v>
      </c>
      <c r="I104">
        <v>0.5</v>
      </c>
      <c r="J104">
        <v>0.5</v>
      </c>
      <c r="K104">
        <v>0.8</v>
      </c>
      <c r="L104">
        <v>1.1000000000000001</v>
      </c>
      <c r="M104">
        <v>0</v>
      </c>
      <c r="N10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0.35000000000000003</v>
      </c>
    </row>
    <row r="105" spans="1:14" x14ac:dyDescent="0.35">
      <c r="A105" t="s">
        <v>121</v>
      </c>
      <c r="B105" s="1">
        <v>414.33</v>
      </c>
      <c r="C105" s="1">
        <v>414.44</v>
      </c>
      <c r="D105">
        <v>0</v>
      </c>
      <c r="E105">
        <v>0.2</v>
      </c>
      <c r="F105">
        <v>1.3</v>
      </c>
      <c r="G105">
        <v>0.5</v>
      </c>
      <c r="H105">
        <v>0.3</v>
      </c>
      <c r="I105">
        <v>0</v>
      </c>
      <c r="J105">
        <v>0</v>
      </c>
      <c r="K105">
        <v>0</v>
      </c>
      <c r="L105">
        <v>0</v>
      </c>
      <c r="M105">
        <v>0.9</v>
      </c>
      <c r="N10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0.31999999999999995</v>
      </c>
    </row>
    <row r="106" spans="1:14" x14ac:dyDescent="0.35">
      <c r="A106" t="s">
        <v>122</v>
      </c>
      <c r="B106" s="1">
        <v>418.28</v>
      </c>
      <c r="C106" s="1">
        <v>418.4</v>
      </c>
      <c r="D106">
        <v>0.4</v>
      </c>
      <c r="E106">
        <v>0</v>
      </c>
      <c r="F106">
        <v>0.1</v>
      </c>
      <c r="G106">
        <v>0</v>
      </c>
      <c r="H106">
        <v>0</v>
      </c>
      <c r="I106">
        <v>0.7</v>
      </c>
      <c r="J106">
        <v>0.8</v>
      </c>
      <c r="K106">
        <v>0.3</v>
      </c>
      <c r="L106">
        <v>0</v>
      </c>
      <c r="M106">
        <v>0</v>
      </c>
      <c r="N10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0.22999999999999998</v>
      </c>
    </row>
    <row r="107" spans="1:14" x14ac:dyDescent="0.35">
      <c r="A107" t="s">
        <v>123</v>
      </c>
      <c r="B107" s="1">
        <v>422.63</v>
      </c>
      <c r="C107" s="1">
        <v>422.77</v>
      </c>
      <c r="D107">
        <v>0</v>
      </c>
      <c r="E107">
        <v>0.6</v>
      </c>
      <c r="F107">
        <v>1.1000000000000001</v>
      </c>
      <c r="G107">
        <v>0</v>
      </c>
      <c r="H107">
        <v>0.3</v>
      </c>
      <c r="I107">
        <v>0.6</v>
      </c>
      <c r="J107">
        <v>0.7</v>
      </c>
      <c r="K107">
        <v>0.2</v>
      </c>
      <c r="L107">
        <v>0.2</v>
      </c>
      <c r="M107">
        <v>0.6</v>
      </c>
      <c r="N10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0.43</v>
      </c>
    </row>
    <row r="108" spans="1:14" x14ac:dyDescent="0.35">
      <c r="A108" t="s">
        <v>124</v>
      </c>
      <c r="B108" s="1">
        <v>426.5</v>
      </c>
      <c r="C108" s="1">
        <v>426.64</v>
      </c>
      <c r="D108">
        <v>0</v>
      </c>
      <c r="E108">
        <v>0.8</v>
      </c>
      <c r="F108">
        <v>0.1</v>
      </c>
      <c r="G108">
        <v>0.3</v>
      </c>
      <c r="H108">
        <v>0.5</v>
      </c>
      <c r="I108">
        <v>0</v>
      </c>
      <c r="J108">
        <v>0.6</v>
      </c>
      <c r="K108">
        <v>0.8</v>
      </c>
      <c r="L108">
        <v>0</v>
      </c>
      <c r="M108">
        <v>0.6</v>
      </c>
      <c r="N10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0.37</v>
      </c>
    </row>
    <row r="109" spans="1:14" x14ac:dyDescent="0.35">
      <c r="A109" t="s">
        <v>125</v>
      </c>
      <c r="B109" s="1">
        <v>430.8</v>
      </c>
      <c r="C109" s="1">
        <v>430.94</v>
      </c>
      <c r="D109">
        <v>1.3</v>
      </c>
      <c r="E109">
        <v>0.9</v>
      </c>
      <c r="F109">
        <v>0.17</v>
      </c>
      <c r="G109">
        <v>0.8</v>
      </c>
      <c r="H109">
        <v>7.0000000000000007E-2</v>
      </c>
      <c r="I109">
        <v>0.6</v>
      </c>
      <c r="J109">
        <v>2.1</v>
      </c>
      <c r="K109">
        <v>0</v>
      </c>
      <c r="L109">
        <v>0.8</v>
      </c>
      <c r="M109">
        <v>0.9</v>
      </c>
      <c r="N10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0.76400000000000001</v>
      </c>
    </row>
    <row r="110" spans="1:14" x14ac:dyDescent="0.35">
      <c r="A110" t="s">
        <v>126</v>
      </c>
      <c r="B110" s="1">
        <v>433.63</v>
      </c>
      <c r="C110" s="1">
        <v>433.75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0.5</v>
      </c>
      <c r="J110">
        <v>0.7</v>
      </c>
      <c r="K110">
        <v>0.5</v>
      </c>
      <c r="L110">
        <v>0</v>
      </c>
      <c r="M110">
        <v>0.1</v>
      </c>
      <c r="N11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0.18</v>
      </c>
    </row>
    <row r="111" spans="1:14" x14ac:dyDescent="0.35">
      <c r="A111" t="s">
        <v>127</v>
      </c>
      <c r="B111" s="1">
        <v>438.52</v>
      </c>
      <c r="C111" s="1">
        <v>438.65</v>
      </c>
      <c r="D111">
        <v>0</v>
      </c>
      <c r="E111">
        <v>0.3</v>
      </c>
      <c r="F111">
        <v>0</v>
      </c>
      <c r="G111">
        <v>0.9</v>
      </c>
      <c r="H111">
        <v>0.6</v>
      </c>
      <c r="I111">
        <v>0</v>
      </c>
      <c r="J111">
        <v>1.4</v>
      </c>
      <c r="K111">
        <v>0.2</v>
      </c>
      <c r="L111">
        <v>0.4</v>
      </c>
      <c r="M111">
        <v>0.2</v>
      </c>
      <c r="N11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</v>
      </c>
    </row>
    <row r="112" spans="1:14" x14ac:dyDescent="0.35">
      <c r="A112" t="s">
        <v>128</v>
      </c>
      <c r="B112" s="1">
        <v>442.26</v>
      </c>
      <c r="C112" s="1">
        <v>442.4</v>
      </c>
      <c r="D112">
        <v>0.2</v>
      </c>
      <c r="E112">
        <v>1</v>
      </c>
      <c r="F112">
        <v>1.1000000000000001</v>
      </c>
      <c r="G112">
        <v>0.4</v>
      </c>
      <c r="H112">
        <v>0</v>
      </c>
      <c r="I112">
        <v>0.2</v>
      </c>
      <c r="J112">
        <v>0</v>
      </c>
      <c r="K112">
        <v>0.3</v>
      </c>
      <c r="L112">
        <v>1.7</v>
      </c>
      <c r="M112">
        <v>0.7</v>
      </c>
      <c r="N11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0.55999999999999994</v>
      </c>
    </row>
    <row r="113" spans="1:14" x14ac:dyDescent="0.35">
      <c r="A113" t="s">
        <v>129</v>
      </c>
      <c r="B113" s="1">
        <v>446.4</v>
      </c>
      <c r="C113" s="1">
        <v>446.51</v>
      </c>
      <c r="D113">
        <v>0</v>
      </c>
      <c r="E113">
        <v>0.08</v>
      </c>
      <c r="F113">
        <v>0.9</v>
      </c>
      <c r="G113">
        <v>0.6</v>
      </c>
      <c r="H113">
        <v>0.4</v>
      </c>
      <c r="I113">
        <v>0.6</v>
      </c>
      <c r="J113">
        <v>1</v>
      </c>
      <c r="K113">
        <v>0.2</v>
      </c>
      <c r="L113">
        <v>0.2</v>
      </c>
      <c r="M113">
        <v>1.1000000000000001</v>
      </c>
      <c r="N11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0.50800000000000001</v>
      </c>
    </row>
    <row r="114" spans="1:14" x14ac:dyDescent="0.35">
      <c r="A114" t="s">
        <v>130</v>
      </c>
      <c r="B114" s="1">
        <v>460.4</v>
      </c>
      <c r="C114" s="1">
        <v>460.52</v>
      </c>
      <c r="D114">
        <v>0.3</v>
      </c>
      <c r="E114">
        <v>0</v>
      </c>
      <c r="F114">
        <v>0.2</v>
      </c>
      <c r="G114">
        <v>1.4</v>
      </c>
      <c r="H114">
        <v>0.9</v>
      </c>
      <c r="I114">
        <v>0</v>
      </c>
      <c r="J114">
        <v>1.5</v>
      </c>
      <c r="K114">
        <v>0.7</v>
      </c>
      <c r="L114">
        <v>0.7</v>
      </c>
      <c r="M114">
        <v>0</v>
      </c>
      <c r="N11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0.57000000000000006</v>
      </c>
    </row>
    <row r="115" spans="1:14" x14ac:dyDescent="0.35">
      <c r="A115" t="s">
        <v>131</v>
      </c>
      <c r="B115" s="1">
        <v>464.68</v>
      </c>
      <c r="C115" s="1">
        <v>464.8</v>
      </c>
      <c r="D115">
        <v>1</v>
      </c>
      <c r="E115">
        <v>0.9</v>
      </c>
      <c r="F115">
        <v>0.7</v>
      </c>
      <c r="G115">
        <v>0</v>
      </c>
      <c r="H115">
        <v>1.2</v>
      </c>
      <c r="I115">
        <v>0.3</v>
      </c>
      <c r="J115">
        <v>0.9</v>
      </c>
      <c r="K115">
        <v>0.7</v>
      </c>
      <c r="L115">
        <v>0.7</v>
      </c>
      <c r="M115">
        <v>0.9</v>
      </c>
      <c r="N115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0.73000000000000009</v>
      </c>
    </row>
    <row r="116" spans="1:14" x14ac:dyDescent="0.35">
      <c r="A116" t="s">
        <v>132</v>
      </c>
      <c r="B116" s="1">
        <v>468.32</v>
      </c>
      <c r="C116" s="1">
        <v>468.47</v>
      </c>
      <c r="D116">
        <v>0.1</v>
      </c>
      <c r="E116">
        <v>1.5</v>
      </c>
      <c r="F116">
        <v>0.5</v>
      </c>
      <c r="G116">
        <v>0</v>
      </c>
      <c r="H116">
        <v>0.1</v>
      </c>
      <c r="I116">
        <v>0.5</v>
      </c>
      <c r="J116">
        <v>0</v>
      </c>
      <c r="K116">
        <v>1.3</v>
      </c>
      <c r="L116">
        <v>0</v>
      </c>
      <c r="M116">
        <v>0.2</v>
      </c>
      <c r="N116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0.42000000000000004</v>
      </c>
    </row>
    <row r="117" spans="1:14" x14ac:dyDescent="0.35">
      <c r="A117" t="s">
        <v>133</v>
      </c>
      <c r="B117" s="1">
        <v>472.56</v>
      </c>
      <c r="C117" s="1">
        <v>472.67</v>
      </c>
      <c r="D117">
        <v>1</v>
      </c>
      <c r="E117">
        <v>0.4</v>
      </c>
      <c r="F117">
        <v>0</v>
      </c>
      <c r="G117">
        <v>0</v>
      </c>
      <c r="H117">
        <v>0.3</v>
      </c>
      <c r="I117">
        <v>0.7</v>
      </c>
      <c r="J117">
        <v>0.1</v>
      </c>
      <c r="K117">
        <v>0.4</v>
      </c>
      <c r="L117">
        <v>0.7</v>
      </c>
      <c r="M117">
        <v>0</v>
      </c>
      <c r="N117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0.36</v>
      </c>
    </row>
    <row r="118" spans="1:14" x14ac:dyDescent="0.35">
      <c r="A118" t="s">
        <v>134</v>
      </c>
      <c r="B118" s="1">
        <v>476.43</v>
      </c>
      <c r="C118" s="1">
        <v>476.54</v>
      </c>
      <c r="D118">
        <v>0.4</v>
      </c>
      <c r="E118">
        <v>0.4</v>
      </c>
      <c r="F118">
        <v>0.1</v>
      </c>
      <c r="G118">
        <v>0.4</v>
      </c>
      <c r="H118">
        <v>0.5</v>
      </c>
      <c r="I118">
        <v>0.2</v>
      </c>
      <c r="J118">
        <v>0.5</v>
      </c>
      <c r="K118">
        <v>0.5</v>
      </c>
      <c r="L118">
        <v>0.4</v>
      </c>
      <c r="M118">
        <v>0</v>
      </c>
      <c r="N118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0.33999999999999997</v>
      </c>
    </row>
    <row r="119" spans="1:14" x14ac:dyDescent="0.35">
      <c r="A119" t="s">
        <v>135</v>
      </c>
      <c r="B119" s="1">
        <v>480.5</v>
      </c>
      <c r="C119" s="1">
        <v>480.61</v>
      </c>
      <c r="D119">
        <v>0</v>
      </c>
      <c r="E119">
        <v>0</v>
      </c>
      <c r="F119">
        <v>0.06</v>
      </c>
      <c r="G119">
        <v>1.3</v>
      </c>
      <c r="H119">
        <v>0.4</v>
      </c>
      <c r="I119">
        <v>0</v>
      </c>
      <c r="J119">
        <v>0.9</v>
      </c>
      <c r="K119">
        <v>0.4</v>
      </c>
      <c r="L119">
        <v>0.4</v>
      </c>
      <c r="M119">
        <v>0</v>
      </c>
      <c r="N119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0.34599999999999997</v>
      </c>
    </row>
    <row r="120" spans="1:14" x14ac:dyDescent="0.35">
      <c r="A120" t="s">
        <v>136</v>
      </c>
      <c r="B120" s="1">
        <v>484.51</v>
      </c>
      <c r="C120" s="1">
        <v>484.63</v>
      </c>
      <c r="D120">
        <v>0.6</v>
      </c>
      <c r="E120">
        <v>0</v>
      </c>
      <c r="F120">
        <v>0.4</v>
      </c>
      <c r="G120">
        <v>0.6</v>
      </c>
      <c r="H120">
        <v>0.8</v>
      </c>
      <c r="I120">
        <v>0.4</v>
      </c>
      <c r="J120">
        <v>0</v>
      </c>
      <c r="K120">
        <v>1</v>
      </c>
      <c r="L120">
        <v>1.1000000000000001</v>
      </c>
      <c r="M120">
        <v>1.2</v>
      </c>
      <c r="N120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0.6100000000000001</v>
      </c>
    </row>
    <row r="121" spans="1:14" x14ac:dyDescent="0.35">
      <c r="A121" t="s">
        <v>137</v>
      </c>
      <c r="B121" s="1">
        <v>488.24</v>
      </c>
      <c r="C121" s="1">
        <v>488.36</v>
      </c>
      <c r="D121">
        <v>1.1000000000000001</v>
      </c>
      <c r="E121">
        <v>0.2</v>
      </c>
      <c r="F121">
        <v>0.4</v>
      </c>
      <c r="G121">
        <v>0</v>
      </c>
      <c r="H121">
        <v>0.5</v>
      </c>
      <c r="I121">
        <v>0</v>
      </c>
      <c r="J121">
        <v>0</v>
      </c>
      <c r="K121">
        <v>0.8</v>
      </c>
      <c r="L121">
        <v>0.1</v>
      </c>
      <c r="M121">
        <v>0.6</v>
      </c>
      <c r="N121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0.37</v>
      </c>
    </row>
    <row r="122" spans="1:14" x14ac:dyDescent="0.35">
      <c r="A122" t="s">
        <v>138</v>
      </c>
      <c r="B122" s="1">
        <v>492.34</v>
      </c>
      <c r="C122" s="1">
        <v>492.49</v>
      </c>
      <c r="D122">
        <v>0.7</v>
      </c>
      <c r="E122">
        <v>1.8</v>
      </c>
      <c r="F122">
        <v>0</v>
      </c>
      <c r="G122">
        <v>0.5</v>
      </c>
      <c r="H122">
        <v>0.8</v>
      </c>
      <c r="I122">
        <v>0.1</v>
      </c>
      <c r="J122">
        <v>0.5</v>
      </c>
      <c r="K122">
        <v>0.4</v>
      </c>
      <c r="L122">
        <v>0</v>
      </c>
      <c r="M122">
        <v>0.1</v>
      </c>
      <c r="N122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0.49000000000000005</v>
      </c>
    </row>
    <row r="123" spans="1:14" x14ac:dyDescent="0.35">
      <c r="A123" t="s">
        <v>139</v>
      </c>
      <c r="B123" s="1">
        <v>496.3</v>
      </c>
      <c r="C123" s="1">
        <v>496.4</v>
      </c>
      <c r="D123">
        <v>0.2</v>
      </c>
      <c r="E123">
        <v>0.3</v>
      </c>
      <c r="F123">
        <v>0.7</v>
      </c>
      <c r="G123">
        <v>0.2</v>
      </c>
      <c r="H123">
        <v>0</v>
      </c>
      <c r="I123">
        <v>0</v>
      </c>
      <c r="J123">
        <v>0.6</v>
      </c>
      <c r="K123">
        <v>0</v>
      </c>
      <c r="L123">
        <v>0.4</v>
      </c>
      <c r="M123">
        <v>0</v>
      </c>
      <c r="N123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0.24</v>
      </c>
    </row>
    <row r="124" spans="1:14" x14ac:dyDescent="0.35">
      <c r="A124" t="s">
        <v>140</v>
      </c>
      <c r="B124" s="1">
        <v>500.64</v>
      </c>
      <c r="C124" s="1">
        <v>500.74</v>
      </c>
      <c r="D124">
        <v>0</v>
      </c>
      <c r="E124">
        <v>0</v>
      </c>
      <c r="F124">
        <v>0.06</v>
      </c>
      <c r="G124">
        <v>0</v>
      </c>
      <c r="H124">
        <v>0</v>
      </c>
      <c r="I124">
        <v>0</v>
      </c>
      <c r="J124">
        <v>0.09</v>
      </c>
      <c r="K124">
        <v>1.3</v>
      </c>
      <c r="L124">
        <v>0.5</v>
      </c>
      <c r="M124">
        <v>0.3</v>
      </c>
      <c r="N124" s="2">
        <f>AVERAGE(Tabela13[[#This Row],[C1]],Tabela13[[#This Row],[C2]],Tabela13[[#This Row],[C3]],Tabela13[[#This Row],[C4]],Tabela13[[#This Row],[C5]],Tabela13[[#This Row],[C6]],Tabela13[[#This Row],[C7]],Tabela13[[#This Row],[C8]],Tabela13[[#This Row],[C9]],Tabela13[[#This Row],[C10]])</f>
        <v>0.22500000000000001</v>
      </c>
    </row>
  </sheetData>
  <conditionalFormatting sqref="N2:N1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{8F65585F-FC4A-451D-B36F-D64E8AB49437}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65585F-FC4A-451D-B36F-D64E8AB49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N2:N124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6C6A-2336-4367-BAC1-F111E07244E6}">
  <sheetPr>
    <tabColor rgb="FFFF0000"/>
  </sheetPr>
  <dimension ref="B1:O150"/>
  <sheetViews>
    <sheetView topLeftCell="B1" zoomScaleNormal="100" workbookViewId="0">
      <selection activeCell="B126" sqref="A126:XFD150"/>
    </sheetView>
  </sheetViews>
  <sheetFormatPr defaultColWidth="0" defaultRowHeight="14.5" zeroHeight="1" x14ac:dyDescent="0.35"/>
  <cols>
    <col min="1" max="1" width="8.7265625" hidden="1" customWidth="1"/>
    <col min="2" max="2" width="8.1796875" bestFit="1" customWidth="1"/>
    <col min="3" max="3" width="9.7265625" bestFit="1" customWidth="1"/>
    <col min="4" max="4" width="9.1796875" customWidth="1"/>
    <col min="5" max="5" width="12.453125" customWidth="1"/>
    <col min="6" max="6" width="15.54296875" style="1" customWidth="1"/>
    <col min="7" max="7" width="16.54296875" bestFit="1" customWidth="1"/>
    <col min="8" max="8" width="14.26953125" bestFit="1" customWidth="1"/>
    <col min="9" max="9" width="47.81640625" customWidth="1"/>
    <col min="10" max="15" width="0" hidden="1" customWidth="1"/>
    <col min="16" max="16384" width="8.7265625" hidden="1"/>
  </cols>
  <sheetData>
    <row r="1" spans="2:9" ht="26.5" x14ac:dyDescent="0.35">
      <c r="B1" s="3" t="s">
        <v>0</v>
      </c>
      <c r="C1" s="3" t="s">
        <v>141</v>
      </c>
      <c r="D1" s="3" t="s">
        <v>142</v>
      </c>
      <c r="E1" s="4" t="s">
        <v>143</v>
      </c>
      <c r="F1" s="4" t="s">
        <v>144</v>
      </c>
      <c r="G1" s="5" t="s">
        <v>145</v>
      </c>
      <c r="H1" s="5" t="s">
        <v>146</v>
      </c>
      <c r="I1" s="5" t="s">
        <v>147</v>
      </c>
    </row>
    <row r="2" spans="2:9" x14ac:dyDescent="0.35">
      <c r="B2" s="5" t="s">
        <v>15</v>
      </c>
      <c r="C2" s="5">
        <v>3.2</v>
      </c>
      <c r="D2" s="5">
        <v>3.3</v>
      </c>
      <c r="E2" s="5">
        <v>0.224</v>
      </c>
      <c r="F2" s="5">
        <v>0.13600000000000001</v>
      </c>
      <c r="G2" s="6">
        <f>IFERROR(0.9978*E2/(E2-F2),"")</f>
        <v>2.5398545454545456</v>
      </c>
      <c r="H2" s="5">
        <f t="shared" ref="H2:H65" si="0">IFERROR(1000*E2/G2,"")</f>
        <v>88.194026859089988</v>
      </c>
      <c r="I2" s="5"/>
    </row>
    <row r="3" spans="2:9" x14ac:dyDescent="0.35">
      <c r="B3" s="5" t="s">
        <v>16</v>
      </c>
      <c r="C3" s="5">
        <v>7.4</v>
      </c>
      <c r="D3" s="5">
        <v>7.5</v>
      </c>
      <c r="E3" s="5">
        <v>0.36199999999999999</v>
      </c>
      <c r="F3" s="5">
        <v>0.22600000000000001</v>
      </c>
      <c r="G3" s="6">
        <f t="shared" ref="G3:G66" si="1">IFERROR(0.9978*E3/(E3-F3),"")</f>
        <v>2.6559088235294124</v>
      </c>
      <c r="H3" s="5">
        <f t="shared" si="0"/>
        <v>136.29985969132088</v>
      </c>
      <c r="I3" s="5"/>
    </row>
    <row r="4" spans="2:9" x14ac:dyDescent="0.35">
      <c r="B4" s="5" t="s">
        <v>17</v>
      </c>
      <c r="C4" s="5">
        <v>10.86</v>
      </c>
      <c r="D4" s="5">
        <v>10.96</v>
      </c>
      <c r="E4" s="5">
        <v>0.35599999999999998</v>
      </c>
      <c r="F4" s="5">
        <v>0.222</v>
      </c>
      <c r="G4" s="6">
        <f t="shared" si="1"/>
        <v>2.6508716417910452</v>
      </c>
      <c r="H4" s="5">
        <f t="shared" si="0"/>
        <v>134.29544998997793</v>
      </c>
      <c r="I4" s="5"/>
    </row>
    <row r="5" spans="2:9" x14ac:dyDescent="0.35">
      <c r="B5" s="5" t="s">
        <v>18</v>
      </c>
      <c r="C5" s="5">
        <v>15.11</v>
      </c>
      <c r="D5" s="5">
        <v>15.22</v>
      </c>
      <c r="E5" s="5">
        <v>0.45100000000000001</v>
      </c>
      <c r="F5" s="5">
        <v>0.28100000000000003</v>
      </c>
      <c r="G5" s="6">
        <f t="shared" si="1"/>
        <v>2.6471047058823531</v>
      </c>
      <c r="H5" s="5">
        <f t="shared" si="0"/>
        <v>170.37482461415112</v>
      </c>
      <c r="I5" s="5"/>
    </row>
    <row r="6" spans="2:9" x14ac:dyDescent="0.35">
      <c r="B6" s="5" t="s">
        <v>19</v>
      </c>
      <c r="C6" s="5">
        <v>18.850000000000001</v>
      </c>
      <c r="D6" s="5">
        <v>18.95</v>
      </c>
      <c r="E6" s="5">
        <v>0.49299999999999999</v>
      </c>
      <c r="F6" s="5">
        <v>0.30599999999999999</v>
      </c>
      <c r="G6" s="6">
        <f t="shared" si="1"/>
        <v>2.6305636363636364</v>
      </c>
      <c r="H6" s="5">
        <f t="shared" si="0"/>
        <v>187.41230707556625</v>
      </c>
      <c r="I6" s="5"/>
    </row>
    <row r="7" spans="2:9" x14ac:dyDescent="0.35">
      <c r="B7" s="5" t="s">
        <v>20</v>
      </c>
      <c r="C7" s="5">
        <v>23.65</v>
      </c>
      <c r="D7" s="5">
        <v>23.76</v>
      </c>
      <c r="E7" s="5">
        <v>0.32</v>
      </c>
      <c r="F7" s="5">
        <v>0.2</v>
      </c>
      <c r="G7" s="6">
        <f t="shared" si="1"/>
        <v>2.6608000000000005</v>
      </c>
      <c r="H7" s="5">
        <f t="shared" si="0"/>
        <v>120.26458208057724</v>
      </c>
      <c r="I7" s="5"/>
    </row>
    <row r="8" spans="2:9" x14ac:dyDescent="0.35">
      <c r="B8" s="5" t="s">
        <v>21</v>
      </c>
      <c r="C8" s="5">
        <v>27.39</v>
      </c>
      <c r="D8" s="5">
        <v>27.48</v>
      </c>
      <c r="E8" s="5">
        <v>0.17899999999999999</v>
      </c>
      <c r="F8" s="5">
        <v>0.111</v>
      </c>
      <c r="G8" s="6">
        <f t="shared" si="1"/>
        <v>2.6265617647058828</v>
      </c>
      <c r="H8" s="5">
        <f t="shared" si="0"/>
        <v>68.149929845660438</v>
      </c>
      <c r="I8" s="5"/>
    </row>
    <row r="9" spans="2:9" x14ac:dyDescent="0.35">
      <c r="B9" s="5" t="s">
        <v>22</v>
      </c>
      <c r="C9" s="5">
        <v>31.4</v>
      </c>
      <c r="D9" s="5">
        <v>31.5</v>
      </c>
      <c r="E9" s="5">
        <v>0.16800000000000001</v>
      </c>
      <c r="F9" s="5">
        <v>0.105</v>
      </c>
      <c r="G9" s="6">
        <f t="shared" si="1"/>
        <v>2.6607999999999996</v>
      </c>
      <c r="H9" s="5">
        <f t="shared" si="0"/>
        <v>63.138905592303075</v>
      </c>
      <c r="I9" s="5"/>
    </row>
    <row r="10" spans="2:9" x14ac:dyDescent="0.35">
      <c r="B10" s="5" t="s">
        <v>23</v>
      </c>
      <c r="C10" s="5">
        <v>35.049999999999997</v>
      </c>
      <c r="D10" s="5">
        <v>35.159999999999997</v>
      </c>
      <c r="E10" s="5">
        <v>0.248</v>
      </c>
      <c r="F10" s="5">
        <v>0.154</v>
      </c>
      <c r="G10" s="6">
        <f t="shared" si="1"/>
        <v>2.6324936170212765</v>
      </c>
      <c r="H10" s="5">
        <f t="shared" si="0"/>
        <v>94.207255963118868</v>
      </c>
      <c r="I10" s="5"/>
    </row>
    <row r="11" spans="2:9" x14ac:dyDescent="0.35">
      <c r="B11" s="5" t="s">
        <v>24</v>
      </c>
      <c r="C11" s="5">
        <v>39.119999999999997</v>
      </c>
      <c r="D11" s="5">
        <v>39.26</v>
      </c>
      <c r="E11" s="5">
        <v>0.34</v>
      </c>
      <c r="F11" s="5">
        <v>0.21199999999999999</v>
      </c>
      <c r="G11" s="6">
        <f t="shared" si="1"/>
        <v>2.6504062499999996</v>
      </c>
      <c r="H11" s="5">
        <f t="shared" si="0"/>
        <v>128.2822208859491</v>
      </c>
      <c r="I11" s="5"/>
    </row>
    <row r="12" spans="2:9" x14ac:dyDescent="0.35">
      <c r="B12" s="5" t="s">
        <v>25</v>
      </c>
      <c r="C12" s="5">
        <v>43.4</v>
      </c>
      <c r="D12" s="5">
        <v>43.52</v>
      </c>
      <c r="E12" s="5">
        <v>0.27700000000000002</v>
      </c>
      <c r="F12" s="5">
        <v>0.17299999999999999</v>
      </c>
      <c r="G12" s="6">
        <f t="shared" si="1"/>
        <v>2.6576019230769226</v>
      </c>
      <c r="H12" s="5">
        <f t="shared" si="0"/>
        <v>104.22930446983365</v>
      </c>
      <c r="I12" s="5"/>
    </row>
    <row r="13" spans="2:9" x14ac:dyDescent="0.35">
      <c r="B13" s="5" t="s">
        <v>26</v>
      </c>
      <c r="C13" s="5">
        <v>47.54</v>
      </c>
      <c r="D13" s="5">
        <v>47.62</v>
      </c>
      <c r="E13" s="5">
        <v>0.121</v>
      </c>
      <c r="F13" s="5">
        <v>7.4999999999999997E-2</v>
      </c>
      <c r="G13" s="6">
        <f t="shared" si="1"/>
        <v>2.6246478260869566</v>
      </c>
      <c r="H13" s="5">
        <f t="shared" si="0"/>
        <v>46.101423130887952</v>
      </c>
      <c r="I13" s="5"/>
    </row>
    <row r="14" spans="2:9" x14ac:dyDescent="0.35">
      <c r="B14" s="5" t="s">
        <v>27</v>
      </c>
      <c r="C14" s="5">
        <v>50.44</v>
      </c>
      <c r="D14" s="5">
        <v>50.52</v>
      </c>
      <c r="E14" s="5">
        <v>0.14899999999999999</v>
      </c>
      <c r="F14" s="5">
        <v>9.5000000000000001E-2</v>
      </c>
      <c r="G14" s="6">
        <f t="shared" si="1"/>
        <v>2.7531888888888894</v>
      </c>
      <c r="H14" s="5">
        <f t="shared" si="0"/>
        <v>54.119061936259762</v>
      </c>
      <c r="I14" s="5"/>
    </row>
    <row r="15" spans="2:9" x14ac:dyDescent="0.35">
      <c r="B15" s="5" t="s">
        <v>28</v>
      </c>
      <c r="C15" s="5">
        <v>55.4</v>
      </c>
      <c r="D15" s="5">
        <v>55.55</v>
      </c>
      <c r="E15" s="5">
        <v>0.23699999999999999</v>
      </c>
      <c r="F15" s="5">
        <v>0.14799999999999999</v>
      </c>
      <c r="G15" s="6">
        <f t="shared" si="1"/>
        <v>2.6570629213483143</v>
      </c>
      <c r="H15" s="5">
        <f t="shared" si="0"/>
        <v>89.196231709761477</v>
      </c>
      <c r="I15" s="5"/>
    </row>
    <row r="16" spans="2:9" x14ac:dyDescent="0.35">
      <c r="B16" s="5" t="s">
        <v>29</v>
      </c>
      <c r="C16" s="5">
        <v>59.18</v>
      </c>
      <c r="D16" s="5">
        <v>59.34</v>
      </c>
      <c r="E16" s="5">
        <v>0.28599999999999998</v>
      </c>
      <c r="F16" s="5">
        <v>0.17899999999999999</v>
      </c>
      <c r="G16" s="6">
        <f t="shared" si="1"/>
        <v>2.6670168224299067</v>
      </c>
      <c r="H16" s="5">
        <f t="shared" si="0"/>
        <v>107.23591902184806</v>
      </c>
      <c r="I16" s="5"/>
    </row>
    <row r="17" spans="2:9" x14ac:dyDescent="0.35">
      <c r="B17" s="5" t="s">
        <v>30</v>
      </c>
      <c r="C17" s="5">
        <v>63.79</v>
      </c>
      <c r="D17" s="5">
        <v>63.86</v>
      </c>
      <c r="E17" s="5">
        <v>0.156</v>
      </c>
      <c r="F17" s="5">
        <v>9.8000000000000004E-2</v>
      </c>
      <c r="G17" s="6">
        <f t="shared" si="1"/>
        <v>2.6837379310344831</v>
      </c>
      <c r="H17" s="5">
        <f t="shared" si="0"/>
        <v>58.12788133894567</v>
      </c>
      <c r="I17" s="5"/>
    </row>
    <row r="18" spans="2:9" x14ac:dyDescent="0.35">
      <c r="B18" s="5" t="s">
        <v>31</v>
      </c>
      <c r="C18" s="5">
        <v>67.45</v>
      </c>
      <c r="D18" s="5">
        <v>67.599999999999994</v>
      </c>
      <c r="E18" s="5">
        <v>0.35599999999999998</v>
      </c>
      <c r="F18" s="5">
        <v>0.222</v>
      </c>
      <c r="G18" s="6">
        <f t="shared" si="1"/>
        <v>2.6508716417910452</v>
      </c>
      <c r="H18" s="5">
        <f t="shared" si="0"/>
        <v>134.29544998997793</v>
      </c>
      <c r="I18" s="5"/>
    </row>
    <row r="19" spans="2:9" x14ac:dyDescent="0.35">
      <c r="B19" s="5" t="s">
        <v>32</v>
      </c>
      <c r="C19" s="5">
        <v>71.349999999999994</v>
      </c>
      <c r="D19" s="5">
        <v>71.42</v>
      </c>
      <c r="E19" s="5">
        <v>0.22700000000000001</v>
      </c>
      <c r="F19" s="5">
        <v>0.14099999999999999</v>
      </c>
      <c r="G19" s="6">
        <f t="shared" si="1"/>
        <v>2.6337279069767439</v>
      </c>
      <c r="H19" s="5">
        <f t="shared" si="0"/>
        <v>86.189617157747051</v>
      </c>
      <c r="I19" s="5"/>
    </row>
    <row r="20" spans="2:9" x14ac:dyDescent="0.35">
      <c r="B20" s="5" t="s">
        <v>33</v>
      </c>
      <c r="C20" s="5">
        <v>74.78</v>
      </c>
      <c r="D20" s="5">
        <v>74.92</v>
      </c>
      <c r="E20" s="5">
        <v>0.33200000000000002</v>
      </c>
      <c r="F20" s="5">
        <v>0.20699999999999999</v>
      </c>
      <c r="G20" s="6">
        <f t="shared" si="1"/>
        <v>2.6501567999999995</v>
      </c>
      <c r="H20" s="5">
        <f t="shared" si="0"/>
        <v>125.27560633393468</v>
      </c>
      <c r="I20" s="5"/>
    </row>
    <row r="21" spans="2:9" x14ac:dyDescent="0.35">
      <c r="B21" s="5" t="s">
        <v>34</v>
      </c>
      <c r="C21" s="5">
        <v>78.88</v>
      </c>
      <c r="D21" s="5">
        <v>79</v>
      </c>
      <c r="E21" s="5">
        <v>0.27100000000000002</v>
      </c>
      <c r="F21" s="5">
        <v>0.16900000000000001</v>
      </c>
      <c r="G21" s="6">
        <f t="shared" si="1"/>
        <v>2.6510176470588238</v>
      </c>
      <c r="H21" s="5">
        <f t="shared" si="0"/>
        <v>102.22489476849067</v>
      </c>
      <c r="I21" s="5"/>
    </row>
    <row r="22" spans="2:9" x14ac:dyDescent="0.35">
      <c r="B22" s="5" t="s">
        <v>35</v>
      </c>
      <c r="C22" s="5">
        <v>83.83</v>
      </c>
      <c r="D22" s="5">
        <v>83.94</v>
      </c>
      <c r="E22" s="5">
        <v>0.26600000000000001</v>
      </c>
      <c r="F22" s="5">
        <v>0.16500000000000001</v>
      </c>
      <c r="G22" s="6">
        <f t="shared" si="1"/>
        <v>2.6278693069306929</v>
      </c>
      <c r="H22" s="5">
        <f t="shared" si="0"/>
        <v>101.22268991781921</v>
      </c>
      <c r="I22" s="5"/>
    </row>
    <row r="23" spans="2:9" x14ac:dyDescent="0.35">
      <c r="B23" s="5" t="s">
        <v>36</v>
      </c>
      <c r="C23" s="5">
        <v>87.33</v>
      </c>
      <c r="D23" s="5">
        <v>87.43</v>
      </c>
      <c r="E23" s="5">
        <v>0.24</v>
      </c>
      <c r="F23" s="5">
        <v>0.15</v>
      </c>
      <c r="G23" s="6">
        <f t="shared" si="1"/>
        <v>2.6608000000000001</v>
      </c>
      <c r="H23" s="5">
        <f t="shared" si="0"/>
        <v>90.198436560432953</v>
      </c>
      <c r="I23" s="5"/>
    </row>
    <row r="24" spans="2:9" x14ac:dyDescent="0.35">
      <c r="B24" s="5" t="s">
        <v>37</v>
      </c>
      <c r="C24" s="5">
        <v>91.46</v>
      </c>
      <c r="D24" s="5">
        <v>91.57</v>
      </c>
      <c r="E24" s="5">
        <v>0.20899999999999999</v>
      </c>
      <c r="F24" s="5">
        <v>0.13</v>
      </c>
      <c r="G24" s="6">
        <f t="shared" si="1"/>
        <v>2.6397493670886081</v>
      </c>
      <c r="H24" s="5">
        <f t="shared" si="0"/>
        <v>79.174183203046695</v>
      </c>
      <c r="I24" s="5"/>
    </row>
    <row r="25" spans="2:9" x14ac:dyDescent="0.35">
      <c r="B25" s="5" t="s">
        <v>38</v>
      </c>
      <c r="C25" s="5">
        <v>95</v>
      </c>
      <c r="D25" s="5">
        <v>95.1</v>
      </c>
      <c r="E25" s="5">
        <v>0.24099999999999999</v>
      </c>
      <c r="F25" s="5">
        <v>0.14899999999999999</v>
      </c>
      <c r="G25" s="6">
        <f t="shared" si="1"/>
        <v>2.6138021739130433</v>
      </c>
      <c r="H25" s="5">
        <f t="shared" si="0"/>
        <v>92.202846261775917</v>
      </c>
      <c r="I25" s="5"/>
    </row>
    <row r="26" spans="2:9" x14ac:dyDescent="0.35">
      <c r="B26" s="5" t="s">
        <v>39</v>
      </c>
      <c r="C26" s="5">
        <v>99.35</v>
      </c>
      <c r="D26" s="5">
        <v>99.45</v>
      </c>
      <c r="E26" s="5">
        <v>0.16200000000000001</v>
      </c>
      <c r="F26" s="5">
        <v>0.10100000000000001</v>
      </c>
      <c r="G26" s="6">
        <f t="shared" si="1"/>
        <v>2.6498950819672134</v>
      </c>
      <c r="H26" s="5">
        <f t="shared" si="0"/>
        <v>61.134495890960103</v>
      </c>
      <c r="I26" s="5"/>
    </row>
    <row r="27" spans="2:9" x14ac:dyDescent="0.35">
      <c r="B27" s="5" t="s">
        <v>40</v>
      </c>
      <c r="C27" s="5">
        <v>103.18</v>
      </c>
      <c r="D27" s="5">
        <v>103.29</v>
      </c>
      <c r="E27" s="5">
        <v>0.17699999999999999</v>
      </c>
      <c r="F27" s="5">
        <v>0.11</v>
      </c>
      <c r="G27" s="6">
        <f t="shared" si="1"/>
        <v>2.6359791044776126</v>
      </c>
      <c r="H27" s="5">
        <f t="shared" si="0"/>
        <v>67.147724994988963</v>
      </c>
      <c r="I27" s="5"/>
    </row>
    <row r="28" spans="2:9" x14ac:dyDescent="0.35">
      <c r="B28" s="5" t="s">
        <v>41</v>
      </c>
      <c r="C28" s="5">
        <v>107.43</v>
      </c>
      <c r="D28" s="5">
        <v>107.51</v>
      </c>
      <c r="E28" s="5">
        <v>0.156</v>
      </c>
      <c r="F28" s="5">
        <v>9.7000000000000003E-2</v>
      </c>
      <c r="G28" s="6">
        <f t="shared" si="1"/>
        <v>2.6382508474576274</v>
      </c>
      <c r="H28" s="5">
        <f t="shared" si="0"/>
        <v>59.130086189617153</v>
      </c>
      <c r="I28" s="5"/>
    </row>
    <row r="29" spans="2:9" x14ac:dyDescent="0.35">
      <c r="B29" s="5" t="s">
        <v>42</v>
      </c>
      <c r="C29" s="5">
        <v>111.34</v>
      </c>
      <c r="D29" s="5">
        <v>111.42</v>
      </c>
      <c r="E29" s="5">
        <v>0.151</v>
      </c>
      <c r="F29" s="5">
        <v>9.4E-2</v>
      </c>
      <c r="G29" s="6">
        <f t="shared" si="1"/>
        <v>2.6432947368421051</v>
      </c>
      <c r="H29" s="5">
        <f t="shared" si="0"/>
        <v>57.125676488274209</v>
      </c>
      <c r="I29" s="5"/>
    </row>
    <row r="30" spans="2:9" x14ac:dyDescent="0.35">
      <c r="B30" s="5" t="s">
        <v>43</v>
      </c>
      <c r="C30" s="5">
        <v>115.25</v>
      </c>
      <c r="D30" s="5">
        <v>115.32</v>
      </c>
      <c r="E30" s="5">
        <v>0.11700000000000001</v>
      </c>
      <c r="F30" s="5">
        <v>7.2999999999999995E-2</v>
      </c>
      <c r="G30" s="6">
        <f t="shared" si="1"/>
        <v>2.6532409090909086</v>
      </c>
      <c r="H30" s="5">
        <f t="shared" si="0"/>
        <v>44.097013429545008</v>
      </c>
      <c r="I30" s="5"/>
    </row>
    <row r="31" spans="2:9" x14ac:dyDescent="0.35">
      <c r="B31" s="5" t="s">
        <v>44</v>
      </c>
      <c r="C31" s="5">
        <v>119.57</v>
      </c>
      <c r="D31" s="5">
        <v>119.67</v>
      </c>
      <c r="E31" s="5">
        <v>0.23899999999999999</v>
      </c>
      <c r="F31" s="5">
        <v>0.15</v>
      </c>
      <c r="G31" s="6">
        <f t="shared" si="1"/>
        <v>2.6794853932584273</v>
      </c>
      <c r="H31" s="5">
        <f t="shared" si="0"/>
        <v>89.196231709761463</v>
      </c>
      <c r="I31" s="5"/>
    </row>
    <row r="32" spans="2:9" x14ac:dyDescent="0.35">
      <c r="B32" s="5" t="s">
        <v>45</v>
      </c>
      <c r="C32" s="5">
        <v>123.3</v>
      </c>
      <c r="D32" s="5">
        <v>123.4</v>
      </c>
      <c r="E32" s="5">
        <v>0.17</v>
      </c>
      <c r="F32" s="5">
        <v>0.106</v>
      </c>
      <c r="G32" s="6">
        <f t="shared" si="1"/>
        <v>2.6504062499999996</v>
      </c>
      <c r="H32" s="5">
        <f t="shared" si="0"/>
        <v>64.141110442974551</v>
      </c>
      <c r="I32" s="5"/>
    </row>
    <row r="33" spans="2:9" x14ac:dyDescent="0.35">
      <c r="B33" s="5" t="s">
        <v>46</v>
      </c>
      <c r="C33" s="5">
        <v>127.42</v>
      </c>
      <c r="D33" s="5">
        <v>127.5</v>
      </c>
      <c r="E33" s="5">
        <v>0.12</v>
      </c>
      <c r="F33" s="5">
        <v>7.4999999999999997E-2</v>
      </c>
      <c r="G33" s="6">
        <f t="shared" si="1"/>
        <v>2.6608000000000001</v>
      </c>
      <c r="H33" s="5">
        <f t="shared" si="0"/>
        <v>45.099218280216476</v>
      </c>
      <c r="I33" s="5"/>
    </row>
    <row r="34" spans="2:9" x14ac:dyDescent="0.35">
      <c r="B34" s="5" t="s">
        <v>47</v>
      </c>
      <c r="C34" s="5">
        <v>131.75</v>
      </c>
      <c r="D34" s="5">
        <v>131.84</v>
      </c>
      <c r="E34" s="5">
        <v>0.17299999999999999</v>
      </c>
      <c r="F34" s="5">
        <v>0.108</v>
      </c>
      <c r="G34" s="6">
        <f t="shared" si="1"/>
        <v>2.655683076923077</v>
      </c>
      <c r="H34" s="5">
        <f t="shared" si="0"/>
        <v>65.143315293646012</v>
      </c>
      <c r="I34" s="5"/>
    </row>
    <row r="35" spans="2:9" x14ac:dyDescent="0.35">
      <c r="B35" s="5" t="s">
        <v>48</v>
      </c>
      <c r="C35" s="5">
        <v>135.57</v>
      </c>
      <c r="D35" s="5">
        <v>135.69999999999999</v>
      </c>
      <c r="E35" s="5">
        <v>0.26800000000000002</v>
      </c>
      <c r="F35" s="5">
        <v>0.17100000000000001</v>
      </c>
      <c r="G35" s="6">
        <f t="shared" si="1"/>
        <v>2.7568082474226809</v>
      </c>
      <c r="H35" s="5">
        <f t="shared" si="0"/>
        <v>97.21387051513328</v>
      </c>
      <c r="I35" s="5"/>
    </row>
    <row r="36" spans="2:9" x14ac:dyDescent="0.35">
      <c r="B36" s="5" t="s">
        <v>49</v>
      </c>
      <c r="C36" s="5">
        <v>139.22999999999999</v>
      </c>
      <c r="D36" s="5">
        <v>139.38</v>
      </c>
      <c r="E36" s="5">
        <v>0.28699999999999998</v>
      </c>
      <c r="F36" s="5">
        <v>0.17899999999999999</v>
      </c>
      <c r="G36" s="6">
        <f t="shared" si="1"/>
        <v>2.651561111111111</v>
      </c>
      <c r="H36" s="5">
        <f t="shared" si="0"/>
        <v>108.23812387251955</v>
      </c>
      <c r="I36" s="5"/>
    </row>
    <row r="37" spans="2:9" x14ac:dyDescent="0.35">
      <c r="B37" s="5" t="s">
        <v>50</v>
      </c>
      <c r="C37" s="5">
        <v>143.29</v>
      </c>
      <c r="D37" s="5">
        <v>143.44</v>
      </c>
      <c r="E37" s="5">
        <v>0.29499999999999998</v>
      </c>
      <c r="F37" s="5">
        <v>0.186</v>
      </c>
      <c r="G37" s="6">
        <f t="shared" si="1"/>
        <v>2.700467889908257</v>
      </c>
      <c r="H37" s="5">
        <f t="shared" si="0"/>
        <v>109.24032872319101</v>
      </c>
      <c r="I37" s="5"/>
    </row>
    <row r="38" spans="2:9" x14ac:dyDescent="0.35">
      <c r="B38" s="5" t="s">
        <v>51</v>
      </c>
      <c r="C38" s="5">
        <v>147.37</v>
      </c>
      <c r="D38" s="5">
        <v>147.47</v>
      </c>
      <c r="E38" s="5">
        <v>0.16200000000000001</v>
      </c>
      <c r="F38" s="5">
        <v>0.10100000000000001</v>
      </c>
      <c r="G38" s="6">
        <f t="shared" si="1"/>
        <v>2.6498950819672134</v>
      </c>
      <c r="H38" s="5">
        <f t="shared" si="0"/>
        <v>61.134495890960103</v>
      </c>
      <c r="I38" s="5"/>
    </row>
    <row r="39" spans="2:9" x14ac:dyDescent="0.35">
      <c r="B39" s="5" t="s">
        <v>52</v>
      </c>
      <c r="C39" s="5">
        <v>151.33000000000001</v>
      </c>
      <c r="D39" s="5">
        <v>151.4</v>
      </c>
      <c r="E39" s="5">
        <v>0.11799999999999999</v>
      </c>
      <c r="F39" s="5">
        <v>7.3999999999999996E-2</v>
      </c>
      <c r="G39" s="6">
        <f t="shared" si="1"/>
        <v>2.6759181818181816</v>
      </c>
      <c r="H39" s="5">
        <f t="shared" si="0"/>
        <v>44.097013429545001</v>
      </c>
      <c r="I39" s="5"/>
    </row>
    <row r="40" spans="2:9" x14ac:dyDescent="0.35">
      <c r="B40" s="5" t="s">
        <v>53</v>
      </c>
      <c r="C40" s="5">
        <v>156.28</v>
      </c>
      <c r="D40" s="5">
        <v>156.4</v>
      </c>
      <c r="E40" s="5">
        <v>0.26800000000000002</v>
      </c>
      <c r="F40" s="5">
        <v>0.16900000000000001</v>
      </c>
      <c r="G40" s="6">
        <f t="shared" si="1"/>
        <v>2.7011151515151517</v>
      </c>
      <c r="H40" s="5">
        <f t="shared" si="0"/>
        <v>99.218280216476245</v>
      </c>
      <c r="I40" s="5"/>
    </row>
    <row r="41" spans="2:9" x14ac:dyDescent="0.35">
      <c r="B41" s="5" t="s">
        <v>54</v>
      </c>
      <c r="C41" s="5">
        <v>160.11000000000001</v>
      </c>
      <c r="D41" s="5">
        <v>160.19999999999999</v>
      </c>
      <c r="E41" s="5">
        <v>0.156</v>
      </c>
      <c r="F41" s="5">
        <v>9.8000000000000004E-2</v>
      </c>
      <c r="G41" s="6">
        <f t="shared" si="1"/>
        <v>2.6837379310344831</v>
      </c>
      <c r="H41" s="5">
        <f t="shared" si="0"/>
        <v>58.12788133894567</v>
      </c>
      <c r="I41" s="5"/>
    </row>
    <row r="42" spans="2:9" x14ac:dyDescent="0.35">
      <c r="B42" s="5" t="s">
        <v>55</v>
      </c>
      <c r="C42" s="5">
        <v>164.07</v>
      </c>
      <c r="D42" s="5">
        <v>164.23</v>
      </c>
      <c r="E42" s="5">
        <v>0.309</v>
      </c>
      <c r="F42" s="5">
        <v>0.193</v>
      </c>
      <c r="G42" s="6">
        <f t="shared" si="1"/>
        <v>2.6579327586206896</v>
      </c>
      <c r="H42" s="5">
        <f t="shared" si="0"/>
        <v>116.25576267789137</v>
      </c>
      <c r="I42" s="5"/>
    </row>
    <row r="43" spans="2:9" x14ac:dyDescent="0.35">
      <c r="B43" s="5" t="s">
        <v>56</v>
      </c>
      <c r="C43" s="5">
        <v>168.02</v>
      </c>
      <c r="D43" s="5">
        <v>168.15</v>
      </c>
      <c r="E43" s="5">
        <v>0.19400000000000001</v>
      </c>
      <c r="F43" s="5">
        <v>0.122</v>
      </c>
      <c r="G43" s="6">
        <f t="shared" si="1"/>
        <v>2.6885166666666662</v>
      </c>
      <c r="H43" s="5">
        <f t="shared" si="0"/>
        <v>72.158749248346368</v>
      </c>
      <c r="I43" s="5"/>
    </row>
    <row r="44" spans="2:9" x14ac:dyDescent="0.35">
      <c r="B44" s="5" t="s">
        <v>57</v>
      </c>
      <c r="C44" s="5">
        <v>172.4</v>
      </c>
      <c r="D44" s="5">
        <v>172.5</v>
      </c>
      <c r="E44" s="5">
        <v>0.17799999999999999</v>
      </c>
      <c r="F44" s="5">
        <v>0.113</v>
      </c>
      <c r="G44" s="6">
        <f t="shared" si="1"/>
        <v>2.7324369230769237</v>
      </c>
      <c r="H44" s="5">
        <f t="shared" si="0"/>
        <v>65.143315293646012</v>
      </c>
      <c r="I44" s="5"/>
    </row>
    <row r="45" spans="2:9" x14ac:dyDescent="0.35">
      <c r="B45" s="5" t="s">
        <v>58</v>
      </c>
      <c r="C45" s="5">
        <v>176.5</v>
      </c>
      <c r="D45" s="5">
        <v>176.62</v>
      </c>
      <c r="E45" s="5">
        <v>0.26200000000000001</v>
      </c>
      <c r="F45" s="5">
        <v>0.16400000000000001</v>
      </c>
      <c r="G45" s="6">
        <f t="shared" si="1"/>
        <v>2.667587755102041</v>
      </c>
      <c r="H45" s="5">
        <f t="shared" si="0"/>
        <v>98.216075365804755</v>
      </c>
      <c r="I45" s="5"/>
    </row>
    <row r="46" spans="2:9" x14ac:dyDescent="0.35">
      <c r="B46" s="5" t="s">
        <v>59</v>
      </c>
      <c r="C46" s="5">
        <v>180.58</v>
      </c>
      <c r="D46" s="5">
        <v>180.67</v>
      </c>
      <c r="E46" s="5">
        <v>0.159</v>
      </c>
      <c r="F46" s="5">
        <v>0.1</v>
      </c>
      <c r="G46" s="6">
        <f t="shared" si="1"/>
        <v>2.6889864406779664</v>
      </c>
      <c r="H46" s="5">
        <f t="shared" si="0"/>
        <v>59.130086189617153</v>
      </c>
      <c r="I46" s="5"/>
    </row>
    <row r="47" spans="2:9" x14ac:dyDescent="0.35">
      <c r="B47" s="5" t="s">
        <v>60</v>
      </c>
      <c r="C47" s="5">
        <v>184.29</v>
      </c>
      <c r="D47" s="5">
        <v>184.4</v>
      </c>
      <c r="E47" s="5">
        <v>0.16300000000000001</v>
      </c>
      <c r="F47" s="5">
        <v>0.10199999999999999</v>
      </c>
      <c r="G47" s="6">
        <f t="shared" si="1"/>
        <v>2.6662524590163934</v>
      </c>
      <c r="H47" s="5">
        <f t="shared" si="0"/>
        <v>61.13449589096011</v>
      </c>
      <c r="I47" s="5"/>
    </row>
    <row r="48" spans="2:9" x14ac:dyDescent="0.35">
      <c r="B48" s="5" t="s">
        <v>61</v>
      </c>
      <c r="C48" s="5">
        <v>188.13</v>
      </c>
      <c r="D48" s="5">
        <v>188.26</v>
      </c>
      <c r="E48" s="5">
        <v>0.22700000000000001</v>
      </c>
      <c r="F48" s="5">
        <v>0.14099999999999999</v>
      </c>
      <c r="G48" s="6">
        <f t="shared" si="1"/>
        <v>2.6337279069767439</v>
      </c>
      <c r="H48" s="5">
        <f t="shared" si="0"/>
        <v>86.189617157747051</v>
      </c>
      <c r="I48" s="5"/>
    </row>
    <row r="49" spans="2:9" x14ac:dyDescent="0.35">
      <c r="B49" s="5" t="s">
        <v>62</v>
      </c>
      <c r="C49" s="5">
        <v>192.22</v>
      </c>
      <c r="D49" s="5">
        <v>192.32</v>
      </c>
      <c r="E49" s="5">
        <v>0.19</v>
      </c>
      <c r="F49" s="5">
        <v>0.11899999999999999</v>
      </c>
      <c r="G49" s="6">
        <f t="shared" si="1"/>
        <v>2.6701690140845069</v>
      </c>
      <c r="H49" s="5">
        <f t="shared" si="0"/>
        <v>71.156544397674892</v>
      </c>
      <c r="I49" s="5"/>
    </row>
    <row r="50" spans="2:9" x14ac:dyDescent="0.35">
      <c r="B50" s="5" t="s">
        <v>63</v>
      </c>
      <c r="C50" s="5">
        <v>196.61</v>
      </c>
      <c r="D50" s="5">
        <v>196.76</v>
      </c>
      <c r="E50" s="5">
        <v>0.28399999999999997</v>
      </c>
      <c r="F50" s="5">
        <v>0.17699999999999999</v>
      </c>
      <c r="G50" s="6">
        <f t="shared" si="1"/>
        <v>2.6483663551401873</v>
      </c>
      <c r="H50" s="5">
        <f t="shared" si="0"/>
        <v>107.23591902184805</v>
      </c>
      <c r="I50" s="5"/>
    </row>
    <row r="51" spans="2:9" x14ac:dyDescent="0.35">
      <c r="B51" s="5" t="s">
        <v>64</v>
      </c>
      <c r="C51" s="5">
        <v>200.4</v>
      </c>
      <c r="D51" s="5">
        <v>200.5</v>
      </c>
      <c r="E51" s="5">
        <v>0.13100000000000001</v>
      </c>
      <c r="F51" s="5">
        <v>8.2000000000000003E-2</v>
      </c>
      <c r="G51" s="6">
        <f t="shared" si="1"/>
        <v>2.667587755102041</v>
      </c>
      <c r="H51" s="5">
        <f t="shared" si="0"/>
        <v>49.108037682902378</v>
      </c>
      <c r="I51" s="5"/>
    </row>
    <row r="52" spans="2:9" x14ac:dyDescent="0.35">
      <c r="B52" s="5" t="s">
        <v>65</v>
      </c>
      <c r="C52" s="5">
        <v>203.04</v>
      </c>
      <c r="D52" s="5">
        <v>203.2</v>
      </c>
      <c r="E52" s="5">
        <v>0.223</v>
      </c>
      <c r="F52" s="5">
        <v>0.14399999999999999</v>
      </c>
      <c r="G52" s="6">
        <f t="shared" si="1"/>
        <v>2.8165746835443031</v>
      </c>
      <c r="H52" s="5">
        <f t="shared" si="0"/>
        <v>79.174183203046724</v>
      </c>
      <c r="I52" s="5"/>
    </row>
    <row r="53" spans="2:9" x14ac:dyDescent="0.35">
      <c r="B53" s="5" t="s">
        <v>66</v>
      </c>
      <c r="C53" s="5">
        <v>204.15</v>
      </c>
      <c r="D53" s="5">
        <v>204.27</v>
      </c>
      <c r="E53" s="5">
        <v>0.21199999999999999</v>
      </c>
      <c r="F53" s="5">
        <v>0.13300000000000001</v>
      </c>
      <c r="G53" s="6">
        <f t="shared" si="1"/>
        <v>2.6776405063291144</v>
      </c>
      <c r="H53" s="5">
        <f t="shared" si="0"/>
        <v>79.174183203046681</v>
      </c>
      <c r="I53" s="5"/>
    </row>
    <row r="54" spans="2:9" x14ac:dyDescent="0.35">
      <c r="B54" s="5" t="s">
        <v>67</v>
      </c>
      <c r="C54" s="5">
        <v>208.16</v>
      </c>
      <c r="D54" s="5">
        <v>208.28</v>
      </c>
      <c r="E54" s="5">
        <v>0.23100000000000001</v>
      </c>
      <c r="F54" s="5">
        <v>0.14399999999999999</v>
      </c>
      <c r="G54" s="6">
        <f t="shared" si="1"/>
        <v>2.6493310344827581</v>
      </c>
      <c r="H54" s="5">
        <f t="shared" si="0"/>
        <v>87.191822008418541</v>
      </c>
      <c r="I54" s="5"/>
    </row>
    <row r="55" spans="2:9" x14ac:dyDescent="0.35">
      <c r="B55" s="5" t="s">
        <v>68</v>
      </c>
      <c r="C55" s="5">
        <v>212.02</v>
      </c>
      <c r="D55" s="5">
        <v>212.1</v>
      </c>
      <c r="E55" s="5">
        <v>0.123</v>
      </c>
      <c r="F55" s="5">
        <v>7.6999999999999999E-2</v>
      </c>
      <c r="G55" s="6">
        <f t="shared" si="1"/>
        <v>2.6680304347826089</v>
      </c>
      <c r="H55" s="5">
        <f t="shared" si="0"/>
        <v>46.101423130887952</v>
      </c>
      <c r="I55" s="5"/>
    </row>
    <row r="56" spans="2:9" x14ac:dyDescent="0.35">
      <c r="B56" s="5" t="s">
        <v>69</v>
      </c>
      <c r="C56" s="5">
        <v>216.23</v>
      </c>
      <c r="D56" s="5">
        <v>216.34</v>
      </c>
      <c r="E56" s="5">
        <v>0.245</v>
      </c>
      <c r="F56" s="5">
        <v>0.153</v>
      </c>
      <c r="G56" s="6">
        <f t="shared" si="1"/>
        <v>2.6571847826086956</v>
      </c>
      <c r="H56" s="5">
        <f t="shared" si="0"/>
        <v>92.202846261775903</v>
      </c>
      <c r="I56" s="5"/>
    </row>
    <row r="57" spans="2:9" x14ac:dyDescent="0.35">
      <c r="B57" s="5" t="s">
        <v>70</v>
      </c>
      <c r="C57" s="5">
        <v>220.4</v>
      </c>
      <c r="D57" s="5">
        <v>220.52</v>
      </c>
      <c r="E57" s="5">
        <v>0.27700000000000002</v>
      </c>
      <c r="F57" s="5">
        <v>0.17299999999999999</v>
      </c>
      <c r="G57" s="6">
        <f t="shared" si="1"/>
        <v>2.6576019230769226</v>
      </c>
      <c r="H57" s="5">
        <f t="shared" si="0"/>
        <v>104.22930446983365</v>
      </c>
      <c r="I57" s="5"/>
    </row>
    <row r="58" spans="2:9" x14ac:dyDescent="0.35">
      <c r="B58" s="5" t="s">
        <v>71</v>
      </c>
      <c r="C58" s="5">
        <v>224.47</v>
      </c>
      <c r="D58" s="5">
        <v>224.56</v>
      </c>
      <c r="E58" s="5">
        <v>0.24399999999999999</v>
      </c>
      <c r="F58" s="5">
        <v>0.153</v>
      </c>
      <c r="G58" s="6">
        <f t="shared" si="1"/>
        <v>2.6754197802197801</v>
      </c>
      <c r="H58" s="5">
        <f t="shared" si="0"/>
        <v>91.200641411104428</v>
      </c>
      <c r="I58" s="5"/>
    </row>
    <row r="59" spans="2:9" x14ac:dyDescent="0.35">
      <c r="B59" s="5" t="s">
        <v>72</v>
      </c>
      <c r="C59" s="5">
        <v>228.81</v>
      </c>
      <c r="D59" s="5">
        <v>228.91</v>
      </c>
      <c r="E59" s="5">
        <v>0.16300000000000001</v>
      </c>
      <c r="F59" s="5">
        <v>0.10199999999999999</v>
      </c>
      <c r="G59" s="6">
        <f t="shared" si="1"/>
        <v>2.6662524590163934</v>
      </c>
      <c r="H59" s="5">
        <f t="shared" si="0"/>
        <v>61.13449589096011</v>
      </c>
      <c r="I59" s="5"/>
    </row>
    <row r="60" spans="2:9" x14ac:dyDescent="0.35">
      <c r="B60" s="5" t="s">
        <v>73</v>
      </c>
      <c r="C60" s="5">
        <v>232.48</v>
      </c>
      <c r="D60" s="5">
        <v>232.57</v>
      </c>
      <c r="E60" s="5">
        <v>0.20699999999999999</v>
      </c>
      <c r="F60" s="5">
        <v>0.129</v>
      </c>
      <c r="G60" s="6">
        <f t="shared" si="1"/>
        <v>2.6480076923076927</v>
      </c>
      <c r="H60" s="5">
        <f t="shared" si="0"/>
        <v>78.17197835237522</v>
      </c>
      <c r="I60" s="5"/>
    </row>
    <row r="61" spans="2:9" x14ac:dyDescent="0.35">
      <c r="B61" s="5" t="s">
        <v>75</v>
      </c>
      <c r="C61" s="5">
        <v>236.28</v>
      </c>
      <c r="D61" s="5">
        <v>236.4</v>
      </c>
      <c r="E61" s="5">
        <v>0.247</v>
      </c>
      <c r="F61" s="5">
        <v>0.154</v>
      </c>
      <c r="G61" s="6">
        <f t="shared" si="1"/>
        <v>2.6500709677419354</v>
      </c>
      <c r="H61" s="5">
        <f t="shared" si="0"/>
        <v>93.205051112447393</v>
      </c>
      <c r="I61" s="5"/>
    </row>
    <row r="62" spans="2:9" x14ac:dyDescent="0.35">
      <c r="B62" s="5" t="s">
        <v>76</v>
      </c>
      <c r="C62" s="5">
        <v>240.94</v>
      </c>
      <c r="D62" s="5">
        <v>241.07</v>
      </c>
      <c r="E62" s="5">
        <v>0.22800000000000001</v>
      </c>
      <c r="F62" s="5">
        <v>0.14199999999999999</v>
      </c>
      <c r="G62" s="6">
        <f t="shared" si="1"/>
        <v>2.6453302325581389</v>
      </c>
      <c r="H62" s="5">
        <f t="shared" si="0"/>
        <v>86.189617157747065</v>
      </c>
      <c r="I62" s="5"/>
    </row>
    <row r="63" spans="2:9" x14ac:dyDescent="0.35">
      <c r="B63" s="5" t="s">
        <v>77</v>
      </c>
      <c r="C63" s="5">
        <v>244.46</v>
      </c>
      <c r="D63" s="5">
        <v>244.59</v>
      </c>
      <c r="E63" s="5">
        <v>0.33100000000000002</v>
      </c>
      <c r="F63" s="5">
        <v>0.20699999999999999</v>
      </c>
      <c r="G63" s="6">
        <f t="shared" si="1"/>
        <v>2.6634822580645157</v>
      </c>
      <c r="H63" s="5">
        <f t="shared" si="0"/>
        <v>124.2734014832632</v>
      </c>
      <c r="I63" s="5"/>
    </row>
    <row r="64" spans="2:9" x14ac:dyDescent="0.35">
      <c r="B64" s="5" t="s">
        <v>78</v>
      </c>
      <c r="C64" s="5">
        <v>248.4</v>
      </c>
      <c r="D64" s="5">
        <v>248.55</v>
      </c>
      <c r="E64" s="5">
        <v>0.35399999999999998</v>
      </c>
      <c r="F64" s="5">
        <v>0.224</v>
      </c>
      <c r="G64" s="6">
        <f t="shared" si="1"/>
        <v>2.7170861538461546</v>
      </c>
      <c r="H64" s="5">
        <f t="shared" si="0"/>
        <v>130.286630587292</v>
      </c>
      <c r="I64" s="5"/>
    </row>
    <row r="65" spans="2:9" x14ac:dyDescent="0.35">
      <c r="B65" s="5" t="s">
        <v>79</v>
      </c>
      <c r="C65" s="5">
        <v>252.48</v>
      </c>
      <c r="D65" s="5">
        <v>252.61</v>
      </c>
      <c r="E65" s="5">
        <v>0.32400000000000001</v>
      </c>
      <c r="F65" s="5">
        <v>0.20200000000000001</v>
      </c>
      <c r="G65" s="6">
        <f t="shared" si="1"/>
        <v>2.6498950819672134</v>
      </c>
      <c r="H65" s="5">
        <f t="shared" si="0"/>
        <v>122.26899178192021</v>
      </c>
      <c r="I65" s="5"/>
    </row>
    <row r="66" spans="2:9" x14ac:dyDescent="0.35">
      <c r="B66" s="5" t="s">
        <v>80</v>
      </c>
      <c r="C66" s="5">
        <v>256.24</v>
      </c>
      <c r="D66" s="5">
        <v>256.36</v>
      </c>
      <c r="E66" s="5">
        <v>0.27500000000000002</v>
      </c>
      <c r="F66" s="5">
        <v>0.17199999999999999</v>
      </c>
      <c r="G66" s="6">
        <f t="shared" si="1"/>
        <v>2.6640291262135913</v>
      </c>
      <c r="H66" s="5">
        <f t="shared" ref="H66:H129" si="2">IFERROR(1000*E66/G66,"")</f>
        <v>103.22709961916219</v>
      </c>
      <c r="I66" s="5"/>
    </row>
    <row r="67" spans="2:9" x14ac:dyDescent="0.35">
      <c r="B67" s="5" t="s">
        <v>81</v>
      </c>
      <c r="C67" s="5">
        <v>260.2</v>
      </c>
      <c r="D67" s="5">
        <v>260.3</v>
      </c>
      <c r="E67" s="5">
        <v>0.24</v>
      </c>
      <c r="F67" s="5">
        <v>0.15</v>
      </c>
      <c r="G67" s="6">
        <f t="shared" ref="G67:G130" si="3">IFERROR(0.9978*E67/(E67-F67),"")</f>
        <v>2.6608000000000001</v>
      </c>
      <c r="H67" s="5">
        <f t="shared" si="2"/>
        <v>90.198436560432953</v>
      </c>
      <c r="I67" s="5"/>
    </row>
    <row r="68" spans="2:9" x14ac:dyDescent="0.35">
      <c r="B68" s="5" t="s">
        <v>82</v>
      </c>
      <c r="C68" s="5">
        <v>264.63</v>
      </c>
      <c r="D68" s="5">
        <v>264.74</v>
      </c>
      <c r="E68" s="5">
        <v>0.23200000000000001</v>
      </c>
      <c r="F68" s="5">
        <v>0.14499999999999999</v>
      </c>
      <c r="G68" s="6">
        <f t="shared" si="3"/>
        <v>2.6607999999999996</v>
      </c>
      <c r="H68" s="5">
        <f t="shared" si="2"/>
        <v>87.191822008418526</v>
      </c>
      <c r="I68" s="5"/>
    </row>
    <row r="69" spans="2:9" x14ac:dyDescent="0.35">
      <c r="B69" s="5" t="s">
        <v>83</v>
      </c>
      <c r="C69" s="5">
        <v>268.23</v>
      </c>
      <c r="D69" s="5">
        <v>268.39999999999998</v>
      </c>
      <c r="E69" s="5">
        <v>0.41</v>
      </c>
      <c r="F69" s="5">
        <v>0.25600000000000001</v>
      </c>
      <c r="G69" s="6">
        <f t="shared" si="3"/>
        <v>2.6564805194805197</v>
      </c>
      <c r="H69" s="5">
        <f t="shared" si="2"/>
        <v>154.33954700340749</v>
      </c>
      <c r="I69" s="5"/>
    </row>
    <row r="70" spans="2:9" x14ac:dyDescent="0.35">
      <c r="B70" s="5" t="s">
        <v>84</v>
      </c>
      <c r="C70" s="5">
        <v>272.56</v>
      </c>
      <c r="D70" s="5">
        <v>272.68</v>
      </c>
      <c r="E70" s="5">
        <v>0.28899999999999998</v>
      </c>
      <c r="F70" s="5">
        <v>0.183</v>
      </c>
      <c r="G70" s="6">
        <f t="shared" si="3"/>
        <v>2.7204169811320753</v>
      </c>
      <c r="H70" s="5">
        <f t="shared" si="2"/>
        <v>106.2337141711766</v>
      </c>
      <c r="I70" s="5"/>
    </row>
    <row r="71" spans="2:9" x14ac:dyDescent="0.35">
      <c r="B71" s="5" t="s">
        <v>85</v>
      </c>
      <c r="C71" s="5">
        <v>276.39999999999998</v>
      </c>
      <c r="D71" s="5">
        <v>276.52</v>
      </c>
      <c r="E71" s="5">
        <v>0.309</v>
      </c>
      <c r="F71" s="5">
        <v>0.19400000000000001</v>
      </c>
      <c r="G71" s="6">
        <f t="shared" si="3"/>
        <v>2.6810452173913046</v>
      </c>
      <c r="H71" s="5">
        <f t="shared" si="2"/>
        <v>115.25355782721986</v>
      </c>
      <c r="I71" s="5"/>
    </row>
    <row r="72" spans="2:9" x14ac:dyDescent="0.35">
      <c r="B72" s="5" t="s">
        <v>86</v>
      </c>
      <c r="C72" s="5">
        <v>280.32</v>
      </c>
      <c r="D72" s="5">
        <v>280.39999999999998</v>
      </c>
      <c r="E72" s="5">
        <v>0.17699999999999999</v>
      </c>
      <c r="F72" s="5">
        <v>0.111</v>
      </c>
      <c r="G72" s="6">
        <f t="shared" si="3"/>
        <v>2.6759181818181825</v>
      </c>
      <c r="H72" s="5">
        <f t="shared" si="2"/>
        <v>66.145520144317487</v>
      </c>
      <c r="I72" s="5"/>
    </row>
    <row r="73" spans="2:9" x14ac:dyDescent="0.35">
      <c r="B73" s="5" t="s">
        <v>87</v>
      </c>
      <c r="C73" s="5">
        <v>284.58</v>
      </c>
      <c r="D73" s="5">
        <v>284.7</v>
      </c>
      <c r="E73" s="5">
        <v>0.32900000000000001</v>
      </c>
      <c r="F73" s="5">
        <v>0.20599999999999999</v>
      </c>
      <c r="G73" s="6">
        <f t="shared" si="3"/>
        <v>2.6689121951219508</v>
      </c>
      <c r="H73" s="5">
        <f t="shared" si="2"/>
        <v>123.27119663259172</v>
      </c>
      <c r="I73" s="5"/>
    </row>
    <row r="74" spans="2:9" x14ac:dyDescent="0.35">
      <c r="B74" s="5" t="s">
        <v>88</v>
      </c>
      <c r="C74" s="5">
        <v>288.17</v>
      </c>
      <c r="D74" s="5">
        <v>288.27999999999997</v>
      </c>
      <c r="E74" s="5">
        <v>0.20899999999999999</v>
      </c>
      <c r="F74" s="5">
        <v>0.13</v>
      </c>
      <c r="G74" s="6">
        <f t="shared" si="3"/>
        <v>2.6397493670886081</v>
      </c>
      <c r="H74" s="5">
        <f t="shared" si="2"/>
        <v>79.174183203046695</v>
      </c>
      <c r="I74" s="5"/>
    </row>
    <row r="75" spans="2:9" x14ac:dyDescent="0.35">
      <c r="B75" s="5" t="s">
        <v>89</v>
      </c>
      <c r="C75" s="5">
        <v>292.77</v>
      </c>
      <c r="D75" s="5">
        <v>292.82</v>
      </c>
      <c r="E75" s="5">
        <v>0.29799999999999999</v>
      </c>
      <c r="F75" s="5">
        <v>0.186</v>
      </c>
      <c r="G75" s="6">
        <f t="shared" si="3"/>
        <v>2.6548607142857148</v>
      </c>
      <c r="H75" s="5">
        <f t="shared" si="2"/>
        <v>112.24694327520542</v>
      </c>
      <c r="I75" s="5"/>
    </row>
    <row r="76" spans="2:9" x14ac:dyDescent="0.35">
      <c r="B76" s="5" t="s">
        <v>90</v>
      </c>
      <c r="C76" s="5">
        <v>296.39999999999998</v>
      </c>
      <c r="D76" s="5">
        <v>296.55</v>
      </c>
      <c r="E76" s="5">
        <v>0.26400000000000001</v>
      </c>
      <c r="F76" s="5">
        <v>0.16500000000000001</v>
      </c>
      <c r="G76" s="6">
        <f t="shared" si="3"/>
        <v>2.6608000000000001</v>
      </c>
      <c r="H76" s="5">
        <f t="shared" si="2"/>
        <v>99.218280216476245</v>
      </c>
      <c r="I76" s="5"/>
    </row>
    <row r="77" spans="2:9" x14ac:dyDescent="0.35">
      <c r="B77" s="5" t="s">
        <v>91</v>
      </c>
      <c r="C77" s="5">
        <v>300.25</v>
      </c>
      <c r="D77" s="5">
        <v>300.39999999999998</v>
      </c>
      <c r="E77" s="5">
        <v>0.29199999999999998</v>
      </c>
      <c r="F77" s="5">
        <v>0.182</v>
      </c>
      <c r="G77" s="6">
        <f t="shared" si="3"/>
        <v>2.6487054545454547</v>
      </c>
      <c r="H77" s="5">
        <f t="shared" si="2"/>
        <v>110.24253357386249</v>
      </c>
      <c r="I77" s="5"/>
    </row>
    <row r="78" spans="2:9" x14ac:dyDescent="0.35">
      <c r="B78" s="5" t="s">
        <v>92</v>
      </c>
      <c r="C78" s="5">
        <v>304.39999999999998</v>
      </c>
      <c r="D78" s="5">
        <v>304.54000000000002</v>
      </c>
      <c r="E78" s="5">
        <v>0.248</v>
      </c>
      <c r="F78" s="5">
        <v>0.154</v>
      </c>
      <c r="G78" s="6">
        <f t="shared" si="3"/>
        <v>2.6324936170212765</v>
      </c>
      <c r="H78" s="5">
        <f t="shared" si="2"/>
        <v>94.207255963118868</v>
      </c>
      <c r="I78" s="5"/>
    </row>
    <row r="79" spans="2:9" x14ac:dyDescent="0.35">
      <c r="B79" s="5" t="s">
        <v>93</v>
      </c>
      <c r="C79" s="5">
        <v>308.06</v>
      </c>
      <c r="D79" s="5">
        <v>308.16000000000003</v>
      </c>
      <c r="E79" s="5">
        <v>0.17599999999999999</v>
      </c>
      <c r="F79" s="5">
        <v>0.11</v>
      </c>
      <c r="G79" s="6">
        <f t="shared" si="3"/>
        <v>2.6608000000000001</v>
      </c>
      <c r="H79" s="5">
        <f t="shared" si="2"/>
        <v>66.145520144317501</v>
      </c>
      <c r="I79" s="5"/>
    </row>
    <row r="80" spans="2:9" x14ac:dyDescent="0.35">
      <c r="B80" s="5" t="s">
        <v>94</v>
      </c>
      <c r="C80" s="5">
        <v>313.32</v>
      </c>
      <c r="D80" s="5">
        <v>313.47000000000003</v>
      </c>
      <c r="E80" s="5">
        <v>0.27800000000000002</v>
      </c>
      <c r="F80" s="5">
        <v>0.17399999999999999</v>
      </c>
      <c r="G80" s="6">
        <f t="shared" si="3"/>
        <v>2.6671961538461533</v>
      </c>
      <c r="H80" s="5">
        <f t="shared" si="2"/>
        <v>104.22930446983365</v>
      </c>
      <c r="I80" s="5"/>
    </row>
    <row r="81" spans="2:9" x14ac:dyDescent="0.35">
      <c r="B81" s="5" t="s">
        <v>95</v>
      </c>
      <c r="C81" s="5">
        <v>317.05</v>
      </c>
      <c r="D81" s="5">
        <v>317.19</v>
      </c>
      <c r="E81" s="5">
        <v>0.25700000000000001</v>
      </c>
      <c r="F81" s="5">
        <v>0.16</v>
      </c>
      <c r="G81" s="6">
        <f t="shared" si="3"/>
        <v>2.6436556701030929</v>
      </c>
      <c r="H81" s="5">
        <f t="shared" si="2"/>
        <v>97.213870515133294</v>
      </c>
      <c r="I81" s="5"/>
    </row>
    <row r="82" spans="2:9" x14ac:dyDescent="0.35">
      <c r="B82" s="5" t="s">
        <v>96</v>
      </c>
      <c r="C82" s="5">
        <v>321.60000000000002</v>
      </c>
      <c r="D82" s="5">
        <v>321.70999999999998</v>
      </c>
      <c r="E82" s="5">
        <v>0.20100000000000001</v>
      </c>
      <c r="F82" s="5">
        <v>0.126</v>
      </c>
      <c r="G82" s="6">
        <f t="shared" si="3"/>
        <v>2.6741039999999998</v>
      </c>
      <c r="H82" s="5">
        <f t="shared" si="2"/>
        <v>75.165363800360794</v>
      </c>
      <c r="I82" s="5"/>
    </row>
    <row r="83" spans="2:9" x14ac:dyDescent="0.35">
      <c r="B83" s="5" t="s">
        <v>97</v>
      </c>
      <c r="C83" s="5">
        <v>325.45999999999998</v>
      </c>
      <c r="D83" s="5">
        <v>325.58999999999997</v>
      </c>
      <c r="E83" s="5">
        <v>0.20699999999999999</v>
      </c>
      <c r="F83" s="5">
        <v>0.129</v>
      </c>
      <c r="G83" s="6">
        <f t="shared" si="3"/>
        <v>2.6480076923076927</v>
      </c>
      <c r="H83" s="5">
        <f t="shared" si="2"/>
        <v>78.17197835237522</v>
      </c>
      <c r="I83" s="5"/>
    </row>
    <row r="84" spans="2:9" x14ac:dyDescent="0.35">
      <c r="B84" s="5" t="s">
        <v>98</v>
      </c>
      <c r="C84" s="5">
        <v>329.57</v>
      </c>
      <c r="D84" s="5">
        <v>329.7</v>
      </c>
      <c r="E84" s="5">
        <v>0.24199999999999999</v>
      </c>
      <c r="F84" s="5">
        <v>0.151</v>
      </c>
      <c r="G84" s="6">
        <f t="shared" si="3"/>
        <v>2.65349010989011</v>
      </c>
      <c r="H84" s="5">
        <f t="shared" si="2"/>
        <v>91.200641411104428</v>
      </c>
      <c r="I84" s="5"/>
    </row>
    <row r="85" spans="2:9" x14ac:dyDescent="0.35">
      <c r="B85" s="5" t="s">
        <v>99</v>
      </c>
      <c r="C85" s="5">
        <v>333.44</v>
      </c>
      <c r="D85" s="5">
        <v>333.6</v>
      </c>
      <c r="E85" s="5">
        <v>0.32900000000000001</v>
      </c>
      <c r="F85" s="5">
        <v>0.20799999999999999</v>
      </c>
      <c r="G85" s="6">
        <f t="shared" si="3"/>
        <v>2.7130264462809914</v>
      </c>
      <c r="H85" s="5">
        <f t="shared" si="2"/>
        <v>121.26678693124876</v>
      </c>
      <c r="I85" s="5"/>
    </row>
    <row r="86" spans="2:9" x14ac:dyDescent="0.35">
      <c r="B86" s="5" t="s">
        <v>100</v>
      </c>
      <c r="C86" s="5">
        <v>337.33</v>
      </c>
      <c r="D86" s="5">
        <v>337.4</v>
      </c>
      <c r="E86" s="5">
        <v>0.12</v>
      </c>
      <c r="F86" s="5">
        <v>7.4999999999999997E-2</v>
      </c>
      <c r="G86" s="6">
        <f t="shared" si="3"/>
        <v>2.6608000000000001</v>
      </c>
      <c r="H86" s="5">
        <f t="shared" si="2"/>
        <v>45.099218280216476</v>
      </c>
      <c r="I86" s="5"/>
    </row>
    <row r="87" spans="2:9" x14ac:dyDescent="0.35">
      <c r="B87" s="5" t="s">
        <v>101</v>
      </c>
      <c r="C87" s="5">
        <v>341.4</v>
      </c>
      <c r="D87" s="5">
        <v>341.5</v>
      </c>
      <c r="E87" s="5">
        <v>0.18099999999999999</v>
      </c>
      <c r="F87" s="5">
        <v>0.113</v>
      </c>
      <c r="G87" s="6">
        <f t="shared" si="3"/>
        <v>2.6559088235294124</v>
      </c>
      <c r="H87" s="5">
        <f t="shared" si="2"/>
        <v>68.149929845660438</v>
      </c>
      <c r="I87" s="5"/>
    </row>
    <row r="88" spans="2:9" x14ac:dyDescent="0.35">
      <c r="B88" s="5" t="s">
        <v>102</v>
      </c>
      <c r="C88" s="5">
        <v>347.26</v>
      </c>
      <c r="D88" s="5">
        <v>347.4</v>
      </c>
      <c r="E88" s="5">
        <v>0.23899999999999999</v>
      </c>
      <c r="F88" s="5">
        <v>0.151</v>
      </c>
      <c r="G88" s="6">
        <f t="shared" si="3"/>
        <v>2.709934090909091</v>
      </c>
      <c r="H88" s="5">
        <f t="shared" si="2"/>
        <v>88.194026859090002</v>
      </c>
      <c r="I88" s="5"/>
    </row>
    <row r="89" spans="2:9" x14ac:dyDescent="0.35">
      <c r="B89" s="5" t="s">
        <v>103</v>
      </c>
      <c r="C89" s="5">
        <v>350.83</v>
      </c>
      <c r="D89" s="5">
        <v>350.99</v>
      </c>
      <c r="E89" s="5">
        <v>0.38700000000000001</v>
      </c>
      <c r="F89" s="5">
        <v>0.247</v>
      </c>
      <c r="G89" s="6">
        <f t="shared" si="3"/>
        <v>2.7582042857142857</v>
      </c>
      <c r="H89" s="5">
        <f t="shared" si="2"/>
        <v>140.30867909400681</v>
      </c>
      <c r="I89" s="5"/>
    </row>
    <row r="90" spans="2:9" x14ac:dyDescent="0.35">
      <c r="B90" s="5" t="s">
        <v>104</v>
      </c>
      <c r="C90" s="5">
        <v>354.57</v>
      </c>
      <c r="D90" s="5">
        <v>354.72</v>
      </c>
      <c r="E90" s="5">
        <v>0.32800000000000001</v>
      </c>
      <c r="F90" s="5">
        <v>0.20699999999999999</v>
      </c>
      <c r="G90" s="6">
        <f t="shared" si="3"/>
        <v>2.704780165289256</v>
      </c>
      <c r="H90" s="5">
        <f t="shared" si="2"/>
        <v>121.26678693124876</v>
      </c>
      <c r="I90" s="5"/>
    </row>
    <row r="91" spans="2:9" x14ac:dyDescent="0.35">
      <c r="B91" s="5" t="s">
        <v>105</v>
      </c>
      <c r="C91" s="5">
        <v>358.7</v>
      </c>
      <c r="D91" s="5">
        <v>358.85</v>
      </c>
      <c r="E91" s="5">
        <v>0.31</v>
      </c>
      <c r="F91" s="5">
        <v>0.19500000000000001</v>
      </c>
      <c r="G91" s="6">
        <f t="shared" si="3"/>
        <v>2.6897217391304347</v>
      </c>
      <c r="H91" s="5">
        <f t="shared" si="2"/>
        <v>115.25355782721989</v>
      </c>
      <c r="I91" s="5"/>
    </row>
    <row r="92" spans="2:9" x14ac:dyDescent="0.35">
      <c r="B92" s="5" t="s">
        <v>106</v>
      </c>
      <c r="C92" s="5">
        <v>362.63</v>
      </c>
      <c r="D92" s="5">
        <v>362.78</v>
      </c>
      <c r="E92" s="5">
        <v>0.313</v>
      </c>
      <c r="F92" s="5">
        <v>0.19800000000000001</v>
      </c>
      <c r="G92" s="6">
        <f t="shared" si="3"/>
        <v>2.7157513043478265</v>
      </c>
      <c r="H92" s="5">
        <f t="shared" si="2"/>
        <v>115.25355782721986</v>
      </c>
      <c r="I92" s="5"/>
    </row>
    <row r="93" spans="2:9" x14ac:dyDescent="0.35">
      <c r="B93" s="5" t="s">
        <v>107</v>
      </c>
      <c r="C93" s="5">
        <v>366.17</v>
      </c>
      <c r="D93" s="5">
        <v>366.3</v>
      </c>
      <c r="E93" s="5">
        <v>0.312</v>
      </c>
      <c r="F93" s="5">
        <v>0.19600000000000001</v>
      </c>
      <c r="G93" s="6">
        <f t="shared" si="3"/>
        <v>2.6837379310344831</v>
      </c>
      <c r="H93" s="5">
        <f t="shared" si="2"/>
        <v>116.25576267789134</v>
      </c>
      <c r="I93" s="5"/>
    </row>
    <row r="94" spans="2:9" x14ac:dyDescent="0.35">
      <c r="B94" s="5" t="s">
        <v>108</v>
      </c>
      <c r="C94" s="5">
        <v>370.3</v>
      </c>
      <c r="D94" s="5">
        <v>370.4</v>
      </c>
      <c r="E94" s="5">
        <v>0.23599999999999999</v>
      </c>
      <c r="F94" s="5">
        <v>0.14599999999999999</v>
      </c>
      <c r="G94" s="6">
        <f t="shared" si="3"/>
        <v>2.6164533333333333</v>
      </c>
      <c r="H94" s="5">
        <f t="shared" si="2"/>
        <v>90.198436560432953</v>
      </c>
      <c r="I94" s="5"/>
    </row>
    <row r="95" spans="2:9" x14ac:dyDescent="0.35">
      <c r="B95" s="5" t="s">
        <v>109</v>
      </c>
      <c r="C95" s="5">
        <v>374.4</v>
      </c>
      <c r="D95" s="5">
        <v>374.54</v>
      </c>
      <c r="E95" s="5">
        <v>0.30099999999999999</v>
      </c>
      <c r="F95" s="5">
        <v>0.189</v>
      </c>
      <c r="G95" s="6">
        <f t="shared" si="3"/>
        <v>2.6815875</v>
      </c>
      <c r="H95" s="5">
        <f t="shared" si="2"/>
        <v>112.24694327520545</v>
      </c>
      <c r="I95" s="5"/>
    </row>
    <row r="96" spans="2:9" x14ac:dyDescent="0.35">
      <c r="B96" s="5" t="s">
        <v>111</v>
      </c>
      <c r="C96" s="5">
        <v>378.4</v>
      </c>
      <c r="D96" s="5">
        <v>378.55</v>
      </c>
      <c r="E96" s="5">
        <v>0.34100000000000003</v>
      </c>
      <c r="F96" s="5">
        <v>0.214</v>
      </c>
      <c r="G96" s="6">
        <f t="shared" si="3"/>
        <v>2.6791322834645666</v>
      </c>
      <c r="H96" s="5">
        <f t="shared" si="2"/>
        <v>127.28001603527763</v>
      </c>
      <c r="I96" s="5"/>
    </row>
    <row r="97" spans="2:9" x14ac:dyDescent="0.35">
      <c r="B97" s="5" t="s">
        <v>113</v>
      </c>
      <c r="C97" s="5">
        <v>382.05</v>
      </c>
      <c r="D97" s="5">
        <v>382.2</v>
      </c>
      <c r="E97" s="5">
        <v>0.32300000000000001</v>
      </c>
      <c r="F97" s="5">
        <v>0.20200000000000001</v>
      </c>
      <c r="G97" s="6">
        <f t="shared" si="3"/>
        <v>2.6635487603305785</v>
      </c>
      <c r="H97" s="5">
        <f t="shared" si="2"/>
        <v>121.26678693124875</v>
      </c>
      <c r="I97" s="5"/>
    </row>
    <row r="98" spans="2:9" x14ac:dyDescent="0.35">
      <c r="B98" s="5" t="s">
        <v>114</v>
      </c>
      <c r="C98" s="5">
        <v>386.26</v>
      </c>
      <c r="D98" s="5">
        <v>386.41</v>
      </c>
      <c r="E98" s="5">
        <v>0.35599999999999998</v>
      </c>
      <c r="F98" s="5">
        <v>0.23699999999999999</v>
      </c>
      <c r="G98" s="6">
        <f t="shared" si="3"/>
        <v>2.9850151260504201</v>
      </c>
      <c r="H98" s="5">
        <f t="shared" si="2"/>
        <v>119.26237722990579</v>
      </c>
      <c r="I98" s="5" t="s">
        <v>148</v>
      </c>
    </row>
    <row r="99" spans="2:9" x14ac:dyDescent="0.35">
      <c r="B99" s="5" t="s">
        <v>115</v>
      </c>
      <c r="C99" s="5">
        <v>390.58</v>
      </c>
      <c r="D99" s="5">
        <v>390.69</v>
      </c>
      <c r="E99" s="5">
        <v>0.223</v>
      </c>
      <c r="F99" s="5">
        <v>0.13900000000000001</v>
      </c>
      <c r="G99" s="6">
        <f t="shared" si="3"/>
        <v>2.6489214285714286</v>
      </c>
      <c r="H99" s="5">
        <f t="shared" si="2"/>
        <v>84.185207456404086</v>
      </c>
      <c r="I99" s="5"/>
    </row>
    <row r="100" spans="2:9" x14ac:dyDescent="0.35">
      <c r="B100" s="5" t="s">
        <v>116</v>
      </c>
      <c r="C100" s="5">
        <v>394.57</v>
      </c>
      <c r="D100" s="5">
        <v>394.7</v>
      </c>
      <c r="E100" s="5">
        <v>0.27</v>
      </c>
      <c r="F100" s="5">
        <v>0.17</v>
      </c>
      <c r="G100" s="6">
        <f t="shared" si="3"/>
        <v>2.6940600000000003</v>
      </c>
      <c r="H100" s="5">
        <f t="shared" si="2"/>
        <v>100.22048506714771</v>
      </c>
      <c r="I100" s="5"/>
    </row>
    <row r="101" spans="2:9" x14ac:dyDescent="0.35">
      <c r="B101" s="5" t="s">
        <v>117</v>
      </c>
      <c r="C101" s="5">
        <v>398.12</v>
      </c>
      <c r="D101" s="5">
        <v>398.25</v>
      </c>
      <c r="E101" s="5">
        <v>0.31900000000000001</v>
      </c>
      <c r="F101" s="5">
        <v>0.19900000000000001</v>
      </c>
      <c r="G101" s="6">
        <f t="shared" si="3"/>
        <v>2.6524850000000004</v>
      </c>
      <c r="H101" s="5">
        <f t="shared" si="2"/>
        <v>120.26458208057726</v>
      </c>
      <c r="I101" s="5"/>
    </row>
    <row r="102" spans="2:9" x14ac:dyDescent="0.35">
      <c r="B102" s="5" t="s">
        <v>118</v>
      </c>
      <c r="C102" s="5">
        <v>402.28</v>
      </c>
      <c r="D102" s="5">
        <v>402.36</v>
      </c>
      <c r="E102" s="5">
        <v>0.17100000000000001</v>
      </c>
      <c r="F102" s="5">
        <v>0.107</v>
      </c>
      <c r="G102" s="6">
        <f t="shared" si="3"/>
        <v>2.6659968749999998</v>
      </c>
      <c r="H102" s="5">
        <f t="shared" si="2"/>
        <v>64.141110442974551</v>
      </c>
      <c r="I102" s="5"/>
    </row>
    <row r="103" spans="2:9" x14ac:dyDescent="0.35">
      <c r="B103" s="5" t="s">
        <v>119</v>
      </c>
      <c r="C103" s="5">
        <v>406.4</v>
      </c>
      <c r="D103" s="5">
        <v>406.51</v>
      </c>
      <c r="E103" s="5">
        <v>0.26100000000000001</v>
      </c>
      <c r="F103" s="5">
        <v>0.16400000000000001</v>
      </c>
      <c r="G103" s="6">
        <f t="shared" si="3"/>
        <v>2.6848020618556703</v>
      </c>
      <c r="H103" s="5">
        <f t="shared" si="2"/>
        <v>97.21387051513328</v>
      </c>
      <c r="I103" s="5"/>
    </row>
    <row r="104" spans="2:9" x14ac:dyDescent="0.35">
      <c r="B104" s="5" t="s">
        <v>120</v>
      </c>
      <c r="C104" s="5">
        <v>410.4</v>
      </c>
      <c r="D104" s="5">
        <v>410.48</v>
      </c>
      <c r="E104" s="5">
        <v>0.20100000000000001</v>
      </c>
      <c r="F104" s="5">
        <v>0.125</v>
      </c>
      <c r="G104" s="6">
        <f t="shared" si="3"/>
        <v>2.6389184210526313</v>
      </c>
      <c r="H104" s="5">
        <f t="shared" si="2"/>
        <v>76.167568651032283</v>
      </c>
      <c r="I104" s="5"/>
    </row>
    <row r="105" spans="2:9" x14ac:dyDescent="0.35">
      <c r="B105" s="5" t="s">
        <v>121</v>
      </c>
      <c r="C105" s="5">
        <v>414.33</v>
      </c>
      <c r="D105" s="5">
        <v>414.44</v>
      </c>
      <c r="E105" s="5">
        <v>0.26100000000000001</v>
      </c>
      <c r="F105" s="5">
        <v>0.16400000000000001</v>
      </c>
      <c r="G105" s="6">
        <f t="shared" si="3"/>
        <v>2.6848020618556703</v>
      </c>
      <c r="H105" s="5">
        <f t="shared" si="2"/>
        <v>97.21387051513328</v>
      </c>
      <c r="I105" s="5"/>
    </row>
    <row r="106" spans="2:9" x14ac:dyDescent="0.35">
      <c r="B106" s="5" t="s">
        <v>122</v>
      </c>
      <c r="C106" s="5">
        <v>418.28</v>
      </c>
      <c r="D106" s="5">
        <v>418.4</v>
      </c>
      <c r="E106" s="5">
        <v>0.27800000000000002</v>
      </c>
      <c r="F106" s="5">
        <v>0.17299999999999999</v>
      </c>
      <c r="G106" s="6">
        <f t="shared" si="3"/>
        <v>2.6417942857142851</v>
      </c>
      <c r="H106" s="5">
        <f t="shared" si="2"/>
        <v>105.23150932050514</v>
      </c>
      <c r="I106" s="5"/>
    </row>
    <row r="107" spans="2:9" x14ac:dyDescent="0.35">
      <c r="B107" s="5" t="s">
        <v>123</v>
      </c>
      <c r="C107" s="5">
        <v>422.63</v>
      </c>
      <c r="D107" s="5">
        <v>422.77</v>
      </c>
      <c r="E107" s="5">
        <v>0.253</v>
      </c>
      <c r="F107" s="5">
        <v>0.157</v>
      </c>
      <c r="G107" s="6">
        <f t="shared" si="3"/>
        <v>2.6296187499999997</v>
      </c>
      <c r="H107" s="5">
        <f t="shared" si="2"/>
        <v>96.211665664461833</v>
      </c>
      <c r="I107" s="5"/>
    </row>
    <row r="108" spans="2:9" x14ac:dyDescent="0.35">
      <c r="B108" s="5" t="s">
        <v>124</v>
      </c>
      <c r="C108" s="5">
        <v>426.5</v>
      </c>
      <c r="D108" s="5">
        <v>426.64</v>
      </c>
      <c r="E108" s="5">
        <v>0.39100000000000001</v>
      </c>
      <c r="F108" s="5">
        <v>0.24399999999999999</v>
      </c>
      <c r="G108" s="6">
        <f t="shared" si="3"/>
        <v>2.6540122448979591</v>
      </c>
      <c r="H108" s="5">
        <f t="shared" si="2"/>
        <v>147.32411304870718</v>
      </c>
      <c r="I108" s="5"/>
    </row>
    <row r="109" spans="2:9" x14ac:dyDescent="0.35">
      <c r="B109" s="5" t="s">
        <v>125</v>
      </c>
      <c r="C109" s="5">
        <v>430.8</v>
      </c>
      <c r="D109" s="5">
        <v>430.94</v>
      </c>
      <c r="E109" s="5">
        <v>0.33500000000000002</v>
      </c>
      <c r="F109" s="5">
        <v>0.20899999999999999</v>
      </c>
      <c r="G109" s="6">
        <f t="shared" si="3"/>
        <v>2.652880952380952</v>
      </c>
      <c r="H109" s="5">
        <f t="shared" si="2"/>
        <v>126.27781118460615</v>
      </c>
      <c r="I109" s="5"/>
    </row>
    <row r="110" spans="2:9" x14ac:dyDescent="0.35">
      <c r="B110" s="5" t="s">
        <v>126</v>
      </c>
      <c r="C110" s="5">
        <v>433.63</v>
      </c>
      <c r="D110" s="5">
        <v>433.75</v>
      </c>
      <c r="E110" s="5">
        <v>0.30399999999999999</v>
      </c>
      <c r="F110" s="5">
        <v>0.19</v>
      </c>
      <c r="G110" s="6">
        <f t="shared" si="3"/>
        <v>2.6608000000000005</v>
      </c>
      <c r="H110" s="5">
        <f t="shared" si="2"/>
        <v>114.25135297654839</v>
      </c>
      <c r="I110" s="5"/>
    </row>
    <row r="111" spans="2:9" x14ac:dyDescent="0.35">
      <c r="B111" s="5" t="s">
        <v>127</v>
      </c>
      <c r="C111" s="5">
        <v>438.52</v>
      </c>
      <c r="D111" s="5">
        <v>438.65</v>
      </c>
      <c r="E111" s="5">
        <v>0.27500000000000002</v>
      </c>
      <c r="F111" s="5">
        <v>0.17199999999999999</v>
      </c>
      <c r="G111" s="6">
        <f t="shared" si="3"/>
        <v>2.6640291262135913</v>
      </c>
      <c r="H111" s="5">
        <f t="shared" si="2"/>
        <v>103.22709961916219</v>
      </c>
      <c r="I111" s="5"/>
    </row>
    <row r="112" spans="2:9" x14ac:dyDescent="0.35">
      <c r="B112" s="5" t="s">
        <v>128</v>
      </c>
      <c r="C112" s="5">
        <v>442.26</v>
      </c>
      <c r="D112" s="5">
        <v>442.4</v>
      </c>
      <c r="E112" s="5">
        <v>0.29399999999999998</v>
      </c>
      <c r="F112" s="5">
        <v>0.184</v>
      </c>
      <c r="G112" s="6">
        <f t="shared" si="3"/>
        <v>2.666847272727273</v>
      </c>
      <c r="H112" s="5">
        <f t="shared" si="2"/>
        <v>110.24253357386249</v>
      </c>
      <c r="I112" s="5"/>
    </row>
    <row r="113" spans="2:9" x14ac:dyDescent="0.35">
      <c r="B113" s="5" t="s">
        <v>129</v>
      </c>
      <c r="C113" s="5">
        <v>446.4</v>
      </c>
      <c r="D113" s="5">
        <v>446.51</v>
      </c>
      <c r="E113" s="5">
        <v>0.26</v>
      </c>
      <c r="F113" s="5">
        <v>0.16300000000000001</v>
      </c>
      <c r="G113" s="6">
        <f t="shared" si="3"/>
        <v>2.6745154639175257</v>
      </c>
      <c r="H113" s="5">
        <f t="shared" si="2"/>
        <v>97.213870515133294</v>
      </c>
      <c r="I113" s="5"/>
    </row>
    <row r="114" spans="2:9" x14ac:dyDescent="0.35">
      <c r="B114" s="5" t="s">
        <v>130</v>
      </c>
      <c r="C114" s="5">
        <v>450.4</v>
      </c>
      <c r="D114" s="5">
        <v>450.52</v>
      </c>
      <c r="E114" s="5">
        <v>0.21</v>
      </c>
      <c r="F114" s="5">
        <v>0.13200000000000001</v>
      </c>
      <c r="G114" s="6">
        <f t="shared" si="3"/>
        <v>2.686384615384616</v>
      </c>
      <c r="H114" s="5">
        <f t="shared" si="2"/>
        <v>78.171978352375206</v>
      </c>
      <c r="I114" s="5"/>
    </row>
    <row r="115" spans="2:9" x14ac:dyDescent="0.35">
      <c r="B115" s="5" t="s">
        <v>149</v>
      </c>
      <c r="C115" s="5">
        <v>460.4</v>
      </c>
      <c r="D115" s="5">
        <v>460.5</v>
      </c>
      <c r="E115" s="5">
        <v>0.28000000000000003</v>
      </c>
      <c r="F115" s="5">
        <v>0.17499999999999999</v>
      </c>
      <c r="G115" s="6">
        <f t="shared" si="3"/>
        <v>2.6607999999999992</v>
      </c>
      <c r="H115" s="5">
        <f t="shared" si="2"/>
        <v>105.23150932050514</v>
      </c>
      <c r="I115" s="5"/>
    </row>
    <row r="116" spans="2:9" x14ac:dyDescent="0.35">
      <c r="B116" s="5" t="s">
        <v>131</v>
      </c>
      <c r="C116" s="5">
        <v>464.68</v>
      </c>
      <c r="D116" s="5">
        <v>464.8</v>
      </c>
      <c r="E116" s="5">
        <v>0.27800000000000002</v>
      </c>
      <c r="F116" s="5">
        <v>0.17399999999999999</v>
      </c>
      <c r="G116" s="6">
        <f t="shared" si="3"/>
        <v>2.6671961538461533</v>
      </c>
      <c r="H116" s="5">
        <f t="shared" si="2"/>
        <v>104.22930446983365</v>
      </c>
      <c r="I116" s="5"/>
    </row>
    <row r="117" spans="2:9" x14ac:dyDescent="0.35">
      <c r="B117" s="5" t="s">
        <v>132</v>
      </c>
      <c r="C117" s="5">
        <v>468.32</v>
      </c>
      <c r="D117" s="5">
        <v>468.47</v>
      </c>
      <c r="E117" s="5">
        <v>0.38600000000000001</v>
      </c>
      <c r="F117" s="5">
        <v>0.24199999999999999</v>
      </c>
      <c r="G117" s="6">
        <f t="shared" si="3"/>
        <v>2.6746583333333329</v>
      </c>
      <c r="H117" s="5">
        <f t="shared" si="2"/>
        <v>144.31749849669274</v>
      </c>
      <c r="I117" s="5"/>
    </row>
    <row r="118" spans="2:9" x14ac:dyDescent="0.35">
      <c r="B118" s="5" t="s">
        <v>133</v>
      </c>
      <c r="C118" s="5">
        <v>472.56</v>
      </c>
      <c r="D118" s="5">
        <v>472.67</v>
      </c>
      <c r="E118" s="5">
        <v>0.24</v>
      </c>
      <c r="F118" s="5">
        <v>0.15</v>
      </c>
      <c r="G118" s="6">
        <f t="shared" si="3"/>
        <v>2.6608000000000001</v>
      </c>
      <c r="H118" s="5">
        <f t="shared" si="2"/>
        <v>90.198436560432953</v>
      </c>
      <c r="I118" s="5"/>
    </row>
    <row r="119" spans="2:9" x14ac:dyDescent="0.35">
      <c r="B119" s="5" t="s">
        <v>134</v>
      </c>
      <c r="C119" s="5">
        <v>476.43</v>
      </c>
      <c r="D119" s="5">
        <v>476.54</v>
      </c>
      <c r="E119" s="5">
        <v>0.26400000000000001</v>
      </c>
      <c r="F119" s="5">
        <v>0.16600000000000001</v>
      </c>
      <c r="G119" s="6">
        <f t="shared" si="3"/>
        <v>2.6879510204081636</v>
      </c>
      <c r="H119" s="5">
        <f t="shared" si="2"/>
        <v>98.216075365804755</v>
      </c>
      <c r="I119" s="5"/>
    </row>
    <row r="120" spans="2:9" x14ac:dyDescent="0.35">
      <c r="B120" s="5" t="s">
        <v>135</v>
      </c>
      <c r="C120" s="5">
        <v>480.5</v>
      </c>
      <c r="D120" s="5">
        <v>480.61</v>
      </c>
      <c r="E120" s="5">
        <v>0.22</v>
      </c>
      <c r="F120" s="5">
        <v>0.13800000000000001</v>
      </c>
      <c r="G120" s="6">
        <f t="shared" si="3"/>
        <v>2.6770243902439028</v>
      </c>
      <c r="H120" s="5">
        <f t="shared" si="2"/>
        <v>82.180797755061121</v>
      </c>
      <c r="I120" s="5"/>
    </row>
    <row r="121" spans="2:9" x14ac:dyDescent="0.35">
      <c r="B121" s="5" t="s">
        <v>136</v>
      </c>
      <c r="C121" s="5">
        <v>484.51</v>
      </c>
      <c r="D121" s="5">
        <v>484.63</v>
      </c>
      <c r="E121" s="5">
        <v>0.28100000000000003</v>
      </c>
      <c r="F121" s="5">
        <v>0.17499999999999999</v>
      </c>
      <c r="G121" s="6">
        <f t="shared" si="3"/>
        <v>2.6451113207547161</v>
      </c>
      <c r="H121" s="5">
        <f t="shared" si="2"/>
        <v>106.23371417117663</v>
      </c>
      <c r="I121" s="5" t="s">
        <v>150</v>
      </c>
    </row>
    <row r="122" spans="2:9" x14ac:dyDescent="0.35">
      <c r="B122" s="5" t="s">
        <v>137</v>
      </c>
      <c r="C122" s="5">
        <v>488.24</v>
      </c>
      <c r="D122" s="5">
        <v>488.36</v>
      </c>
      <c r="E122" s="5">
        <v>0.34599999999999997</v>
      </c>
      <c r="F122" s="5">
        <v>0.221</v>
      </c>
      <c r="G122" s="6">
        <f t="shared" si="3"/>
        <v>2.7619104000000001</v>
      </c>
      <c r="H122" s="5">
        <f t="shared" si="2"/>
        <v>125.27560633393465</v>
      </c>
      <c r="I122" s="5"/>
    </row>
    <row r="123" spans="2:9" x14ac:dyDescent="0.35">
      <c r="B123" s="5" t="s">
        <v>138</v>
      </c>
      <c r="C123" s="5">
        <v>492.34</v>
      </c>
      <c r="D123" s="5">
        <v>492.49</v>
      </c>
      <c r="E123" s="5">
        <v>0.374</v>
      </c>
      <c r="F123" s="5">
        <v>0.23799999999999999</v>
      </c>
      <c r="G123" s="6">
        <f t="shared" si="3"/>
        <v>2.7439499999999999</v>
      </c>
      <c r="H123" s="5">
        <f t="shared" si="2"/>
        <v>136.2998596913209</v>
      </c>
      <c r="I123" s="5"/>
    </row>
    <row r="124" spans="2:9" x14ac:dyDescent="0.35">
      <c r="B124" s="5" t="s">
        <v>139</v>
      </c>
      <c r="C124" s="5">
        <v>496.3</v>
      </c>
      <c r="D124" s="5">
        <v>496.4</v>
      </c>
      <c r="E124" s="5">
        <v>0.215</v>
      </c>
      <c r="F124" s="5">
        <v>0.13600000000000001</v>
      </c>
      <c r="G124" s="6">
        <f t="shared" si="3"/>
        <v>2.7155316455696208</v>
      </c>
      <c r="H124" s="5">
        <f t="shared" si="2"/>
        <v>79.174183203046681</v>
      </c>
      <c r="I124" s="5"/>
    </row>
    <row r="125" spans="2:9" x14ac:dyDescent="0.35">
      <c r="B125" s="5" t="s">
        <v>140</v>
      </c>
      <c r="C125" s="5">
        <v>500.64</v>
      </c>
      <c r="D125" s="5">
        <v>500.74</v>
      </c>
      <c r="E125" s="5">
        <v>0.314</v>
      </c>
      <c r="F125" s="5">
        <v>0.2</v>
      </c>
      <c r="G125" s="6">
        <f t="shared" si="3"/>
        <v>2.7483263157894742</v>
      </c>
      <c r="H125" s="5">
        <f t="shared" si="2"/>
        <v>114.25135297654839</v>
      </c>
      <c r="I125" s="5"/>
    </row>
    <row r="126" spans="2:9" hidden="1" x14ac:dyDescent="0.35">
      <c r="B126" s="5"/>
      <c r="C126" s="5"/>
      <c r="D126" s="5"/>
      <c r="E126" s="5"/>
      <c r="F126" s="5"/>
      <c r="G126" s="6" t="str">
        <f t="shared" si="3"/>
        <v/>
      </c>
      <c r="H126" s="5" t="str">
        <f t="shared" si="2"/>
        <v/>
      </c>
      <c r="I126" s="5"/>
    </row>
    <row r="127" spans="2:9" hidden="1" x14ac:dyDescent="0.35">
      <c r="B127" s="5"/>
      <c r="C127" s="5"/>
      <c r="D127" s="5"/>
      <c r="E127" s="5"/>
      <c r="F127" s="5"/>
      <c r="G127" s="6" t="str">
        <f t="shared" si="3"/>
        <v/>
      </c>
      <c r="H127" s="5" t="str">
        <f t="shared" si="2"/>
        <v/>
      </c>
      <c r="I127" s="5"/>
    </row>
    <row r="128" spans="2:9" hidden="1" x14ac:dyDescent="0.35">
      <c r="B128" s="5"/>
      <c r="C128" s="5"/>
      <c r="D128" s="5"/>
      <c r="E128" s="5"/>
      <c r="F128" s="5"/>
      <c r="G128" s="6" t="str">
        <f t="shared" si="3"/>
        <v/>
      </c>
      <c r="H128" s="5" t="str">
        <f t="shared" si="2"/>
        <v/>
      </c>
      <c r="I128" s="5"/>
    </row>
    <row r="129" spans="2:9" hidden="1" x14ac:dyDescent="0.35">
      <c r="B129" s="5"/>
      <c r="C129" s="5"/>
      <c r="D129" s="5"/>
      <c r="E129" s="5"/>
      <c r="F129" s="5"/>
      <c r="G129" s="6" t="str">
        <f t="shared" si="3"/>
        <v/>
      </c>
      <c r="H129" s="5" t="str">
        <f t="shared" si="2"/>
        <v/>
      </c>
      <c r="I129" s="5"/>
    </row>
    <row r="130" spans="2:9" hidden="1" x14ac:dyDescent="0.35">
      <c r="B130" s="5"/>
      <c r="C130" s="5"/>
      <c r="D130" s="5"/>
      <c r="E130" s="5"/>
      <c r="F130" s="5"/>
      <c r="G130" s="6" t="str">
        <f t="shared" si="3"/>
        <v/>
      </c>
      <c r="H130" s="5" t="str">
        <f t="shared" ref="H130:H150" si="4">IFERROR(1000*E130/G130,"")</f>
        <v/>
      </c>
      <c r="I130" s="5"/>
    </row>
    <row r="131" spans="2:9" hidden="1" x14ac:dyDescent="0.35">
      <c r="B131" s="5"/>
      <c r="C131" s="5"/>
      <c r="D131" s="5"/>
      <c r="E131" s="5"/>
      <c r="F131" s="6"/>
      <c r="G131" s="6" t="str">
        <f t="shared" ref="G131:G150" si="5">IFERROR(0.9978*E131/(E131-F131),"")</f>
        <v/>
      </c>
      <c r="H131" s="5" t="str">
        <f t="shared" si="4"/>
        <v/>
      </c>
      <c r="I131" s="5"/>
    </row>
    <row r="132" spans="2:9" hidden="1" x14ac:dyDescent="0.35">
      <c r="B132" s="5"/>
      <c r="C132" s="5"/>
      <c r="D132" s="5"/>
      <c r="E132" s="5"/>
      <c r="F132" s="6"/>
      <c r="G132" s="6" t="str">
        <f t="shared" si="5"/>
        <v/>
      </c>
      <c r="H132" s="5" t="str">
        <f t="shared" si="4"/>
        <v/>
      </c>
      <c r="I132" s="5"/>
    </row>
    <row r="133" spans="2:9" hidden="1" x14ac:dyDescent="0.35">
      <c r="B133" s="5"/>
      <c r="C133" s="5"/>
      <c r="D133" s="5"/>
      <c r="E133" s="5"/>
      <c r="F133" s="6"/>
      <c r="G133" s="6" t="str">
        <f t="shared" si="5"/>
        <v/>
      </c>
      <c r="H133" s="5" t="str">
        <f t="shared" si="4"/>
        <v/>
      </c>
      <c r="I133" s="5"/>
    </row>
    <row r="134" spans="2:9" hidden="1" x14ac:dyDescent="0.35">
      <c r="B134" s="5"/>
      <c r="C134" s="5"/>
      <c r="D134" s="5"/>
      <c r="E134" s="5"/>
      <c r="F134" s="6"/>
      <c r="G134" s="6" t="str">
        <f t="shared" si="5"/>
        <v/>
      </c>
      <c r="H134" s="5" t="str">
        <f t="shared" si="4"/>
        <v/>
      </c>
      <c r="I134" s="5"/>
    </row>
    <row r="135" spans="2:9" hidden="1" x14ac:dyDescent="0.35">
      <c r="B135" s="5"/>
      <c r="C135" s="5"/>
      <c r="D135" s="5"/>
      <c r="E135" s="5"/>
      <c r="F135" s="6"/>
      <c r="G135" s="6" t="str">
        <f t="shared" si="5"/>
        <v/>
      </c>
      <c r="H135" s="5" t="str">
        <f t="shared" si="4"/>
        <v/>
      </c>
      <c r="I135" s="5"/>
    </row>
    <row r="136" spans="2:9" hidden="1" x14ac:dyDescent="0.35">
      <c r="B136" s="5"/>
      <c r="C136" s="5"/>
      <c r="D136" s="5"/>
      <c r="E136" s="5"/>
      <c r="F136" s="6"/>
      <c r="G136" s="6" t="str">
        <f t="shared" si="5"/>
        <v/>
      </c>
      <c r="H136" s="5" t="str">
        <f t="shared" si="4"/>
        <v/>
      </c>
      <c r="I136" s="5"/>
    </row>
    <row r="137" spans="2:9" hidden="1" x14ac:dyDescent="0.35">
      <c r="B137" s="5"/>
      <c r="C137" s="5"/>
      <c r="D137" s="5"/>
      <c r="E137" s="5"/>
      <c r="F137" s="6"/>
      <c r="G137" s="6" t="str">
        <f t="shared" si="5"/>
        <v/>
      </c>
      <c r="H137" s="5" t="str">
        <f t="shared" si="4"/>
        <v/>
      </c>
      <c r="I137" s="5"/>
    </row>
    <row r="138" spans="2:9" hidden="1" x14ac:dyDescent="0.35">
      <c r="B138" s="5"/>
      <c r="C138" s="5"/>
      <c r="D138" s="5"/>
      <c r="E138" s="5"/>
      <c r="F138" s="6"/>
      <c r="G138" s="6" t="str">
        <f t="shared" si="5"/>
        <v/>
      </c>
      <c r="H138" s="5" t="str">
        <f t="shared" si="4"/>
        <v/>
      </c>
      <c r="I138" s="5"/>
    </row>
    <row r="139" spans="2:9" hidden="1" x14ac:dyDescent="0.35">
      <c r="B139" s="5"/>
      <c r="C139" s="5"/>
      <c r="D139" s="5"/>
      <c r="E139" s="5"/>
      <c r="F139" s="6"/>
      <c r="G139" s="6" t="str">
        <f t="shared" si="5"/>
        <v/>
      </c>
      <c r="H139" s="5" t="str">
        <f t="shared" si="4"/>
        <v/>
      </c>
      <c r="I139" s="5"/>
    </row>
    <row r="140" spans="2:9" hidden="1" x14ac:dyDescent="0.35">
      <c r="B140" s="5"/>
      <c r="C140" s="5"/>
      <c r="D140" s="5"/>
      <c r="E140" s="5"/>
      <c r="F140" s="6"/>
      <c r="G140" s="6" t="str">
        <f t="shared" si="5"/>
        <v/>
      </c>
      <c r="H140" s="5" t="str">
        <f t="shared" si="4"/>
        <v/>
      </c>
      <c r="I140" s="5"/>
    </row>
    <row r="141" spans="2:9" hidden="1" x14ac:dyDescent="0.35">
      <c r="B141" s="5"/>
      <c r="C141" s="5"/>
      <c r="D141" s="5"/>
      <c r="E141" s="5"/>
      <c r="F141" s="6"/>
      <c r="G141" s="6" t="str">
        <f t="shared" si="5"/>
        <v/>
      </c>
      <c r="H141" s="5" t="str">
        <f t="shared" si="4"/>
        <v/>
      </c>
      <c r="I141" s="5"/>
    </row>
    <row r="142" spans="2:9" hidden="1" x14ac:dyDescent="0.35">
      <c r="B142" s="5"/>
      <c r="C142" s="5"/>
      <c r="D142" s="5"/>
      <c r="E142" s="5"/>
      <c r="F142" s="6"/>
      <c r="G142" s="6" t="str">
        <f t="shared" si="5"/>
        <v/>
      </c>
      <c r="H142" s="5" t="str">
        <f t="shared" si="4"/>
        <v/>
      </c>
      <c r="I142" s="5"/>
    </row>
    <row r="143" spans="2:9" hidden="1" x14ac:dyDescent="0.35">
      <c r="B143" s="5"/>
      <c r="C143" s="5"/>
      <c r="D143" s="5"/>
      <c r="E143" s="5"/>
      <c r="F143" s="6"/>
      <c r="G143" s="6" t="str">
        <f t="shared" si="5"/>
        <v/>
      </c>
      <c r="H143" s="5" t="str">
        <f t="shared" si="4"/>
        <v/>
      </c>
      <c r="I143" s="5"/>
    </row>
    <row r="144" spans="2:9" hidden="1" x14ac:dyDescent="0.35">
      <c r="B144" s="5"/>
      <c r="C144" s="5"/>
      <c r="D144" s="5"/>
      <c r="E144" s="5"/>
      <c r="F144" s="6"/>
      <c r="G144" s="6" t="str">
        <f t="shared" si="5"/>
        <v/>
      </c>
      <c r="H144" s="5" t="str">
        <f t="shared" si="4"/>
        <v/>
      </c>
      <c r="I144" s="5"/>
    </row>
    <row r="145" spans="2:9" hidden="1" x14ac:dyDescent="0.35">
      <c r="B145" s="5"/>
      <c r="C145" s="5"/>
      <c r="D145" s="5"/>
      <c r="E145" s="5"/>
      <c r="F145" s="6"/>
      <c r="G145" s="6" t="str">
        <f t="shared" si="5"/>
        <v/>
      </c>
      <c r="H145" s="5" t="str">
        <f t="shared" si="4"/>
        <v/>
      </c>
      <c r="I145" s="5"/>
    </row>
    <row r="146" spans="2:9" hidden="1" x14ac:dyDescent="0.35">
      <c r="B146" s="5"/>
      <c r="C146" s="5"/>
      <c r="D146" s="5"/>
      <c r="E146" s="5"/>
      <c r="F146" s="6"/>
      <c r="G146" s="6" t="str">
        <f t="shared" si="5"/>
        <v/>
      </c>
      <c r="H146" s="5" t="str">
        <f t="shared" si="4"/>
        <v/>
      </c>
      <c r="I146" s="5"/>
    </row>
    <row r="147" spans="2:9" hidden="1" x14ac:dyDescent="0.35">
      <c r="B147" s="5"/>
      <c r="C147" s="5"/>
      <c r="D147" s="5"/>
      <c r="E147" s="5"/>
      <c r="F147" s="6"/>
      <c r="G147" s="6" t="str">
        <f t="shared" si="5"/>
        <v/>
      </c>
      <c r="H147" s="5" t="str">
        <f t="shared" si="4"/>
        <v/>
      </c>
      <c r="I147" s="5"/>
    </row>
    <row r="148" spans="2:9" hidden="1" x14ac:dyDescent="0.35">
      <c r="B148" s="5"/>
      <c r="C148" s="5"/>
      <c r="D148" s="5"/>
      <c r="E148" s="5"/>
      <c r="F148" s="6"/>
      <c r="G148" s="6" t="str">
        <f t="shared" si="5"/>
        <v/>
      </c>
      <c r="H148" s="5" t="str">
        <f t="shared" si="4"/>
        <v/>
      </c>
      <c r="I148" s="5"/>
    </row>
    <row r="149" spans="2:9" hidden="1" x14ac:dyDescent="0.35">
      <c r="B149" s="5"/>
      <c r="C149" s="5"/>
      <c r="D149" s="5"/>
      <c r="E149" s="5"/>
      <c r="F149" s="6"/>
      <c r="G149" s="6" t="str">
        <f t="shared" si="5"/>
        <v/>
      </c>
      <c r="H149" s="5" t="str">
        <f t="shared" si="4"/>
        <v/>
      </c>
      <c r="I149" s="5"/>
    </row>
    <row r="150" spans="2:9" hidden="1" x14ac:dyDescent="0.35">
      <c r="B150" s="5"/>
      <c r="C150" s="5"/>
      <c r="D150" s="5"/>
      <c r="E150" s="5"/>
      <c r="F150" s="6"/>
      <c r="G150" s="6" t="str">
        <f t="shared" si="5"/>
        <v/>
      </c>
      <c r="H150" s="5" t="str">
        <f t="shared" si="4"/>
        <v/>
      </c>
      <c r="I150" s="5"/>
    </row>
  </sheetData>
  <conditionalFormatting sqref="F131:F1048576 G2:G1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255D-1B87-4084-829C-FED720E00545}">
  <sheetPr>
    <tabColor theme="7" tint="-0.249977111117893"/>
  </sheetPr>
  <dimension ref="A1:F909"/>
  <sheetViews>
    <sheetView workbookViewId="0">
      <selection activeCell="H21" sqref="H21"/>
    </sheetView>
  </sheetViews>
  <sheetFormatPr defaultRowHeight="14.5" x14ac:dyDescent="0.35"/>
  <sheetData>
    <row r="1" spans="1:6" x14ac:dyDescent="0.35">
      <c r="A1" t="s">
        <v>163</v>
      </c>
      <c r="B1" t="s">
        <v>1</v>
      </c>
      <c r="C1" t="s">
        <v>2</v>
      </c>
      <c r="D1" t="s">
        <v>164</v>
      </c>
      <c r="E1" t="s">
        <v>165</v>
      </c>
      <c r="F1" t="s">
        <v>166</v>
      </c>
    </row>
    <row r="2" spans="1:6" x14ac:dyDescent="0.35">
      <c r="A2" t="s">
        <v>167</v>
      </c>
      <c r="B2">
        <v>0</v>
      </c>
      <c r="C2">
        <v>1</v>
      </c>
      <c r="D2" t="s">
        <v>168</v>
      </c>
      <c r="E2">
        <v>0</v>
      </c>
      <c r="F2" t="s">
        <v>169</v>
      </c>
    </row>
    <row r="3" spans="1:6" x14ac:dyDescent="0.35">
      <c r="A3" t="s">
        <v>167</v>
      </c>
      <c r="B3">
        <v>1</v>
      </c>
      <c r="C3">
        <v>2</v>
      </c>
      <c r="D3" t="s">
        <v>168</v>
      </c>
      <c r="E3">
        <v>0</v>
      </c>
      <c r="F3" t="s">
        <v>169</v>
      </c>
    </row>
    <row r="4" spans="1:6" x14ac:dyDescent="0.35">
      <c r="A4" t="s">
        <v>167</v>
      </c>
      <c r="B4">
        <v>2</v>
      </c>
      <c r="C4">
        <v>3</v>
      </c>
      <c r="D4" t="s">
        <v>168</v>
      </c>
      <c r="E4">
        <v>0</v>
      </c>
      <c r="F4" t="s">
        <v>169</v>
      </c>
    </row>
    <row r="5" spans="1:6" x14ac:dyDescent="0.35">
      <c r="A5" t="s">
        <v>167</v>
      </c>
      <c r="B5">
        <v>3</v>
      </c>
      <c r="C5">
        <v>3.78</v>
      </c>
      <c r="D5" t="s">
        <v>168</v>
      </c>
      <c r="E5">
        <v>0</v>
      </c>
      <c r="F5" t="s">
        <v>169</v>
      </c>
    </row>
    <row r="6" spans="1:6" x14ac:dyDescent="0.35">
      <c r="A6" t="s">
        <v>167</v>
      </c>
      <c r="B6">
        <v>3.78</v>
      </c>
      <c r="C6">
        <v>4.57</v>
      </c>
      <c r="D6" t="s">
        <v>170</v>
      </c>
      <c r="E6">
        <v>0</v>
      </c>
      <c r="F6" t="s">
        <v>171</v>
      </c>
    </row>
    <row r="7" spans="1:6" x14ac:dyDescent="0.35">
      <c r="A7" t="s">
        <v>167</v>
      </c>
      <c r="B7">
        <v>4.57</v>
      </c>
      <c r="C7">
        <v>5.67</v>
      </c>
      <c r="D7" t="s">
        <v>170</v>
      </c>
      <c r="E7">
        <v>0</v>
      </c>
      <c r="F7" t="s">
        <v>171</v>
      </c>
    </row>
    <row r="8" spans="1:6" x14ac:dyDescent="0.35">
      <c r="A8" t="s">
        <v>167</v>
      </c>
      <c r="B8">
        <v>5.67</v>
      </c>
      <c r="C8">
        <v>6.47</v>
      </c>
      <c r="D8" t="s">
        <v>170</v>
      </c>
      <c r="E8">
        <v>0</v>
      </c>
      <c r="F8" t="s">
        <v>171</v>
      </c>
    </row>
    <row r="9" spans="1:6" x14ac:dyDescent="0.35">
      <c r="A9" t="s">
        <v>167</v>
      </c>
      <c r="B9">
        <v>6.47</v>
      </c>
      <c r="C9">
        <v>7.5</v>
      </c>
      <c r="D9" t="s">
        <v>168</v>
      </c>
      <c r="E9">
        <v>0</v>
      </c>
      <c r="F9" t="s">
        <v>172</v>
      </c>
    </row>
    <row r="10" spans="1:6" x14ac:dyDescent="0.35">
      <c r="A10" t="s">
        <v>167</v>
      </c>
      <c r="B10">
        <v>7.5</v>
      </c>
      <c r="C10">
        <v>8.5299999999999994</v>
      </c>
      <c r="D10" t="s">
        <v>170</v>
      </c>
      <c r="E10">
        <v>0</v>
      </c>
      <c r="F10" t="s">
        <v>173</v>
      </c>
    </row>
    <row r="11" spans="1:6" x14ac:dyDescent="0.35">
      <c r="A11" t="s">
        <v>167</v>
      </c>
      <c r="B11">
        <v>8.5299999999999994</v>
      </c>
      <c r="C11">
        <v>9.4</v>
      </c>
      <c r="D11" t="s">
        <v>170</v>
      </c>
      <c r="E11">
        <v>0</v>
      </c>
      <c r="F11" t="s">
        <v>173</v>
      </c>
    </row>
    <row r="12" spans="1:6" x14ac:dyDescent="0.35">
      <c r="A12" t="s">
        <v>167</v>
      </c>
      <c r="B12">
        <v>9.4</v>
      </c>
      <c r="C12">
        <v>10.36</v>
      </c>
      <c r="D12" t="s">
        <v>170</v>
      </c>
      <c r="E12">
        <v>0</v>
      </c>
      <c r="F12" t="s">
        <v>173</v>
      </c>
    </row>
    <row r="13" spans="1:6" x14ac:dyDescent="0.35">
      <c r="A13" t="s">
        <v>167</v>
      </c>
      <c r="B13">
        <v>10.36</v>
      </c>
      <c r="C13">
        <v>11.24</v>
      </c>
      <c r="D13" t="s">
        <v>170</v>
      </c>
      <c r="E13">
        <v>0</v>
      </c>
      <c r="F13" t="s">
        <v>173</v>
      </c>
    </row>
    <row r="14" spans="1:6" x14ac:dyDescent="0.35">
      <c r="A14" t="s">
        <v>167</v>
      </c>
      <c r="B14">
        <v>11.24</v>
      </c>
      <c r="C14">
        <v>12.1</v>
      </c>
      <c r="D14" t="s">
        <v>170</v>
      </c>
      <c r="E14">
        <v>0</v>
      </c>
      <c r="F14" t="s">
        <v>173</v>
      </c>
    </row>
    <row r="15" spans="1:6" x14ac:dyDescent="0.35">
      <c r="A15" t="s">
        <v>167</v>
      </c>
      <c r="B15">
        <v>12.1</v>
      </c>
      <c r="C15">
        <v>13.08</v>
      </c>
      <c r="D15" t="s">
        <v>170</v>
      </c>
      <c r="E15">
        <v>0</v>
      </c>
      <c r="F15" t="s">
        <v>173</v>
      </c>
    </row>
    <row r="16" spans="1:6" x14ac:dyDescent="0.35">
      <c r="A16" t="s">
        <v>167</v>
      </c>
      <c r="B16">
        <v>13.08</v>
      </c>
      <c r="C16">
        <v>14</v>
      </c>
      <c r="D16" t="s">
        <v>170</v>
      </c>
      <c r="E16">
        <v>0</v>
      </c>
      <c r="F16" t="s">
        <v>173</v>
      </c>
    </row>
    <row r="17" spans="1:6" x14ac:dyDescent="0.35">
      <c r="A17" t="s">
        <v>167</v>
      </c>
      <c r="B17">
        <v>14</v>
      </c>
      <c r="C17">
        <v>14.95</v>
      </c>
      <c r="D17" t="s">
        <v>170</v>
      </c>
      <c r="E17">
        <v>0</v>
      </c>
      <c r="F17" t="s">
        <v>173</v>
      </c>
    </row>
    <row r="18" spans="1:6" x14ac:dyDescent="0.35">
      <c r="A18" t="s">
        <v>167</v>
      </c>
      <c r="B18">
        <v>14.95</v>
      </c>
      <c r="C18">
        <v>15.86</v>
      </c>
      <c r="D18" t="s">
        <v>170</v>
      </c>
      <c r="E18">
        <v>0</v>
      </c>
      <c r="F18" t="s">
        <v>173</v>
      </c>
    </row>
    <row r="19" spans="1:6" x14ac:dyDescent="0.35">
      <c r="A19" t="s">
        <v>167</v>
      </c>
      <c r="B19">
        <v>15.86</v>
      </c>
      <c r="C19">
        <v>16.73</v>
      </c>
      <c r="D19" t="s">
        <v>170</v>
      </c>
      <c r="E19">
        <v>0</v>
      </c>
      <c r="F19" t="s">
        <v>173</v>
      </c>
    </row>
    <row r="20" spans="1:6" x14ac:dyDescent="0.35">
      <c r="A20" t="s">
        <v>167</v>
      </c>
      <c r="B20">
        <v>16.73</v>
      </c>
      <c r="C20">
        <v>17.7</v>
      </c>
      <c r="D20" t="s">
        <v>170</v>
      </c>
      <c r="E20">
        <v>0</v>
      </c>
      <c r="F20" t="s">
        <v>173</v>
      </c>
    </row>
    <row r="21" spans="1:6" x14ac:dyDescent="0.35">
      <c r="A21" t="s">
        <v>167</v>
      </c>
      <c r="B21">
        <v>17.7</v>
      </c>
      <c r="C21">
        <v>18.600000000000001</v>
      </c>
      <c r="D21" t="s">
        <v>170</v>
      </c>
      <c r="E21">
        <v>0</v>
      </c>
      <c r="F21" t="s">
        <v>173</v>
      </c>
    </row>
    <row r="22" spans="1:6" x14ac:dyDescent="0.35">
      <c r="A22" t="s">
        <v>167</v>
      </c>
      <c r="B22">
        <v>18.600000000000001</v>
      </c>
      <c r="C22">
        <v>19.55</v>
      </c>
      <c r="D22" t="s">
        <v>170</v>
      </c>
      <c r="E22">
        <v>0</v>
      </c>
      <c r="F22" t="s">
        <v>173</v>
      </c>
    </row>
    <row r="23" spans="1:6" x14ac:dyDescent="0.35">
      <c r="A23" t="s">
        <v>167</v>
      </c>
      <c r="B23">
        <v>19.55</v>
      </c>
      <c r="C23">
        <v>20.399999999999999</v>
      </c>
      <c r="D23" t="s">
        <v>170</v>
      </c>
      <c r="E23">
        <v>0</v>
      </c>
      <c r="F23" t="s">
        <v>173</v>
      </c>
    </row>
    <row r="24" spans="1:6" x14ac:dyDescent="0.35">
      <c r="A24" t="s">
        <v>167</v>
      </c>
      <c r="B24">
        <v>20.399999999999999</v>
      </c>
      <c r="C24">
        <v>21.23</v>
      </c>
      <c r="D24" t="s">
        <v>170</v>
      </c>
      <c r="E24">
        <v>0</v>
      </c>
      <c r="F24" t="s">
        <v>173</v>
      </c>
    </row>
    <row r="25" spans="1:6" x14ac:dyDescent="0.35">
      <c r="A25" t="s">
        <v>167</v>
      </c>
      <c r="B25">
        <v>21.23</v>
      </c>
      <c r="C25">
        <v>22.16</v>
      </c>
      <c r="D25" t="s">
        <v>170</v>
      </c>
      <c r="E25">
        <v>0</v>
      </c>
      <c r="F25" t="s">
        <v>173</v>
      </c>
    </row>
    <row r="26" spans="1:6" x14ac:dyDescent="0.35">
      <c r="A26" t="s">
        <v>167</v>
      </c>
      <c r="B26">
        <v>22.16</v>
      </c>
      <c r="C26">
        <v>23.1</v>
      </c>
      <c r="D26" t="s">
        <v>170</v>
      </c>
      <c r="E26">
        <v>0</v>
      </c>
      <c r="F26" t="s">
        <v>174</v>
      </c>
    </row>
    <row r="27" spans="1:6" x14ac:dyDescent="0.35">
      <c r="A27" t="s">
        <v>167</v>
      </c>
      <c r="B27">
        <v>23.1</v>
      </c>
      <c r="C27">
        <v>24</v>
      </c>
      <c r="D27" t="s">
        <v>170</v>
      </c>
      <c r="E27">
        <v>0</v>
      </c>
      <c r="F27" t="s">
        <v>173</v>
      </c>
    </row>
    <row r="28" spans="1:6" x14ac:dyDescent="0.35">
      <c r="A28" t="s">
        <v>167</v>
      </c>
      <c r="B28">
        <v>24</v>
      </c>
      <c r="C28">
        <v>24.98</v>
      </c>
      <c r="D28" t="s">
        <v>170</v>
      </c>
      <c r="E28">
        <v>0</v>
      </c>
      <c r="F28" t="s">
        <v>174</v>
      </c>
    </row>
    <row r="29" spans="1:6" x14ac:dyDescent="0.35">
      <c r="A29" t="s">
        <v>167</v>
      </c>
      <c r="B29">
        <v>24.98</v>
      </c>
      <c r="C29">
        <v>25.93</v>
      </c>
      <c r="D29" t="s">
        <v>170</v>
      </c>
      <c r="E29">
        <v>0</v>
      </c>
      <c r="F29" t="s">
        <v>174</v>
      </c>
    </row>
    <row r="30" spans="1:6" x14ac:dyDescent="0.35">
      <c r="A30" t="s">
        <v>167</v>
      </c>
      <c r="B30">
        <v>25.93</v>
      </c>
      <c r="C30">
        <v>27.17</v>
      </c>
      <c r="D30" t="s">
        <v>170</v>
      </c>
      <c r="E30">
        <v>0</v>
      </c>
      <c r="F30" t="s">
        <v>174</v>
      </c>
    </row>
    <row r="31" spans="1:6" x14ac:dyDescent="0.35">
      <c r="A31" t="s">
        <v>167</v>
      </c>
      <c r="B31">
        <v>27.17</v>
      </c>
      <c r="C31">
        <v>27.52</v>
      </c>
      <c r="D31" t="s">
        <v>175</v>
      </c>
      <c r="E31">
        <v>1</v>
      </c>
      <c r="F31" t="s">
        <v>176</v>
      </c>
    </row>
    <row r="32" spans="1:6" x14ac:dyDescent="0.35">
      <c r="A32" t="s">
        <v>167</v>
      </c>
      <c r="B32">
        <v>27.52</v>
      </c>
      <c r="C32">
        <v>27.9</v>
      </c>
      <c r="D32" t="s">
        <v>175</v>
      </c>
      <c r="E32">
        <v>0</v>
      </c>
      <c r="F32" t="s">
        <v>176</v>
      </c>
    </row>
    <row r="33" spans="1:6" x14ac:dyDescent="0.35">
      <c r="A33" t="s">
        <v>167</v>
      </c>
      <c r="B33">
        <v>27.9</v>
      </c>
      <c r="C33">
        <v>28.46</v>
      </c>
      <c r="D33" t="s">
        <v>175</v>
      </c>
      <c r="E33">
        <v>0</v>
      </c>
      <c r="F33" t="s">
        <v>176</v>
      </c>
    </row>
    <row r="34" spans="1:6" x14ac:dyDescent="0.35">
      <c r="A34" t="s">
        <v>167</v>
      </c>
      <c r="B34">
        <v>28.46</v>
      </c>
      <c r="C34">
        <v>28.86</v>
      </c>
      <c r="D34" t="s">
        <v>175</v>
      </c>
      <c r="E34">
        <v>0</v>
      </c>
      <c r="F34" t="s">
        <v>176</v>
      </c>
    </row>
    <row r="35" spans="1:6" x14ac:dyDescent="0.35">
      <c r="A35" t="s">
        <v>167</v>
      </c>
      <c r="B35">
        <v>28.86</v>
      </c>
      <c r="C35">
        <v>29.36</v>
      </c>
      <c r="D35" t="s">
        <v>175</v>
      </c>
      <c r="E35">
        <v>0</v>
      </c>
      <c r="F35" t="s">
        <v>176</v>
      </c>
    </row>
    <row r="36" spans="1:6" x14ac:dyDescent="0.35">
      <c r="A36" t="s">
        <v>167</v>
      </c>
      <c r="B36">
        <v>29.36</v>
      </c>
      <c r="C36">
        <v>29.83</v>
      </c>
      <c r="D36" t="s">
        <v>175</v>
      </c>
      <c r="E36">
        <v>0</v>
      </c>
      <c r="F36" t="s">
        <v>176</v>
      </c>
    </row>
    <row r="37" spans="1:6" x14ac:dyDescent="0.35">
      <c r="A37" t="s">
        <v>167</v>
      </c>
      <c r="B37">
        <v>29.83</v>
      </c>
      <c r="C37">
        <v>30.31</v>
      </c>
      <c r="D37" t="s">
        <v>175</v>
      </c>
      <c r="E37">
        <v>0</v>
      </c>
      <c r="F37" t="s">
        <v>176</v>
      </c>
    </row>
    <row r="38" spans="1:6" x14ac:dyDescent="0.35">
      <c r="A38" t="s">
        <v>167</v>
      </c>
      <c r="B38">
        <v>30.31</v>
      </c>
      <c r="C38">
        <v>30.79</v>
      </c>
      <c r="D38" t="s">
        <v>175</v>
      </c>
      <c r="E38">
        <v>0</v>
      </c>
      <c r="F38" t="s">
        <v>176</v>
      </c>
    </row>
    <row r="39" spans="1:6" x14ac:dyDescent="0.35">
      <c r="A39" t="s">
        <v>167</v>
      </c>
      <c r="B39">
        <v>30.79</v>
      </c>
      <c r="C39">
        <v>31.19</v>
      </c>
      <c r="D39" t="s">
        <v>175</v>
      </c>
      <c r="E39">
        <v>0</v>
      </c>
      <c r="F39" t="s">
        <v>176</v>
      </c>
    </row>
    <row r="40" spans="1:6" x14ac:dyDescent="0.35">
      <c r="A40" t="s">
        <v>167</v>
      </c>
      <c r="B40">
        <v>31.19</v>
      </c>
      <c r="C40">
        <v>31.7</v>
      </c>
      <c r="D40" t="s">
        <v>175</v>
      </c>
      <c r="E40">
        <v>0</v>
      </c>
      <c r="F40" t="s">
        <v>176</v>
      </c>
    </row>
    <row r="41" spans="1:6" x14ac:dyDescent="0.35">
      <c r="A41" t="s">
        <v>167</v>
      </c>
      <c r="B41">
        <v>31.7</v>
      </c>
      <c r="C41">
        <v>32.700000000000003</v>
      </c>
      <c r="D41" t="s">
        <v>170</v>
      </c>
      <c r="E41">
        <v>0</v>
      </c>
      <c r="F41" t="s">
        <v>177</v>
      </c>
    </row>
    <row r="42" spans="1:6" x14ac:dyDescent="0.35">
      <c r="A42" t="s">
        <v>167</v>
      </c>
      <c r="B42">
        <v>32.700000000000003</v>
      </c>
      <c r="C42">
        <v>33.229999999999997</v>
      </c>
      <c r="D42" t="s">
        <v>175</v>
      </c>
      <c r="E42">
        <v>0</v>
      </c>
      <c r="F42" t="s">
        <v>176</v>
      </c>
    </row>
    <row r="43" spans="1:6" x14ac:dyDescent="0.35">
      <c r="A43" t="s">
        <v>167</v>
      </c>
      <c r="B43">
        <v>33.229999999999997</v>
      </c>
      <c r="C43">
        <v>33.979999999999997</v>
      </c>
      <c r="D43" t="s">
        <v>170</v>
      </c>
      <c r="E43">
        <v>0</v>
      </c>
      <c r="F43" t="s">
        <v>177</v>
      </c>
    </row>
    <row r="44" spans="1:6" x14ac:dyDescent="0.35">
      <c r="A44" t="s">
        <v>167</v>
      </c>
      <c r="B44">
        <v>33.979999999999997</v>
      </c>
      <c r="C44">
        <v>34.770000000000003</v>
      </c>
      <c r="D44" t="s">
        <v>170</v>
      </c>
      <c r="E44">
        <v>0</v>
      </c>
      <c r="F44" t="s">
        <v>177</v>
      </c>
    </row>
    <row r="45" spans="1:6" x14ac:dyDescent="0.35">
      <c r="A45" t="s">
        <v>167</v>
      </c>
      <c r="B45">
        <v>34.770000000000003</v>
      </c>
      <c r="C45">
        <v>35.24</v>
      </c>
      <c r="D45" t="s">
        <v>175</v>
      </c>
      <c r="E45">
        <v>0</v>
      </c>
      <c r="F45" t="s">
        <v>176</v>
      </c>
    </row>
    <row r="46" spans="1:6" x14ac:dyDescent="0.35">
      <c r="A46" t="s">
        <v>167</v>
      </c>
      <c r="B46">
        <v>35.24</v>
      </c>
      <c r="C46">
        <v>35.65</v>
      </c>
      <c r="D46" t="s">
        <v>178</v>
      </c>
      <c r="E46">
        <v>1000</v>
      </c>
      <c r="F46" t="s">
        <v>179</v>
      </c>
    </row>
    <row r="47" spans="1:6" x14ac:dyDescent="0.35">
      <c r="A47" t="s">
        <v>167</v>
      </c>
      <c r="B47">
        <v>35.65</v>
      </c>
      <c r="C47">
        <v>36.65</v>
      </c>
      <c r="D47" t="s">
        <v>170</v>
      </c>
      <c r="E47">
        <v>0</v>
      </c>
      <c r="F47" t="s">
        <v>180</v>
      </c>
    </row>
    <row r="48" spans="1:6" x14ac:dyDescent="0.35">
      <c r="A48" t="s">
        <v>167</v>
      </c>
      <c r="B48">
        <v>36.65</v>
      </c>
      <c r="C48">
        <v>37.6</v>
      </c>
      <c r="D48" t="s">
        <v>170</v>
      </c>
      <c r="E48">
        <v>0</v>
      </c>
      <c r="F48" t="s">
        <v>180</v>
      </c>
    </row>
    <row r="49" spans="1:6" x14ac:dyDescent="0.35">
      <c r="A49" t="s">
        <v>167</v>
      </c>
      <c r="B49">
        <v>37.6</v>
      </c>
      <c r="C49">
        <v>38.57</v>
      </c>
      <c r="D49" t="s">
        <v>170</v>
      </c>
      <c r="E49">
        <v>0</v>
      </c>
      <c r="F49" t="s">
        <v>180</v>
      </c>
    </row>
    <row r="50" spans="1:6" x14ac:dyDescent="0.35">
      <c r="A50" t="s">
        <v>167</v>
      </c>
      <c r="B50">
        <v>38.57</v>
      </c>
      <c r="C50">
        <v>39.549999999999997</v>
      </c>
      <c r="D50" t="s">
        <v>170</v>
      </c>
      <c r="E50">
        <v>0</v>
      </c>
      <c r="F50" t="s">
        <v>180</v>
      </c>
    </row>
    <row r="51" spans="1:6" x14ac:dyDescent="0.35">
      <c r="A51" t="s">
        <v>167</v>
      </c>
      <c r="B51">
        <v>39.549999999999997</v>
      </c>
      <c r="C51">
        <v>40.36</v>
      </c>
      <c r="D51" t="s">
        <v>170</v>
      </c>
      <c r="E51">
        <v>0</v>
      </c>
      <c r="F51" t="s">
        <v>180</v>
      </c>
    </row>
    <row r="52" spans="1:6" x14ac:dyDescent="0.35">
      <c r="A52" t="s">
        <v>167</v>
      </c>
      <c r="B52">
        <v>40.36</v>
      </c>
      <c r="C52">
        <v>40.98</v>
      </c>
      <c r="D52" t="s">
        <v>170</v>
      </c>
      <c r="E52">
        <v>0</v>
      </c>
      <c r="F52" t="s">
        <v>180</v>
      </c>
    </row>
    <row r="53" spans="1:6" x14ac:dyDescent="0.35">
      <c r="A53" t="s">
        <v>167</v>
      </c>
      <c r="B53">
        <v>40.98</v>
      </c>
      <c r="C53">
        <v>41.45</v>
      </c>
      <c r="D53" t="s">
        <v>178</v>
      </c>
      <c r="E53">
        <v>0</v>
      </c>
      <c r="F53" t="s">
        <v>181</v>
      </c>
    </row>
    <row r="54" spans="1:6" x14ac:dyDescent="0.35">
      <c r="A54" t="s">
        <v>167</v>
      </c>
      <c r="B54">
        <v>41.45</v>
      </c>
      <c r="C54">
        <v>42.73</v>
      </c>
      <c r="D54" t="s">
        <v>170</v>
      </c>
      <c r="E54">
        <v>0</v>
      </c>
      <c r="F54" t="s">
        <v>182</v>
      </c>
    </row>
    <row r="55" spans="1:6" x14ac:dyDescent="0.35">
      <c r="A55" t="s">
        <v>167</v>
      </c>
      <c r="B55">
        <v>42.73</v>
      </c>
      <c r="C55">
        <v>43.7</v>
      </c>
      <c r="D55" t="s">
        <v>170</v>
      </c>
      <c r="E55">
        <v>0</v>
      </c>
      <c r="F55" t="s">
        <v>182</v>
      </c>
    </row>
    <row r="56" spans="1:6" x14ac:dyDescent="0.35">
      <c r="A56" t="s">
        <v>167</v>
      </c>
      <c r="B56">
        <v>43.7</v>
      </c>
      <c r="C56">
        <v>44.78</v>
      </c>
      <c r="D56" t="s">
        <v>170</v>
      </c>
      <c r="E56">
        <v>0</v>
      </c>
      <c r="F56" t="s">
        <v>182</v>
      </c>
    </row>
    <row r="57" spans="1:6" x14ac:dyDescent="0.35">
      <c r="A57" t="s">
        <v>167</v>
      </c>
      <c r="B57">
        <v>44.78</v>
      </c>
      <c r="C57">
        <v>45.86</v>
      </c>
      <c r="D57" t="s">
        <v>170</v>
      </c>
      <c r="E57">
        <v>0</v>
      </c>
      <c r="F57" t="s">
        <v>182</v>
      </c>
    </row>
    <row r="58" spans="1:6" x14ac:dyDescent="0.35">
      <c r="A58" t="s">
        <v>167</v>
      </c>
      <c r="B58">
        <v>45.86</v>
      </c>
      <c r="C58">
        <v>46.9</v>
      </c>
      <c r="D58" t="s">
        <v>170</v>
      </c>
      <c r="E58">
        <v>0</v>
      </c>
      <c r="F58" t="s">
        <v>182</v>
      </c>
    </row>
    <row r="59" spans="1:6" x14ac:dyDescent="0.35">
      <c r="A59" t="s">
        <v>167</v>
      </c>
      <c r="B59">
        <v>46.9</v>
      </c>
      <c r="C59">
        <v>47.95</v>
      </c>
      <c r="D59" t="s">
        <v>170</v>
      </c>
      <c r="E59">
        <v>0</v>
      </c>
      <c r="F59" t="s">
        <v>182</v>
      </c>
    </row>
    <row r="60" spans="1:6" x14ac:dyDescent="0.35">
      <c r="A60" t="s">
        <v>167</v>
      </c>
      <c r="B60">
        <v>47.95</v>
      </c>
      <c r="C60">
        <v>49.19</v>
      </c>
      <c r="D60" t="s">
        <v>170</v>
      </c>
      <c r="E60">
        <v>0</v>
      </c>
      <c r="F60" t="s">
        <v>182</v>
      </c>
    </row>
    <row r="61" spans="1:6" x14ac:dyDescent="0.35">
      <c r="A61" t="s">
        <v>167</v>
      </c>
      <c r="B61">
        <v>49.19</v>
      </c>
      <c r="C61">
        <v>49.94</v>
      </c>
      <c r="D61" t="s">
        <v>170</v>
      </c>
      <c r="E61">
        <v>0</v>
      </c>
      <c r="F61" t="s">
        <v>182</v>
      </c>
    </row>
    <row r="62" spans="1:6" x14ac:dyDescent="0.35">
      <c r="A62" t="s">
        <v>167</v>
      </c>
      <c r="B62">
        <v>49.94</v>
      </c>
      <c r="C62">
        <v>50.33</v>
      </c>
      <c r="D62" t="s">
        <v>183</v>
      </c>
      <c r="E62">
        <v>0</v>
      </c>
      <c r="F62" t="s">
        <v>184</v>
      </c>
    </row>
    <row r="63" spans="1:6" x14ac:dyDescent="0.35">
      <c r="A63" t="s">
        <v>167</v>
      </c>
      <c r="B63">
        <v>50.33</v>
      </c>
      <c r="C63">
        <v>50.71</v>
      </c>
      <c r="D63" t="s">
        <v>183</v>
      </c>
      <c r="E63">
        <v>0</v>
      </c>
      <c r="F63" t="s">
        <v>184</v>
      </c>
    </row>
    <row r="64" spans="1:6" x14ac:dyDescent="0.35">
      <c r="A64" t="s">
        <v>167</v>
      </c>
      <c r="B64">
        <v>50.71</v>
      </c>
      <c r="C64">
        <v>51.39</v>
      </c>
      <c r="D64" t="s">
        <v>183</v>
      </c>
      <c r="E64">
        <v>0</v>
      </c>
      <c r="F64" t="s">
        <v>184</v>
      </c>
    </row>
    <row r="65" spans="1:6" x14ac:dyDescent="0.35">
      <c r="A65" t="s">
        <v>167</v>
      </c>
      <c r="B65">
        <v>51.39</v>
      </c>
      <c r="C65">
        <v>51.77</v>
      </c>
      <c r="D65" t="s">
        <v>183</v>
      </c>
      <c r="E65">
        <v>0</v>
      </c>
      <c r="F65" t="s">
        <v>184</v>
      </c>
    </row>
    <row r="66" spans="1:6" x14ac:dyDescent="0.35">
      <c r="A66" t="s">
        <v>167</v>
      </c>
      <c r="B66">
        <v>51.77</v>
      </c>
      <c r="C66">
        <v>52.3</v>
      </c>
      <c r="D66" t="s">
        <v>183</v>
      </c>
      <c r="E66">
        <v>0</v>
      </c>
      <c r="F66" t="s">
        <v>184</v>
      </c>
    </row>
    <row r="67" spans="1:6" x14ac:dyDescent="0.35">
      <c r="A67" t="s">
        <v>167</v>
      </c>
      <c r="B67">
        <v>52.3</v>
      </c>
      <c r="C67">
        <v>52.68</v>
      </c>
      <c r="D67" t="s">
        <v>175</v>
      </c>
      <c r="E67">
        <v>0</v>
      </c>
      <c r="F67" t="s">
        <v>185</v>
      </c>
    </row>
    <row r="68" spans="1:6" x14ac:dyDescent="0.35">
      <c r="A68" t="s">
        <v>167</v>
      </c>
      <c r="B68">
        <v>52.68</v>
      </c>
      <c r="C68">
        <v>53.22</v>
      </c>
      <c r="D68" t="s">
        <v>175</v>
      </c>
      <c r="E68">
        <v>0</v>
      </c>
      <c r="F68" t="s">
        <v>185</v>
      </c>
    </row>
    <row r="69" spans="1:6" x14ac:dyDescent="0.35">
      <c r="A69" t="s">
        <v>167</v>
      </c>
      <c r="B69">
        <v>53.22</v>
      </c>
      <c r="C69">
        <v>53.67</v>
      </c>
      <c r="D69" t="s">
        <v>175</v>
      </c>
      <c r="E69">
        <v>0</v>
      </c>
      <c r="F69" t="s">
        <v>185</v>
      </c>
    </row>
    <row r="70" spans="1:6" x14ac:dyDescent="0.35">
      <c r="A70" t="s">
        <v>167</v>
      </c>
      <c r="B70">
        <v>53.67</v>
      </c>
      <c r="C70">
        <v>54.07</v>
      </c>
      <c r="D70" t="s">
        <v>175</v>
      </c>
      <c r="E70">
        <v>0</v>
      </c>
      <c r="F70" t="s">
        <v>185</v>
      </c>
    </row>
    <row r="71" spans="1:6" x14ac:dyDescent="0.35">
      <c r="A71" t="s">
        <v>167</v>
      </c>
      <c r="B71">
        <v>54.07</v>
      </c>
      <c r="C71">
        <v>54.66</v>
      </c>
      <c r="D71" t="s">
        <v>175</v>
      </c>
      <c r="E71">
        <v>0</v>
      </c>
      <c r="F71" t="s">
        <v>185</v>
      </c>
    </row>
    <row r="72" spans="1:6" x14ac:dyDescent="0.35">
      <c r="A72" t="s">
        <v>167</v>
      </c>
      <c r="B72">
        <v>54.66</v>
      </c>
      <c r="C72">
        <v>55.09</v>
      </c>
      <c r="D72" t="s">
        <v>175</v>
      </c>
      <c r="E72">
        <v>0</v>
      </c>
      <c r="F72" t="s">
        <v>185</v>
      </c>
    </row>
    <row r="73" spans="1:6" x14ac:dyDescent="0.35">
      <c r="A73" t="s">
        <v>167</v>
      </c>
      <c r="B73">
        <v>55.09</v>
      </c>
      <c r="C73">
        <v>55.54</v>
      </c>
      <c r="D73" t="s">
        <v>175</v>
      </c>
      <c r="E73">
        <v>0</v>
      </c>
      <c r="F73" t="s">
        <v>185</v>
      </c>
    </row>
    <row r="74" spans="1:6" x14ac:dyDescent="0.35">
      <c r="A74" t="s">
        <v>167</v>
      </c>
      <c r="B74">
        <v>55.54</v>
      </c>
      <c r="C74">
        <v>56</v>
      </c>
      <c r="D74" t="s">
        <v>175</v>
      </c>
      <c r="E74">
        <v>0</v>
      </c>
      <c r="F74" t="s">
        <v>185</v>
      </c>
    </row>
    <row r="75" spans="1:6" x14ac:dyDescent="0.35">
      <c r="A75" t="s">
        <v>167</v>
      </c>
      <c r="B75">
        <v>56</v>
      </c>
      <c r="C75">
        <v>56.5</v>
      </c>
      <c r="D75" t="s">
        <v>175</v>
      </c>
      <c r="E75">
        <v>0</v>
      </c>
      <c r="F75" t="s">
        <v>185</v>
      </c>
    </row>
    <row r="76" spans="1:6" x14ac:dyDescent="0.35">
      <c r="A76" t="s">
        <v>167</v>
      </c>
      <c r="B76">
        <v>56.5</v>
      </c>
      <c r="C76">
        <v>56.99</v>
      </c>
      <c r="D76" t="s">
        <v>175</v>
      </c>
      <c r="E76">
        <v>0</v>
      </c>
      <c r="F76" t="s">
        <v>185</v>
      </c>
    </row>
    <row r="77" spans="1:6" x14ac:dyDescent="0.35">
      <c r="A77" t="s">
        <v>167</v>
      </c>
      <c r="B77">
        <v>56.99</v>
      </c>
      <c r="C77">
        <v>57.56</v>
      </c>
      <c r="D77" t="s">
        <v>175</v>
      </c>
      <c r="E77">
        <v>0</v>
      </c>
      <c r="F77" t="s">
        <v>185</v>
      </c>
    </row>
    <row r="78" spans="1:6" x14ac:dyDescent="0.35">
      <c r="A78" t="s">
        <v>167</v>
      </c>
      <c r="B78">
        <v>57.56</v>
      </c>
      <c r="C78">
        <v>57.98</v>
      </c>
      <c r="D78" t="s">
        <v>175</v>
      </c>
      <c r="E78">
        <v>0</v>
      </c>
      <c r="F78" t="s">
        <v>185</v>
      </c>
    </row>
    <row r="79" spans="1:6" x14ac:dyDescent="0.35">
      <c r="A79" t="s">
        <v>167</v>
      </c>
      <c r="B79">
        <v>57.98</v>
      </c>
      <c r="C79">
        <v>58.39</v>
      </c>
      <c r="D79" t="s">
        <v>175</v>
      </c>
      <c r="E79">
        <v>0</v>
      </c>
      <c r="F79" t="s">
        <v>185</v>
      </c>
    </row>
    <row r="80" spans="1:6" x14ac:dyDescent="0.35">
      <c r="A80" t="s">
        <v>167</v>
      </c>
      <c r="B80">
        <v>58.39</v>
      </c>
      <c r="C80">
        <v>58.91</v>
      </c>
      <c r="D80" t="s">
        <v>175</v>
      </c>
      <c r="E80">
        <v>0</v>
      </c>
      <c r="F80" t="s">
        <v>185</v>
      </c>
    </row>
    <row r="81" spans="1:6" x14ac:dyDescent="0.35">
      <c r="A81" t="s">
        <v>167</v>
      </c>
      <c r="B81">
        <v>58.91</v>
      </c>
      <c r="C81">
        <v>59.27</v>
      </c>
      <c r="D81" t="s">
        <v>175</v>
      </c>
      <c r="E81">
        <v>0</v>
      </c>
      <c r="F81" t="s">
        <v>185</v>
      </c>
    </row>
    <row r="82" spans="1:6" x14ac:dyDescent="0.35">
      <c r="A82" t="s">
        <v>167</v>
      </c>
      <c r="B82">
        <v>59.27</v>
      </c>
      <c r="C82">
        <v>59.9</v>
      </c>
      <c r="D82" t="s">
        <v>175</v>
      </c>
      <c r="E82">
        <v>0</v>
      </c>
      <c r="F82" t="s">
        <v>185</v>
      </c>
    </row>
    <row r="83" spans="1:6" x14ac:dyDescent="0.35">
      <c r="A83" t="s">
        <v>167</v>
      </c>
      <c r="B83">
        <v>59.9</v>
      </c>
      <c r="C83">
        <v>60.35</v>
      </c>
      <c r="D83" t="s">
        <v>175</v>
      </c>
      <c r="E83">
        <v>0</v>
      </c>
      <c r="F83" t="s">
        <v>185</v>
      </c>
    </row>
    <row r="84" spans="1:6" x14ac:dyDescent="0.35">
      <c r="A84" t="s">
        <v>167</v>
      </c>
      <c r="B84">
        <v>60.35</v>
      </c>
      <c r="C84">
        <v>60.88</v>
      </c>
      <c r="D84" t="s">
        <v>175</v>
      </c>
      <c r="E84">
        <v>0</v>
      </c>
      <c r="F84" t="s">
        <v>185</v>
      </c>
    </row>
    <row r="85" spans="1:6" x14ac:dyDescent="0.35">
      <c r="A85" t="s">
        <v>167</v>
      </c>
      <c r="B85">
        <v>60.88</v>
      </c>
      <c r="C85">
        <v>61.47</v>
      </c>
      <c r="D85" t="s">
        <v>175</v>
      </c>
      <c r="E85">
        <v>0</v>
      </c>
      <c r="F85" t="s">
        <v>185</v>
      </c>
    </row>
    <row r="86" spans="1:6" x14ac:dyDescent="0.35">
      <c r="A86" t="s">
        <v>167</v>
      </c>
      <c r="B86">
        <v>61.47</v>
      </c>
      <c r="C86">
        <v>62.07</v>
      </c>
      <c r="D86" t="s">
        <v>175</v>
      </c>
      <c r="E86">
        <v>0</v>
      </c>
      <c r="F86" t="s">
        <v>185</v>
      </c>
    </row>
    <row r="87" spans="1:6" x14ac:dyDescent="0.35">
      <c r="A87" t="s">
        <v>167</v>
      </c>
      <c r="B87">
        <v>62.07</v>
      </c>
      <c r="C87">
        <v>62.79</v>
      </c>
      <c r="D87" t="s">
        <v>170</v>
      </c>
      <c r="E87">
        <v>0</v>
      </c>
      <c r="F87" t="s">
        <v>186</v>
      </c>
    </row>
    <row r="88" spans="1:6" x14ac:dyDescent="0.35">
      <c r="A88" t="s">
        <v>167</v>
      </c>
      <c r="B88">
        <v>62.79</v>
      </c>
      <c r="C88">
        <v>63.8</v>
      </c>
      <c r="D88" t="s">
        <v>170</v>
      </c>
      <c r="E88">
        <v>0</v>
      </c>
      <c r="F88" t="s">
        <v>186</v>
      </c>
    </row>
    <row r="89" spans="1:6" x14ac:dyDescent="0.35">
      <c r="A89" t="s">
        <v>167</v>
      </c>
      <c r="B89">
        <v>63.8</v>
      </c>
      <c r="C89">
        <v>64.77</v>
      </c>
      <c r="D89" t="s">
        <v>170</v>
      </c>
      <c r="E89">
        <v>0</v>
      </c>
      <c r="F89" t="s">
        <v>186</v>
      </c>
    </row>
    <row r="90" spans="1:6" x14ac:dyDescent="0.35">
      <c r="A90" t="s">
        <v>167</v>
      </c>
      <c r="B90">
        <v>64.77</v>
      </c>
      <c r="C90">
        <v>65.540000000000006</v>
      </c>
      <c r="D90" t="s">
        <v>170</v>
      </c>
      <c r="E90">
        <v>0</v>
      </c>
      <c r="F90" t="s">
        <v>186</v>
      </c>
    </row>
    <row r="91" spans="1:6" x14ac:dyDescent="0.35">
      <c r="A91" t="s">
        <v>167</v>
      </c>
      <c r="B91">
        <v>65.540000000000006</v>
      </c>
      <c r="C91">
        <v>66.12</v>
      </c>
      <c r="D91" t="s">
        <v>175</v>
      </c>
      <c r="E91">
        <v>0</v>
      </c>
      <c r="F91" t="s">
        <v>187</v>
      </c>
    </row>
    <row r="92" spans="1:6" x14ac:dyDescent="0.35">
      <c r="A92" t="s">
        <v>167</v>
      </c>
      <c r="B92">
        <v>66.12</v>
      </c>
      <c r="C92">
        <v>66.53</v>
      </c>
      <c r="D92" t="s">
        <v>175</v>
      </c>
      <c r="E92">
        <v>0</v>
      </c>
      <c r="F92" t="s">
        <v>187</v>
      </c>
    </row>
    <row r="93" spans="1:6" x14ac:dyDescent="0.35">
      <c r="A93" t="s">
        <v>167</v>
      </c>
      <c r="B93">
        <v>66.53</v>
      </c>
      <c r="C93">
        <v>67.11</v>
      </c>
      <c r="D93" t="s">
        <v>175</v>
      </c>
      <c r="E93">
        <v>0</v>
      </c>
      <c r="F93" t="s">
        <v>187</v>
      </c>
    </row>
    <row r="94" spans="1:6" x14ac:dyDescent="0.35">
      <c r="A94" t="s">
        <v>167</v>
      </c>
      <c r="B94">
        <v>67.11</v>
      </c>
      <c r="C94">
        <v>67.7</v>
      </c>
      <c r="D94" t="s">
        <v>175</v>
      </c>
      <c r="E94">
        <v>0</v>
      </c>
      <c r="F94" t="s">
        <v>187</v>
      </c>
    </row>
    <row r="95" spans="1:6" x14ac:dyDescent="0.35">
      <c r="A95" t="s">
        <v>167</v>
      </c>
      <c r="B95">
        <v>67.7</v>
      </c>
      <c r="C95">
        <v>68.319999999999993</v>
      </c>
      <c r="D95" t="s">
        <v>175</v>
      </c>
      <c r="E95">
        <v>0</v>
      </c>
      <c r="F95" t="s">
        <v>187</v>
      </c>
    </row>
    <row r="96" spans="1:6" x14ac:dyDescent="0.35">
      <c r="A96" t="s">
        <v>167</v>
      </c>
      <c r="B96">
        <v>68.319999999999993</v>
      </c>
      <c r="C96">
        <v>68.680000000000007</v>
      </c>
      <c r="D96" t="s">
        <v>175</v>
      </c>
      <c r="E96">
        <v>0</v>
      </c>
      <c r="F96" t="s">
        <v>187</v>
      </c>
    </row>
    <row r="97" spans="1:6" x14ac:dyDescent="0.35">
      <c r="A97" t="s">
        <v>167</v>
      </c>
      <c r="B97">
        <v>68.680000000000007</v>
      </c>
      <c r="C97">
        <v>69.14</v>
      </c>
      <c r="D97" t="s">
        <v>175</v>
      </c>
      <c r="E97">
        <v>0</v>
      </c>
      <c r="F97" t="s">
        <v>187</v>
      </c>
    </row>
    <row r="98" spans="1:6" x14ac:dyDescent="0.35">
      <c r="A98" t="s">
        <v>167</v>
      </c>
      <c r="B98">
        <v>69.14</v>
      </c>
      <c r="C98">
        <v>69.77</v>
      </c>
      <c r="D98" t="s">
        <v>175</v>
      </c>
      <c r="E98">
        <v>0</v>
      </c>
      <c r="F98" t="s">
        <v>187</v>
      </c>
    </row>
    <row r="99" spans="1:6" x14ac:dyDescent="0.35">
      <c r="A99" t="s">
        <v>167</v>
      </c>
      <c r="B99">
        <v>69.77</v>
      </c>
      <c r="C99">
        <v>70.37</v>
      </c>
      <c r="D99" t="s">
        <v>175</v>
      </c>
      <c r="E99">
        <v>0</v>
      </c>
      <c r="F99" t="s">
        <v>187</v>
      </c>
    </row>
    <row r="100" spans="1:6" x14ac:dyDescent="0.35">
      <c r="A100" t="s">
        <v>167</v>
      </c>
      <c r="B100">
        <v>70.37</v>
      </c>
      <c r="C100">
        <v>70.97</v>
      </c>
      <c r="D100" t="s">
        <v>175</v>
      </c>
      <c r="E100">
        <v>0</v>
      </c>
      <c r="F100" t="s">
        <v>187</v>
      </c>
    </row>
    <row r="101" spans="1:6" x14ac:dyDescent="0.35">
      <c r="A101" t="s">
        <v>167</v>
      </c>
      <c r="B101">
        <v>70.97</v>
      </c>
      <c r="C101">
        <v>71.599999999999994</v>
      </c>
      <c r="D101" t="s">
        <v>175</v>
      </c>
      <c r="E101">
        <v>0</v>
      </c>
      <c r="F101" t="s">
        <v>187</v>
      </c>
    </row>
    <row r="102" spans="1:6" x14ac:dyDescent="0.35">
      <c r="A102" t="s">
        <v>167</v>
      </c>
      <c r="B102">
        <v>71.599999999999994</v>
      </c>
      <c r="C102">
        <v>72.2</v>
      </c>
      <c r="D102" t="s">
        <v>188</v>
      </c>
      <c r="E102">
        <v>0</v>
      </c>
      <c r="F102" t="s">
        <v>189</v>
      </c>
    </row>
    <row r="103" spans="1:6" x14ac:dyDescent="0.35">
      <c r="A103" t="s">
        <v>167</v>
      </c>
      <c r="B103">
        <v>72.2</v>
      </c>
      <c r="C103">
        <v>72.599999999999994</v>
      </c>
      <c r="D103" t="s">
        <v>190</v>
      </c>
      <c r="E103">
        <v>0</v>
      </c>
      <c r="F103" t="s">
        <v>191</v>
      </c>
    </row>
    <row r="104" spans="1:6" x14ac:dyDescent="0.35">
      <c r="A104" t="s">
        <v>167</v>
      </c>
      <c r="B104">
        <v>72.599999999999994</v>
      </c>
      <c r="C104">
        <v>73.099999999999994</v>
      </c>
      <c r="D104" t="s">
        <v>175</v>
      </c>
      <c r="E104">
        <v>0</v>
      </c>
      <c r="F104" t="s">
        <v>192</v>
      </c>
    </row>
    <row r="105" spans="1:6" x14ac:dyDescent="0.35">
      <c r="A105" t="s">
        <v>167</v>
      </c>
      <c r="B105">
        <v>73.099999999999994</v>
      </c>
      <c r="C105">
        <v>73.55</v>
      </c>
      <c r="D105" t="s">
        <v>175</v>
      </c>
      <c r="E105">
        <v>0</v>
      </c>
      <c r="F105" t="s">
        <v>192</v>
      </c>
    </row>
    <row r="106" spans="1:6" x14ac:dyDescent="0.35">
      <c r="A106" t="s">
        <v>167</v>
      </c>
      <c r="B106">
        <v>73.55</v>
      </c>
      <c r="C106">
        <v>74.09</v>
      </c>
      <c r="D106" t="s">
        <v>175</v>
      </c>
      <c r="E106">
        <v>0</v>
      </c>
      <c r="F106" t="s">
        <v>192</v>
      </c>
    </row>
    <row r="107" spans="1:6" x14ac:dyDescent="0.35">
      <c r="A107" t="s">
        <v>167</v>
      </c>
      <c r="B107">
        <v>74.09</v>
      </c>
      <c r="C107">
        <v>74.5</v>
      </c>
      <c r="D107" t="s">
        <v>175</v>
      </c>
      <c r="E107">
        <v>0</v>
      </c>
      <c r="F107" t="s">
        <v>192</v>
      </c>
    </row>
    <row r="108" spans="1:6" x14ac:dyDescent="0.35">
      <c r="A108" t="s">
        <v>167</v>
      </c>
      <c r="B108">
        <v>74.5</v>
      </c>
      <c r="C108">
        <v>75.010000000000005</v>
      </c>
      <c r="D108" t="s">
        <v>175</v>
      </c>
      <c r="E108">
        <v>0</v>
      </c>
      <c r="F108" t="s">
        <v>192</v>
      </c>
    </row>
    <row r="109" spans="1:6" x14ac:dyDescent="0.35">
      <c r="A109" t="s">
        <v>167</v>
      </c>
      <c r="B109">
        <v>75.010000000000005</v>
      </c>
      <c r="C109">
        <v>75.5</v>
      </c>
      <c r="D109" t="s">
        <v>175</v>
      </c>
      <c r="E109">
        <v>0</v>
      </c>
      <c r="F109" t="s">
        <v>192</v>
      </c>
    </row>
    <row r="110" spans="1:6" x14ac:dyDescent="0.35">
      <c r="A110" t="s">
        <v>167</v>
      </c>
      <c r="B110">
        <v>75.5</v>
      </c>
      <c r="C110">
        <v>75.98</v>
      </c>
      <c r="D110" t="s">
        <v>175</v>
      </c>
      <c r="E110">
        <v>0</v>
      </c>
      <c r="F110" t="s">
        <v>192</v>
      </c>
    </row>
    <row r="111" spans="1:6" x14ac:dyDescent="0.35">
      <c r="A111" t="s">
        <v>167</v>
      </c>
      <c r="B111">
        <v>75.98</v>
      </c>
      <c r="C111">
        <v>76.58</v>
      </c>
      <c r="D111" t="s">
        <v>175</v>
      </c>
      <c r="E111">
        <v>0</v>
      </c>
      <c r="F111" t="s">
        <v>192</v>
      </c>
    </row>
    <row r="112" spans="1:6" x14ac:dyDescent="0.35">
      <c r="A112" t="s">
        <v>167</v>
      </c>
      <c r="B112">
        <v>76.58</v>
      </c>
      <c r="C112">
        <v>76.989999999999995</v>
      </c>
      <c r="D112" t="s">
        <v>175</v>
      </c>
      <c r="E112">
        <v>0</v>
      </c>
      <c r="F112" t="s">
        <v>192</v>
      </c>
    </row>
    <row r="113" spans="1:6" x14ac:dyDescent="0.35">
      <c r="A113" t="s">
        <v>167</v>
      </c>
      <c r="B113">
        <v>76.989999999999995</v>
      </c>
      <c r="C113">
        <v>77.430000000000007</v>
      </c>
      <c r="D113" t="s">
        <v>175</v>
      </c>
      <c r="E113">
        <v>0</v>
      </c>
      <c r="F113" t="s">
        <v>192</v>
      </c>
    </row>
    <row r="114" spans="1:6" x14ac:dyDescent="0.35">
      <c r="A114" t="s">
        <v>167</v>
      </c>
      <c r="B114">
        <v>77.430000000000007</v>
      </c>
      <c r="C114">
        <v>77.930000000000007</v>
      </c>
      <c r="D114" t="s">
        <v>175</v>
      </c>
      <c r="E114">
        <v>0</v>
      </c>
      <c r="F114" t="s">
        <v>192</v>
      </c>
    </row>
    <row r="115" spans="1:6" x14ac:dyDescent="0.35">
      <c r="A115" t="s">
        <v>167</v>
      </c>
      <c r="B115">
        <v>77.930000000000007</v>
      </c>
      <c r="C115">
        <v>78.41</v>
      </c>
      <c r="D115" t="s">
        <v>175</v>
      </c>
      <c r="E115">
        <v>0</v>
      </c>
      <c r="F115" t="s">
        <v>192</v>
      </c>
    </row>
    <row r="116" spans="1:6" x14ac:dyDescent="0.35">
      <c r="A116" t="s">
        <v>167</v>
      </c>
      <c r="B116">
        <v>78.41</v>
      </c>
      <c r="C116">
        <v>78.959999999999994</v>
      </c>
      <c r="D116" t="s">
        <v>175</v>
      </c>
      <c r="E116">
        <v>0</v>
      </c>
      <c r="F116" t="s">
        <v>192</v>
      </c>
    </row>
    <row r="117" spans="1:6" x14ac:dyDescent="0.35">
      <c r="A117" t="s">
        <v>167</v>
      </c>
      <c r="B117">
        <v>78.959999999999994</v>
      </c>
      <c r="C117">
        <v>79.400000000000006</v>
      </c>
      <c r="D117" t="s">
        <v>175</v>
      </c>
      <c r="E117">
        <v>0</v>
      </c>
      <c r="F117" t="s">
        <v>192</v>
      </c>
    </row>
    <row r="118" spans="1:6" x14ac:dyDescent="0.35">
      <c r="A118" t="s">
        <v>167</v>
      </c>
      <c r="B118">
        <v>79.400000000000006</v>
      </c>
      <c r="C118">
        <v>79.900000000000006</v>
      </c>
      <c r="D118" t="s">
        <v>175</v>
      </c>
      <c r="E118">
        <v>0</v>
      </c>
      <c r="F118" t="s">
        <v>192</v>
      </c>
    </row>
    <row r="119" spans="1:6" x14ac:dyDescent="0.35">
      <c r="A119" t="s">
        <v>167</v>
      </c>
      <c r="B119">
        <v>79.900000000000006</v>
      </c>
      <c r="C119">
        <v>80.36</v>
      </c>
      <c r="D119" t="s">
        <v>175</v>
      </c>
      <c r="E119">
        <v>0</v>
      </c>
      <c r="F119" t="s">
        <v>192</v>
      </c>
    </row>
    <row r="120" spans="1:6" x14ac:dyDescent="0.35">
      <c r="A120" t="s">
        <v>167</v>
      </c>
      <c r="B120">
        <v>80.36</v>
      </c>
      <c r="C120">
        <v>80.91</v>
      </c>
      <c r="D120" t="s">
        <v>175</v>
      </c>
      <c r="E120">
        <v>0</v>
      </c>
      <c r="F120" t="s">
        <v>192</v>
      </c>
    </row>
    <row r="121" spans="1:6" x14ac:dyDescent="0.35">
      <c r="A121" t="s">
        <v>167</v>
      </c>
      <c r="B121">
        <v>80.91</v>
      </c>
      <c r="C121">
        <v>81.33</v>
      </c>
      <c r="D121" t="s">
        <v>175</v>
      </c>
      <c r="E121">
        <v>0</v>
      </c>
      <c r="F121" t="s">
        <v>192</v>
      </c>
    </row>
    <row r="122" spans="1:6" x14ac:dyDescent="0.35">
      <c r="A122" t="s">
        <v>167</v>
      </c>
      <c r="B122">
        <v>81.33</v>
      </c>
      <c r="C122">
        <v>81.83</v>
      </c>
      <c r="D122" t="s">
        <v>175</v>
      </c>
      <c r="E122">
        <v>0</v>
      </c>
      <c r="F122" t="s">
        <v>192</v>
      </c>
    </row>
    <row r="123" spans="1:6" x14ac:dyDescent="0.35">
      <c r="A123" t="s">
        <v>167</v>
      </c>
      <c r="B123">
        <v>81.83</v>
      </c>
      <c r="C123">
        <v>82.28</v>
      </c>
      <c r="D123" t="s">
        <v>175</v>
      </c>
      <c r="E123">
        <v>0</v>
      </c>
      <c r="F123" t="s">
        <v>192</v>
      </c>
    </row>
    <row r="124" spans="1:6" x14ac:dyDescent="0.35">
      <c r="A124" t="s">
        <v>167</v>
      </c>
      <c r="B124">
        <v>82.28</v>
      </c>
      <c r="C124">
        <v>82.74</v>
      </c>
      <c r="D124" t="s">
        <v>175</v>
      </c>
      <c r="E124">
        <v>0</v>
      </c>
      <c r="F124" t="s">
        <v>192</v>
      </c>
    </row>
    <row r="125" spans="1:6" x14ac:dyDescent="0.35">
      <c r="A125" t="s">
        <v>167</v>
      </c>
      <c r="B125">
        <v>82.74</v>
      </c>
      <c r="C125">
        <v>83.2</v>
      </c>
      <c r="D125" t="s">
        <v>175</v>
      </c>
      <c r="E125">
        <v>0</v>
      </c>
      <c r="F125" t="s">
        <v>192</v>
      </c>
    </row>
    <row r="126" spans="1:6" x14ac:dyDescent="0.35">
      <c r="A126" t="s">
        <v>167</v>
      </c>
      <c r="B126">
        <v>83.2</v>
      </c>
      <c r="C126">
        <v>83.8</v>
      </c>
      <c r="D126" t="s">
        <v>175</v>
      </c>
      <c r="E126">
        <v>0</v>
      </c>
      <c r="F126" t="s">
        <v>192</v>
      </c>
    </row>
    <row r="127" spans="1:6" x14ac:dyDescent="0.35">
      <c r="A127" t="s">
        <v>167</v>
      </c>
      <c r="B127">
        <v>83.8</v>
      </c>
      <c r="C127">
        <v>84.4</v>
      </c>
      <c r="D127" t="s">
        <v>175</v>
      </c>
      <c r="E127">
        <v>0</v>
      </c>
      <c r="F127" t="s">
        <v>192</v>
      </c>
    </row>
    <row r="128" spans="1:6" x14ac:dyDescent="0.35">
      <c r="A128" t="s">
        <v>167</v>
      </c>
      <c r="B128">
        <v>84.4</v>
      </c>
      <c r="C128">
        <v>85</v>
      </c>
      <c r="D128" t="s">
        <v>175</v>
      </c>
      <c r="E128">
        <v>0</v>
      </c>
      <c r="F128" t="s">
        <v>192</v>
      </c>
    </row>
    <row r="129" spans="1:6" x14ac:dyDescent="0.35">
      <c r="A129" t="s">
        <v>167</v>
      </c>
      <c r="B129">
        <v>85</v>
      </c>
      <c r="C129">
        <v>85.48</v>
      </c>
      <c r="D129" t="s">
        <v>175</v>
      </c>
      <c r="E129">
        <v>0</v>
      </c>
      <c r="F129" t="s">
        <v>192</v>
      </c>
    </row>
    <row r="130" spans="1:6" x14ac:dyDescent="0.35">
      <c r="A130" t="s">
        <v>167</v>
      </c>
      <c r="B130">
        <v>85.48</v>
      </c>
      <c r="C130">
        <v>86.01</v>
      </c>
      <c r="D130" t="s">
        <v>175</v>
      </c>
      <c r="E130">
        <v>0</v>
      </c>
      <c r="F130" t="s">
        <v>192</v>
      </c>
    </row>
    <row r="131" spans="1:6" x14ac:dyDescent="0.35">
      <c r="A131" t="s">
        <v>167</v>
      </c>
      <c r="B131">
        <v>86.01</v>
      </c>
      <c r="C131">
        <v>86.49</v>
      </c>
      <c r="D131" t="s">
        <v>175</v>
      </c>
      <c r="E131">
        <v>0</v>
      </c>
      <c r="F131" t="s">
        <v>192</v>
      </c>
    </row>
    <row r="132" spans="1:6" x14ac:dyDescent="0.35">
      <c r="A132" t="s">
        <v>167</v>
      </c>
      <c r="B132">
        <v>86.49</v>
      </c>
      <c r="C132">
        <v>87</v>
      </c>
      <c r="D132" t="s">
        <v>175</v>
      </c>
      <c r="E132">
        <v>0</v>
      </c>
      <c r="F132" t="s">
        <v>192</v>
      </c>
    </row>
    <row r="133" spans="1:6" x14ac:dyDescent="0.35">
      <c r="A133" t="s">
        <v>167</v>
      </c>
      <c r="B133">
        <v>87</v>
      </c>
      <c r="C133">
        <v>87.6</v>
      </c>
      <c r="D133" t="s">
        <v>175</v>
      </c>
      <c r="E133">
        <v>0</v>
      </c>
      <c r="F133" t="s">
        <v>192</v>
      </c>
    </row>
    <row r="134" spans="1:6" x14ac:dyDescent="0.35">
      <c r="A134" t="s">
        <v>167</v>
      </c>
      <c r="B134">
        <v>87.6</v>
      </c>
      <c r="C134">
        <v>88.21</v>
      </c>
      <c r="D134" t="s">
        <v>175</v>
      </c>
      <c r="E134">
        <v>0</v>
      </c>
      <c r="F134" t="s">
        <v>192</v>
      </c>
    </row>
    <row r="135" spans="1:6" x14ac:dyDescent="0.35">
      <c r="A135" t="s">
        <v>167</v>
      </c>
      <c r="B135">
        <v>88.21</v>
      </c>
      <c r="C135">
        <v>88.82</v>
      </c>
      <c r="D135" t="s">
        <v>175</v>
      </c>
      <c r="E135">
        <v>0</v>
      </c>
      <c r="F135" t="s">
        <v>192</v>
      </c>
    </row>
    <row r="136" spans="1:6" x14ac:dyDescent="0.35">
      <c r="A136" t="s">
        <v>167</v>
      </c>
      <c r="B136">
        <v>88.82</v>
      </c>
      <c r="C136">
        <v>89.47</v>
      </c>
      <c r="D136" t="s">
        <v>175</v>
      </c>
      <c r="E136">
        <v>0</v>
      </c>
      <c r="F136" t="s">
        <v>192</v>
      </c>
    </row>
    <row r="137" spans="1:6" x14ac:dyDescent="0.35">
      <c r="A137" t="s">
        <v>167</v>
      </c>
      <c r="B137">
        <v>89.47</v>
      </c>
      <c r="C137">
        <v>89.98</v>
      </c>
      <c r="D137" t="s">
        <v>175</v>
      </c>
      <c r="E137">
        <v>0</v>
      </c>
      <c r="F137" t="s">
        <v>192</v>
      </c>
    </row>
    <row r="138" spans="1:6" x14ac:dyDescent="0.35">
      <c r="A138" t="s">
        <v>167</v>
      </c>
      <c r="B138">
        <v>89.98</v>
      </c>
      <c r="C138">
        <v>90.48</v>
      </c>
      <c r="D138" t="s">
        <v>175</v>
      </c>
      <c r="E138">
        <v>0</v>
      </c>
      <c r="F138" t="s">
        <v>192</v>
      </c>
    </row>
    <row r="139" spans="1:6" x14ac:dyDescent="0.35">
      <c r="A139" t="s">
        <v>167</v>
      </c>
      <c r="B139">
        <v>90.48</v>
      </c>
      <c r="C139">
        <v>90.95</v>
      </c>
      <c r="D139" t="s">
        <v>175</v>
      </c>
      <c r="E139">
        <v>0</v>
      </c>
      <c r="F139" t="s">
        <v>192</v>
      </c>
    </row>
    <row r="140" spans="1:6" x14ac:dyDescent="0.35">
      <c r="A140" t="s">
        <v>167</v>
      </c>
      <c r="B140">
        <v>90.95</v>
      </c>
      <c r="C140">
        <v>91.88</v>
      </c>
      <c r="D140" t="s">
        <v>170</v>
      </c>
      <c r="E140">
        <v>0</v>
      </c>
      <c r="F140" t="s">
        <v>193</v>
      </c>
    </row>
    <row r="141" spans="1:6" x14ac:dyDescent="0.35">
      <c r="A141" t="s">
        <v>167</v>
      </c>
      <c r="B141">
        <v>91.88</v>
      </c>
      <c r="C141">
        <v>92.86</v>
      </c>
      <c r="D141" t="s">
        <v>170</v>
      </c>
      <c r="E141">
        <v>0</v>
      </c>
      <c r="F141" t="s">
        <v>193</v>
      </c>
    </row>
    <row r="142" spans="1:6" x14ac:dyDescent="0.35">
      <c r="A142" t="s">
        <v>167</v>
      </c>
      <c r="B142">
        <v>92.86</v>
      </c>
      <c r="C142">
        <v>93.85</v>
      </c>
      <c r="D142" t="s">
        <v>170</v>
      </c>
      <c r="E142">
        <v>0</v>
      </c>
      <c r="F142" t="s">
        <v>193</v>
      </c>
    </row>
    <row r="143" spans="1:6" x14ac:dyDescent="0.35">
      <c r="A143" t="s">
        <v>167</v>
      </c>
      <c r="B143">
        <v>93.85</v>
      </c>
      <c r="C143">
        <v>94.8</v>
      </c>
      <c r="D143" t="s">
        <v>170</v>
      </c>
      <c r="E143">
        <v>0</v>
      </c>
      <c r="F143" t="s">
        <v>193</v>
      </c>
    </row>
    <row r="144" spans="1:6" x14ac:dyDescent="0.35">
      <c r="A144" t="s">
        <v>167</v>
      </c>
      <c r="B144">
        <v>94.8</v>
      </c>
      <c r="C144">
        <v>95.8</v>
      </c>
      <c r="D144" t="s">
        <v>170</v>
      </c>
      <c r="E144">
        <v>0</v>
      </c>
      <c r="F144" t="s">
        <v>193</v>
      </c>
    </row>
    <row r="145" spans="1:6" x14ac:dyDescent="0.35">
      <c r="A145" t="s">
        <v>167</v>
      </c>
      <c r="B145">
        <v>95.8</v>
      </c>
      <c r="C145">
        <v>96.8</v>
      </c>
      <c r="D145" t="s">
        <v>170</v>
      </c>
      <c r="E145">
        <v>0</v>
      </c>
      <c r="F145" t="s">
        <v>193</v>
      </c>
    </row>
    <row r="146" spans="1:6" x14ac:dyDescent="0.35">
      <c r="A146" t="s">
        <v>167</v>
      </c>
      <c r="B146">
        <v>96.8</v>
      </c>
      <c r="C146">
        <v>97.39</v>
      </c>
      <c r="D146" t="s">
        <v>175</v>
      </c>
      <c r="E146">
        <v>0</v>
      </c>
      <c r="F146" t="s">
        <v>194</v>
      </c>
    </row>
    <row r="147" spans="1:6" x14ac:dyDescent="0.35">
      <c r="A147" t="s">
        <v>167</v>
      </c>
      <c r="B147">
        <v>97.39</v>
      </c>
      <c r="C147">
        <v>97.92</v>
      </c>
      <c r="D147" t="s">
        <v>175</v>
      </c>
      <c r="E147">
        <v>0</v>
      </c>
      <c r="F147" t="s">
        <v>194</v>
      </c>
    </row>
    <row r="148" spans="1:6" x14ac:dyDescent="0.35">
      <c r="A148" t="s">
        <v>167</v>
      </c>
      <c r="B148">
        <v>97.92</v>
      </c>
      <c r="C148">
        <v>98.32</v>
      </c>
      <c r="D148" t="s">
        <v>175</v>
      </c>
      <c r="E148">
        <v>0</v>
      </c>
      <c r="F148" t="s">
        <v>194</v>
      </c>
    </row>
    <row r="149" spans="1:6" x14ac:dyDescent="0.35">
      <c r="A149" t="s">
        <v>167</v>
      </c>
      <c r="B149">
        <v>98.32</v>
      </c>
      <c r="C149">
        <v>98.75</v>
      </c>
      <c r="D149" t="s">
        <v>175</v>
      </c>
      <c r="E149">
        <v>0</v>
      </c>
      <c r="F149" t="s">
        <v>194</v>
      </c>
    </row>
    <row r="150" spans="1:6" x14ac:dyDescent="0.35">
      <c r="A150" t="s">
        <v>167</v>
      </c>
      <c r="B150">
        <v>98.75</v>
      </c>
      <c r="C150">
        <v>99.3</v>
      </c>
      <c r="D150" t="s">
        <v>175</v>
      </c>
      <c r="E150">
        <v>0</v>
      </c>
      <c r="F150" t="s">
        <v>194</v>
      </c>
    </row>
    <row r="151" spans="1:6" x14ac:dyDescent="0.35">
      <c r="A151" t="s">
        <v>167</v>
      </c>
      <c r="B151">
        <v>99.3</v>
      </c>
      <c r="C151">
        <v>99.92</v>
      </c>
      <c r="D151" t="s">
        <v>175</v>
      </c>
      <c r="E151">
        <v>0</v>
      </c>
      <c r="F151" t="s">
        <v>194</v>
      </c>
    </row>
    <row r="152" spans="1:6" x14ac:dyDescent="0.35">
      <c r="A152" t="s">
        <v>167</v>
      </c>
      <c r="B152">
        <v>99.92</v>
      </c>
      <c r="C152">
        <v>100.49</v>
      </c>
      <c r="D152" t="s">
        <v>175</v>
      </c>
      <c r="E152">
        <v>0</v>
      </c>
      <c r="F152" t="s">
        <v>194</v>
      </c>
    </row>
    <row r="153" spans="1:6" x14ac:dyDescent="0.35">
      <c r="A153" t="s">
        <v>167</v>
      </c>
      <c r="B153">
        <v>100.49</v>
      </c>
      <c r="C153">
        <v>101.11</v>
      </c>
      <c r="D153" t="s">
        <v>175</v>
      </c>
      <c r="E153">
        <v>0</v>
      </c>
      <c r="F153" t="s">
        <v>194</v>
      </c>
    </row>
    <row r="154" spans="1:6" x14ac:dyDescent="0.35">
      <c r="A154" t="s">
        <v>167</v>
      </c>
      <c r="B154">
        <v>101.11</v>
      </c>
      <c r="C154">
        <v>101.61</v>
      </c>
      <c r="D154" t="s">
        <v>175</v>
      </c>
      <c r="E154">
        <v>0</v>
      </c>
      <c r="F154" t="s">
        <v>194</v>
      </c>
    </row>
    <row r="155" spans="1:6" x14ac:dyDescent="0.35">
      <c r="A155" t="s">
        <v>167</v>
      </c>
      <c r="B155">
        <v>101.61</v>
      </c>
      <c r="C155">
        <v>102.06</v>
      </c>
      <c r="D155" t="s">
        <v>175</v>
      </c>
      <c r="E155">
        <v>0</v>
      </c>
      <c r="F155" t="s">
        <v>194</v>
      </c>
    </row>
    <row r="156" spans="1:6" x14ac:dyDescent="0.35">
      <c r="A156" t="s">
        <v>167</v>
      </c>
      <c r="B156">
        <v>102.06</v>
      </c>
      <c r="C156">
        <v>102.56</v>
      </c>
      <c r="D156" t="s">
        <v>175</v>
      </c>
      <c r="E156">
        <v>0</v>
      </c>
      <c r="F156" t="s">
        <v>194</v>
      </c>
    </row>
    <row r="157" spans="1:6" x14ac:dyDescent="0.35">
      <c r="A157" t="s">
        <v>167</v>
      </c>
      <c r="B157">
        <v>102.56</v>
      </c>
      <c r="C157">
        <v>103.4</v>
      </c>
      <c r="D157" t="s">
        <v>170</v>
      </c>
      <c r="E157">
        <v>0</v>
      </c>
      <c r="F157" t="s">
        <v>195</v>
      </c>
    </row>
    <row r="158" spans="1:6" x14ac:dyDescent="0.35">
      <c r="A158" t="s">
        <v>167</v>
      </c>
      <c r="B158">
        <v>103.4</v>
      </c>
      <c r="C158">
        <v>104</v>
      </c>
      <c r="D158" t="s">
        <v>170</v>
      </c>
      <c r="E158">
        <v>0</v>
      </c>
      <c r="F158" t="s">
        <v>195</v>
      </c>
    </row>
    <row r="159" spans="1:6" x14ac:dyDescent="0.35">
      <c r="A159" t="s">
        <v>167</v>
      </c>
      <c r="B159">
        <v>104</v>
      </c>
      <c r="C159">
        <v>105</v>
      </c>
      <c r="D159" t="s">
        <v>170</v>
      </c>
      <c r="E159">
        <v>0</v>
      </c>
      <c r="F159" t="s">
        <v>195</v>
      </c>
    </row>
    <row r="160" spans="1:6" x14ac:dyDescent="0.35">
      <c r="A160" t="s">
        <v>167</v>
      </c>
      <c r="B160">
        <v>105</v>
      </c>
      <c r="C160">
        <v>105.61</v>
      </c>
      <c r="D160" t="s">
        <v>175</v>
      </c>
      <c r="E160">
        <v>0</v>
      </c>
      <c r="F160" t="s">
        <v>196</v>
      </c>
    </row>
    <row r="161" spans="1:6" x14ac:dyDescent="0.35">
      <c r="A161" t="s">
        <v>167</v>
      </c>
      <c r="B161">
        <v>105.61</v>
      </c>
      <c r="C161">
        <v>106.26</v>
      </c>
      <c r="D161" t="s">
        <v>170</v>
      </c>
      <c r="E161">
        <v>0</v>
      </c>
      <c r="F161" t="s">
        <v>197</v>
      </c>
    </row>
    <row r="162" spans="1:6" x14ac:dyDescent="0.35">
      <c r="A162" t="s">
        <v>167</v>
      </c>
      <c r="B162">
        <v>106.26</v>
      </c>
      <c r="C162">
        <v>106.9</v>
      </c>
      <c r="D162" t="s">
        <v>170</v>
      </c>
      <c r="E162">
        <v>0</v>
      </c>
      <c r="F162" t="s">
        <v>197</v>
      </c>
    </row>
    <row r="163" spans="1:6" x14ac:dyDescent="0.35">
      <c r="A163" t="s">
        <v>167</v>
      </c>
      <c r="B163">
        <v>106.9</v>
      </c>
      <c r="C163">
        <v>107.9</v>
      </c>
      <c r="D163" t="s">
        <v>170</v>
      </c>
      <c r="E163">
        <v>0</v>
      </c>
      <c r="F163" t="s">
        <v>197</v>
      </c>
    </row>
    <row r="164" spans="1:6" x14ac:dyDescent="0.35">
      <c r="A164" t="s">
        <v>167</v>
      </c>
      <c r="B164">
        <v>107.9</v>
      </c>
      <c r="C164">
        <v>109.1</v>
      </c>
      <c r="D164" t="s">
        <v>170</v>
      </c>
      <c r="E164">
        <v>0</v>
      </c>
      <c r="F164" t="s">
        <v>197</v>
      </c>
    </row>
    <row r="165" spans="1:6" x14ac:dyDescent="0.35">
      <c r="A165" t="s">
        <v>167</v>
      </c>
      <c r="B165">
        <v>109.1</v>
      </c>
      <c r="C165">
        <v>109.66</v>
      </c>
      <c r="D165" t="s">
        <v>175</v>
      </c>
      <c r="E165">
        <v>0</v>
      </c>
      <c r="F165" t="s">
        <v>198</v>
      </c>
    </row>
    <row r="166" spans="1:6" x14ac:dyDescent="0.35">
      <c r="A166" t="s">
        <v>167</v>
      </c>
      <c r="B166">
        <v>109.66</v>
      </c>
      <c r="C166">
        <v>110.33</v>
      </c>
      <c r="D166" t="s">
        <v>175</v>
      </c>
      <c r="E166">
        <v>0</v>
      </c>
      <c r="F166" t="s">
        <v>198</v>
      </c>
    </row>
    <row r="167" spans="1:6" x14ac:dyDescent="0.35">
      <c r="A167" t="s">
        <v>167</v>
      </c>
      <c r="B167">
        <v>110.33</v>
      </c>
      <c r="C167">
        <v>110.74</v>
      </c>
      <c r="D167" t="s">
        <v>199</v>
      </c>
      <c r="E167">
        <v>0</v>
      </c>
      <c r="F167" t="s">
        <v>200</v>
      </c>
    </row>
    <row r="168" spans="1:6" x14ac:dyDescent="0.35">
      <c r="A168" t="s">
        <v>167</v>
      </c>
      <c r="B168">
        <v>110.74</v>
      </c>
      <c r="C168">
        <v>111.23</v>
      </c>
      <c r="D168" t="s">
        <v>175</v>
      </c>
      <c r="E168">
        <v>0</v>
      </c>
      <c r="F168" t="s">
        <v>201</v>
      </c>
    </row>
    <row r="169" spans="1:6" x14ac:dyDescent="0.35">
      <c r="A169" t="s">
        <v>167</v>
      </c>
      <c r="B169">
        <v>111.23</v>
      </c>
      <c r="C169">
        <v>111.73</v>
      </c>
      <c r="D169" t="s">
        <v>175</v>
      </c>
      <c r="E169">
        <v>0</v>
      </c>
      <c r="F169" t="s">
        <v>201</v>
      </c>
    </row>
    <row r="170" spans="1:6" x14ac:dyDescent="0.35">
      <c r="A170" t="s">
        <v>167</v>
      </c>
      <c r="B170">
        <v>111.73</v>
      </c>
      <c r="C170">
        <v>112.23</v>
      </c>
      <c r="D170" t="s">
        <v>175</v>
      </c>
      <c r="E170">
        <v>0</v>
      </c>
      <c r="F170" t="s">
        <v>201</v>
      </c>
    </row>
    <row r="171" spans="1:6" x14ac:dyDescent="0.35">
      <c r="A171" t="s">
        <v>167</v>
      </c>
      <c r="B171">
        <v>112.23</v>
      </c>
      <c r="C171">
        <v>112.66</v>
      </c>
      <c r="D171" t="s">
        <v>175</v>
      </c>
      <c r="E171">
        <v>0</v>
      </c>
      <c r="F171" t="s">
        <v>201</v>
      </c>
    </row>
    <row r="172" spans="1:6" x14ac:dyDescent="0.35">
      <c r="A172" t="s">
        <v>167</v>
      </c>
      <c r="B172">
        <v>112.66</v>
      </c>
      <c r="C172">
        <v>113.63</v>
      </c>
      <c r="D172" t="s">
        <v>170</v>
      </c>
      <c r="E172">
        <v>0</v>
      </c>
      <c r="F172" t="s">
        <v>202</v>
      </c>
    </row>
    <row r="173" spans="1:6" x14ac:dyDescent="0.35">
      <c r="A173" t="s">
        <v>167</v>
      </c>
      <c r="B173">
        <v>113.63</v>
      </c>
      <c r="C173">
        <v>114.6</v>
      </c>
      <c r="D173" t="s">
        <v>170</v>
      </c>
      <c r="E173">
        <v>0</v>
      </c>
      <c r="F173" t="s">
        <v>202</v>
      </c>
    </row>
    <row r="174" spans="1:6" x14ac:dyDescent="0.35">
      <c r="A174" t="s">
        <v>167</v>
      </c>
      <c r="B174">
        <v>114.6</v>
      </c>
      <c r="C174">
        <v>115.54</v>
      </c>
      <c r="D174" t="s">
        <v>170</v>
      </c>
      <c r="E174">
        <v>0</v>
      </c>
      <c r="F174" t="s">
        <v>202</v>
      </c>
    </row>
    <row r="175" spans="1:6" x14ac:dyDescent="0.35">
      <c r="A175" t="s">
        <v>167</v>
      </c>
      <c r="B175">
        <v>115.54</v>
      </c>
      <c r="C175">
        <v>116.15</v>
      </c>
      <c r="D175" t="s">
        <v>175</v>
      </c>
      <c r="E175">
        <v>0</v>
      </c>
      <c r="F175" t="s">
        <v>201</v>
      </c>
    </row>
    <row r="176" spans="1:6" x14ac:dyDescent="0.35">
      <c r="A176" t="s">
        <v>167</v>
      </c>
      <c r="B176">
        <v>116.15</v>
      </c>
      <c r="C176">
        <v>116.67</v>
      </c>
      <c r="D176" t="s">
        <v>175</v>
      </c>
      <c r="E176">
        <v>0</v>
      </c>
      <c r="F176" t="s">
        <v>201</v>
      </c>
    </row>
    <row r="177" spans="1:6" x14ac:dyDescent="0.35">
      <c r="A177" t="s">
        <v>167</v>
      </c>
      <c r="B177">
        <v>116.67</v>
      </c>
      <c r="C177">
        <v>117.51</v>
      </c>
      <c r="D177" t="s">
        <v>170</v>
      </c>
      <c r="E177">
        <v>0</v>
      </c>
      <c r="F177" t="s">
        <v>203</v>
      </c>
    </row>
    <row r="178" spans="1:6" x14ac:dyDescent="0.35">
      <c r="A178" t="s">
        <v>167</v>
      </c>
      <c r="B178">
        <v>117.51</v>
      </c>
      <c r="C178">
        <v>118.4</v>
      </c>
      <c r="D178" t="s">
        <v>170</v>
      </c>
      <c r="E178">
        <v>0</v>
      </c>
      <c r="F178" t="s">
        <v>203</v>
      </c>
    </row>
    <row r="179" spans="1:6" x14ac:dyDescent="0.35">
      <c r="A179" t="s">
        <v>167</v>
      </c>
      <c r="B179">
        <v>118.4</v>
      </c>
      <c r="C179">
        <v>119.37</v>
      </c>
      <c r="D179" t="s">
        <v>170</v>
      </c>
      <c r="E179">
        <v>0</v>
      </c>
      <c r="F179" t="s">
        <v>203</v>
      </c>
    </row>
    <row r="180" spans="1:6" x14ac:dyDescent="0.35">
      <c r="A180" t="s">
        <v>167</v>
      </c>
      <c r="B180">
        <v>119.37</v>
      </c>
      <c r="C180">
        <v>120.34</v>
      </c>
      <c r="D180" t="s">
        <v>170</v>
      </c>
      <c r="E180">
        <v>0</v>
      </c>
      <c r="F180" t="s">
        <v>203</v>
      </c>
    </row>
    <row r="181" spans="1:6" x14ac:dyDescent="0.35">
      <c r="A181" t="s">
        <v>167</v>
      </c>
      <c r="B181">
        <v>120.34</v>
      </c>
      <c r="C181">
        <v>121.33</v>
      </c>
      <c r="D181" t="s">
        <v>170</v>
      </c>
      <c r="E181">
        <v>0</v>
      </c>
      <c r="F181" t="s">
        <v>203</v>
      </c>
    </row>
    <row r="182" spans="1:6" x14ac:dyDescent="0.35">
      <c r="A182" t="s">
        <v>167</v>
      </c>
      <c r="B182">
        <v>121.33</v>
      </c>
      <c r="C182">
        <v>122.25</v>
      </c>
      <c r="D182" t="s">
        <v>170</v>
      </c>
      <c r="E182">
        <v>0</v>
      </c>
      <c r="F182" t="s">
        <v>203</v>
      </c>
    </row>
    <row r="183" spans="1:6" x14ac:dyDescent="0.35">
      <c r="A183" t="s">
        <v>167</v>
      </c>
      <c r="B183">
        <v>122.25</v>
      </c>
      <c r="C183">
        <v>123.25</v>
      </c>
      <c r="D183" t="s">
        <v>170</v>
      </c>
      <c r="E183">
        <v>0</v>
      </c>
      <c r="F183" t="s">
        <v>203</v>
      </c>
    </row>
    <row r="184" spans="1:6" x14ac:dyDescent="0.35">
      <c r="A184" t="s">
        <v>167</v>
      </c>
      <c r="B184">
        <v>123.25</v>
      </c>
      <c r="C184">
        <v>123.9</v>
      </c>
      <c r="D184" t="s">
        <v>170</v>
      </c>
      <c r="E184">
        <v>0</v>
      </c>
      <c r="F184" t="s">
        <v>203</v>
      </c>
    </row>
    <row r="185" spans="1:6" x14ac:dyDescent="0.35">
      <c r="A185" t="s">
        <v>167</v>
      </c>
      <c r="B185">
        <v>123.9</v>
      </c>
      <c r="C185">
        <v>124.6</v>
      </c>
      <c r="D185" t="s">
        <v>170</v>
      </c>
      <c r="E185">
        <v>0</v>
      </c>
      <c r="F185" t="s">
        <v>203</v>
      </c>
    </row>
    <row r="186" spans="1:6" x14ac:dyDescent="0.35">
      <c r="A186" t="s">
        <v>167</v>
      </c>
      <c r="B186">
        <v>124.6</v>
      </c>
      <c r="C186">
        <v>125.2</v>
      </c>
      <c r="D186" t="s">
        <v>183</v>
      </c>
      <c r="E186">
        <v>0</v>
      </c>
      <c r="F186" t="s">
        <v>204</v>
      </c>
    </row>
    <row r="187" spans="1:6" x14ac:dyDescent="0.35">
      <c r="A187" t="s">
        <v>167</v>
      </c>
      <c r="B187">
        <v>125.2</v>
      </c>
      <c r="C187">
        <v>126.2</v>
      </c>
      <c r="D187" t="s">
        <v>170</v>
      </c>
      <c r="E187">
        <v>0</v>
      </c>
      <c r="F187" t="s">
        <v>205</v>
      </c>
    </row>
    <row r="188" spans="1:6" x14ac:dyDescent="0.35">
      <c r="A188" t="s">
        <v>167</v>
      </c>
      <c r="B188">
        <v>126.2</v>
      </c>
      <c r="C188">
        <v>126.72</v>
      </c>
      <c r="D188" t="s">
        <v>183</v>
      </c>
      <c r="E188">
        <v>0</v>
      </c>
      <c r="F188" t="s">
        <v>206</v>
      </c>
    </row>
    <row r="189" spans="1:6" x14ac:dyDescent="0.35">
      <c r="A189" t="s">
        <v>167</v>
      </c>
      <c r="B189">
        <v>126.72</v>
      </c>
      <c r="C189">
        <v>127.17</v>
      </c>
      <c r="D189" t="s">
        <v>183</v>
      </c>
      <c r="E189">
        <v>0</v>
      </c>
      <c r="F189" t="s">
        <v>206</v>
      </c>
    </row>
    <row r="190" spans="1:6" x14ac:dyDescent="0.35">
      <c r="A190" t="s">
        <v>167</v>
      </c>
      <c r="B190">
        <v>127.17</v>
      </c>
      <c r="C190">
        <v>127.77</v>
      </c>
      <c r="D190" t="s">
        <v>175</v>
      </c>
      <c r="E190">
        <v>0</v>
      </c>
      <c r="F190" t="s">
        <v>201</v>
      </c>
    </row>
    <row r="191" spans="1:6" x14ac:dyDescent="0.35">
      <c r="A191" t="s">
        <v>167</v>
      </c>
      <c r="B191">
        <v>127.77</v>
      </c>
      <c r="C191">
        <v>128.91</v>
      </c>
      <c r="D191" t="s">
        <v>170</v>
      </c>
      <c r="E191">
        <v>0</v>
      </c>
      <c r="F191" t="s">
        <v>207</v>
      </c>
    </row>
    <row r="192" spans="1:6" x14ac:dyDescent="0.35">
      <c r="A192" t="s">
        <v>167</v>
      </c>
      <c r="B192">
        <v>128.91</v>
      </c>
      <c r="C192">
        <v>130.05000000000001</v>
      </c>
      <c r="D192" t="s">
        <v>170</v>
      </c>
      <c r="E192">
        <v>0</v>
      </c>
      <c r="F192" t="s">
        <v>207</v>
      </c>
    </row>
    <row r="193" spans="1:6" x14ac:dyDescent="0.35">
      <c r="A193" t="s">
        <v>167</v>
      </c>
      <c r="B193">
        <v>130.05000000000001</v>
      </c>
      <c r="C193">
        <v>130.97999999999999</v>
      </c>
      <c r="D193" t="s">
        <v>170</v>
      </c>
      <c r="E193">
        <v>0</v>
      </c>
      <c r="F193" t="s">
        <v>207</v>
      </c>
    </row>
    <row r="194" spans="1:6" x14ac:dyDescent="0.35">
      <c r="A194" t="s">
        <v>167</v>
      </c>
      <c r="B194">
        <v>130.97999999999999</v>
      </c>
      <c r="C194">
        <v>131.97</v>
      </c>
      <c r="D194" t="s">
        <v>170</v>
      </c>
      <c r="E194">
        <v>0</v>
      </c>
      <c r="F194" t="s">
        <v>207</v>
      </c>
    </row>
    <row r="195" spans="1:6" x14ac:dyDescent="0.35">
      <c r="A195" t="s">
        <v>167</v>
      </c>
      <c r="B195">
        <v>131.97</v>
      </c>
      <c r="C195">
        <v>132.96</v>
      </c>
      <c r="D195" t="s">
        <v>170</v>
      </c>
      <c r="E195">
        <v>0</v>
      </c>
      <c r="F195" t="s">
        <v>207</v>
      </c>
    </row>
    <row r="196" spans="1:6" x14ac:dyDescent="0.35">
      <c r="A196" t="s">
        <v>167</v>
      </c>
      <c r="B196">
        <v>132.96</v>
      </c>
      <c r="C196">
        <v>133.9</v>
      </c>
      <c r="D196" t="s">
        <v>170</v>
      </c>
      <c r="E196">
        <v>0</v>
      </c>
      <c r="F196" t="s">
        <v>207</v>
      </c>
    </row>
    <row r="197" spans="1:6" x14ac:dyDescent="0.35">
      <c r="A197" t="s">
        <v>167</v>
      </c>
      <c r="B197">
        <v>133.9</v>
      </c>
      <c r="C197">
        <v>134.6</v>
      </c>
      <c r="D197" t="s">
        <v>170</v>
      </c>
      <c r="E197">
        <v>0</v>
      </c>
      <c r="F197" t="s">
        <v>207</v>
      </c>
    </row>
    <row r="198" spans="1:6" x14ac:dyDescent="0.35">
      <c r="A198" t="s">
        <v>167</v>
      </c>
      <c r="B198">
        <v>134.6</v>
      </c>
      <c r="C198">
        <v>135.35</v>
      </c>
      <c r="D198" t="s">
        <v>170</v>
      </c>
      <c r="E198">
        <v>0</v>
      </c>
      <c r="F198" t="s">
        <v>207</v>
      </c>
    </row>
    <row r="199" spans="1:6" x14ac:dyDescent="0.35">
      <c r="A199" t="s">
        <v>167</v>
      </c>
      <c r="B199">
        <v>135.35</v>
      </c>
      <c r="C199">
        <v>135.80000000000001</v>
      </c>
      <c r="D199" t="s">
        <v>208</v>
      </c>
      <c r="E199">
        <v>0</v>
      </c>
      <c r="F199" t="s">
        <v>209</v>
      </c>
    </row>
    <row r="200" spans="1:6" x14ac:dyDescent="0.35">
      <c r="A200" t="s">
        <v>167</v>
      </c>
      <c r="B200">
        <v>135.80000000000001</v>
      </c>
      <c r="C200">
        <v>136.19999999999999</v>
      </c>
      <c r="D200" t="s">
        <v>208</v>
      </c>
      <c r="E200">
        <v>0</v>
      </c>
      <c r="F200" t="s">
        <v>209</v>
      </c>
    </row>
    <row r="201" spans="1:6" x14ac:dyDescent="0.35">
      <c r="A201" t="s">
        <v>167</v>
      </c>
      <c r="B201">
        <v>136.19999999999999</v>
      </c>
      <c r="C201">
        <v>136.72</v>
      </c>
      <c r="D201" t="s">
        <v>208</v>
      </c>
      <c r="E201">
        <v>0</v>
      </c>
      <c r="F201" t="s">
        <v>209</v>
      </c>
    </row>
    <row r="202" spans="1:6" x14ac:dyDescent="0.35">
      <c r="A202" t="s">
        <v>167</v>
      </c>
      <c r="B202">
        <v>136.72</v>
      </c>
      <c r="C202">
        <v>137.22</v>
      </c>
      <c r="D202" t="s">
        <v>208</v>
      </c>
      <c r="E202">
        <v>0</v>
      </c>
      <c r="F202" t="s">
        <v>209</v>
      </c>
    </row>
    <row r="203" spans="1:6" x14ac:dyDescent="0.35">
      <c r="A203" t="s">
        <v>167</v>
      </c>
      <c r="B203">
        <v>137.22</v>
      </c>
      <c r="C203">
        <v>137.69999999999999</v>
      </c>
      <c r="D203" t="s">
        <v>208</v>
      </c>
      <c r="E203">
        <v>0</v>
      </c>
      <c r="F203" t="s">
        <v>209</v>
      </c>
    </row>
    <row r="204" spans="1:6" x14ac:dyDescent="0.35">
      <c r="A204" t="s">
        <v>167</v>
      </c>
      <c r="B204">
        <v>137.69999999999999</v>
      </c>
      <c r="C204">
        <v>138.19999999999999</v>
      </c>
      <c r="D204" t="s">
        <v>208</v>
      </c>
      <c r="E204">
        <v>0</v>
      </c>
      <c r="F204" t="s">
        <v>209</v>
      </c>
    </row>
    <row r="205" spans="1:6" x14ac:dyDescent="0.35">
      <c r="A205" t="s">
        <v>167</v>
      </c>
      <c r="B205">
        <v>138.19999999999999</v>
      </c>
      <c r="C205">
        <v>138.72</v>
      </c>
      <c r="D205" t="s">
        <v>208</v>
      </c>
      <c r="E205">
        <v>0</v>
      </c>
      <c r="F205" t="s">
        <v>209</v>
      </c>
    </row>
    <row r="206" spans="1:6" x14ac:dyDescent="0.35">
      <c r="A206" t="s">
        <v>167</v>
      </c>
      <c r="B206">
        <v>138.72</v>
      </c>
      <c r="C206">
        <v>139.24</v>
      </c>
      <c r="D206" t="s">
        <v>208</v>
      </c>
      <c r="E206">
        <v>0</v>
      </c>
      <c r="F206" t="s">
        <v>209</v>
      </c>
    </row>
    <row r="207" spans="1:6" x14ac:dyDescent="0.35">
      <c r="A207" t="s">
        <v>167</v>
      </c>
      <c r="B207">
        <v>139.24</v>
      </c>
      <c r="C207">
        <v>139.74</v>
      </c>
      <c r="D207" t="s">
        <v>208</v>
      </c>
      <c r="E207">
        <v>0</v>
      </c>
      <c r="F207" t="s">
        <v>209</v>
      </c>
    </row>
    <row r="208" spans="1:6" x14ac:dyDescent="0.35">
      <c r="A208" t="s">
        <v>167</v>
      </c>
      <c r="B208">
        <v>139.74</v>
      </c>
      <c r="C208">
        <v>140.13999999999999</v>
      </c>
      <c r="D208" t="s">
        <v>208</v>
      </c>
      <c r="E208">
        <v>0</v>
      </c>
      <c r="F208" t="s">
        <v>209</v>
      </c>
    </row>
    <row r="209" spans="1:6" x14ac:dyDescent="0.35">
      <c r="A209" t="s">
        <v>167</v>
      </c>
      <c r="B209">
        <v>140.13999999999999</v>
      </c>
      <c r="C209">
        <v>140.58000000000001</v>
      </c>
      <c r="D209" t="s">
        <v>208</v>
      </c>
      <c r="E209">
        <v>0</v>
      </c>
      <c r="F209" t="s">
        <v>209</v>
      </c>
    </row>
    <row r="210" spans="1:6" x14ac:dyDescent="0.35">
      <c r="A210" t="s">
        <v>167</v>
      </c>
      <c r="B210">
        <v>140.58000000000001</v>
      </c>
      <c r="C210">
        <v>141.65</v>
      </c>
      <c r="D210" t="s">
        <v>170</v>
      </c>
      <c r="E210">
        <v>0</v>
      </c>
      <c r="F210" t="s">
        <v>210</v>
      </c>
    </row>
    <row r="211" spans="1:6" x14ac:dyDescent="0.35">
      <c r="A211" t="s">
        <v>167</v>
      </c>
      <c r="B211">
        <v>141.65</v>
      </c>
      <c r="C211">
        <v>142.25</v>
      </c>
      <c r="D211" t="s">
        <v>211</v>
      </c>
      <c r="E211">
        <v>0</v>
      </c>
      <c r="F211" t="s">
        <v>212</v>
      </c>
    </row>
    <row r="212" spans="1:6" x14ac:dyDescent="0.35">
      <c r="A212" t="s">
        <v>167</v>
      </c>
      <c r="B212">
        <v>142.25</v>
      </c>
      <c r="C212">
        <v>142.85</v>
      </c>
      <c r="D212" t="s">
        <v>211</v>
      </c>
      <c r="E212">
        <v>0</v>
      </c>
      <c r="F212" t="s">
        <v>212</v>
      </c>
    </row>
    <row r="213" spans="1:6" x14ac:dyDescent="0.35">
      <c r="A213" t="s">
        <v>167</v>
      </c>
      <c r="B213">
        <v>142.85</v>
      </c>
      <c r="C213">
        <v>143.44999999999999</v>
      </c>
      <c r="D213" t="s">
        <v>211</v>
      </c>
      <c r="E213">
        <v>0</v>
      </c>
      <c r="F213" t="s">
        <v>212</v>
      </c>
    </row>
    <row r="214" spans="1:6" x14ac:dyDescent="0.35">
      <c r="A214" t="s">
        <v>167</v>
      </c>
      <c r="B214">
        <v>143.44999999999999</v>
      </c>
      <c r="C214">
        <v>144.05000000000001</v>
      </c>
      <c r="D214" t="s">
        <v>211</v>
      </c>
      <c r="E214">
        <v>0</v>
      </c>
      <c r="F214" t="s">
        <v>212</v>
      </c>
    </row>
    <row r="215" spans="1:6" x14ac:dyDescent="0.35">
      <c r="A215" t="s">
        <v>167</v>
      </c>
      <c r="B215">
        <v>144.05000000000001</v>
      </c>
      <c r="C215">
        <v>144.5</v>
      </c>
      <c r="D215" t="s">
        <v>211</v>
      </c>
      <c r="E215">
        <v>0</v>
      </c>
      <c r="F215" t="s">
        <v>212</v>
      </c>
    </row>
    <row r="216" spans="1:6" x14ac:dyDescent="0.35">
      <c r="A216" t="s">
        <v>167</v>
      </c>
      <c r="B216">
        <v>144.5</v>
      </c>
      <c r="C216">
        <v>144.94999999999999</v>
      </c>
      <c r="D216" t="s">
        <v>211</v>
      </c>
      <c r="E216">
        <v>0</v>
      </c>
      <c r="F216" t="s">
        <v>212</v>
      </c>
    </row>
    <row r="217" spans="1:6" x14ac:dyDescent="0.35">
      <c r="A217" t="s">
        <v>167</v>
      </c>
      <c r="B217">
        <v>144.94999999999999</v>
      </c>
      <c r="C217">
        <v>145.4</v>
      </c>
      <c r="D217" t="s">
        <v>211</v>
      </c>
      <c r="E217">
        <v>0</v>
      </c>
      <c r="F217" t="s">
        <v>212</v>
      </c>
    </row>
    <row r="218" spans="1:6" x14ac:dyDescent="0.35">
      <c r="A218" t="s">
        <v>167</v>
      </c>
      <c r="B218">
        <v>145.4</v>
      </c>
      <c r="C218">
        <v>145.80000000000001</v>
      </c>
      <c r="D218" t="s">
        <v>183</v>
      </c>
      <c r="E218">
        <v>0</v>
      </c>
      <c r="F218" t="s">
        <v>213</v>
      </c>
    </row>
    <row r="219" spans="1:6" x14ac:dyDescent="0.35">
      <c r="A219" t="s">
        <v>167</v>
      </c>
      <c r="B219">
        <v>145.80000000000001</v>
      </c>
      <c r="C219">
        <v>146.26</v>
      </c>
      <c r="D219" t="s">
        <v>183</v>
      </c>
      <c r="E219">
        <v>0</v>
      </c>
      <c r="F219" t="s">
        <v>213</v>
      </c>
    </row>
    <row r="220" spans="1:6" x14ac:dyDescent="0.35">
      <c r="A220" t="s">
        <v>167</v>
      </c>
      <c r="B220">
        <v>146.26</v>
      </c>
      <c r="C220">
        <v>147.44999999999999</v>
      </c>
      <c r="D220" t="s">
        <v>170</v>
      </c>
      <c r="E220">
        <v>0</v>
      </c>
      <c r="F220" t="s">
        <v>214</v>
      </c>
    </row>
    <row r="221" spans="1:6" x14ac:dyDescent="0.35">
      <c r="A221" t="s">
        <v>167</v>
      </c>
      <c r="B221">
        <v>147.44999999999999</v>
      </c>
      <c r="C221">
        <v>148.5</v>
      </c>
      <c r="D221" t="s">
        <v>170</v>
      </c>
      <c r="E221">
        <v>0</v>
      </c>
      <c r="F221" t="s">
        <v>214</v>
      </c>
    </row>
    <row r="222" spans="1:6" x14ac:dyDescent="0.35">
      <c r="A222" t="s">
        <v>167</v>
      </c>
      <c r="B222">
        <v>148.5</v>
      </c>
      <c r="C222">
        <v>149.5</v>
      </c>
      <c r="D222" t="s">
        <v>170</v>
      </c>
      <c r="E222">
        <v>0</v>
      </c>
      <c r="F222" t="s">
        <v>214</v>
      </c>
    </row>
    <row r="223" spans="1:6" x14ac:dyDescent="0.35">
      <c r="A223" t="s">
        <v>167</v>
      </c>
      <c r="B223">
        <v>149.5</v>
      </c>
      <c r="C223">
        <v>150.47</v>
      </c>
      <c r="D223" t="s">
        <v>170</v>
      </c>
      <c r="E223">
        <v>0</v>
      </c>
      <c r="F223" t="s">
        <v>214</v>
      </c>
    </row>
    <row r="224" spans="1:6" x14ac:dyDescent="0.35">
      <c r="A224" t="s">
        <v>167</v>
      </c>
      <c r="B224">
        <v>150.47</v>
      </c>
      <c r="C224">
        <v>150.97</v>
      </c>
      <c r="D224" t="s">
        <v>183</v>
      </c>
      <c r="E224">
        <v>0</v>
      </c>
      <c r="F224" t="s">
        <v>215</v>
      </c>
    </row>
    <row r="225" spans="1:6" x14ac:dyDescent="0.35">
      <c r="A225" t="s">
        <v>167</v>
      </c>
      <c r="B225">
        <v>150.97</v>
      </c>
      <c r="C225">
        <v>151.41999999999999</v>
      </c>
      <c r="D225" t="s">
        <v>211</v>
      </c>
      <c r="E225">
        <v>0</v>
      </c>
      <c r="F225" t="s">
        <v>216</v>
      </c>
    </row>
    <row r="226" spans="1:6" x14ac:dyDescent="0.35">
      <c r="A226" t="s">
        <v>167</v>
      </c>
      <c r="B226">
        <v>151.41999999999999</v>
      </c>
      <c r="C226">
        <v>151.91999999999999</v>
      </c>
      <c r="D226" t="s">
        <v>211</v>
      </c>
      <c r="E226">
        <v>1</v>
      </c>
      <c r="F226" t="s">
        <v>216</v>
      </c>
    </row>
    <row r="227" spans="1:6" x14ac:dyDescent="0.35">
      <c r="A227" t="s">
        <v>167</v>
      </c>
      <c r="B227">
        <v>151.91999999999999</v>
      </c>
      <c r="C227">
        <v>152.72</v>
      </c>
      <c r="D227" t="s">
        <v>170</v>
      </c>
      <c r="E227">
        <v>0</v>
      </c>
      <c r="F227" t="s">
        <v>217</v>
      </c>
    </row>
    <row r="228" spans="1:6" x14ac:dyDescent="0.35">
      <c r="A228" t="s">
        <v>167</v>
      </c>
      <c r="B228">
        <v>152.72</v>
      </c>
      <c r="C228">
        <v>153.4</v>
      </c>
      <c r="D228" t="s">
        <v>170</v>
      </c>
      <c r="E228">
        <v>0</v>
      </c>
      <c r="F228" t="s">
        <v>217</v>
      </c>
    </row>
    <row r="229" spans="1:6" x14ac:dyDescent="0.35">
      <c r="A229" t="s">
        <v>167</v>
      </c>
      <c r="B229">
        <v>153.4</v>
      </c>
      <c r="C229">
        <v>154.37</v>
      </c>
      <c r="D229" t="s">
        <v>170</v>
      </c>
      <c r="E229">
        <v>0</v>
      </c>
      <c r="F229" t="s">
        <v>217</v>
      </c>
    </row>
    <row r="230" spans="1:6" x14ac:dyDescent="0.35">
      <c r="A230" t="s">
        <v>167</v>
      </c>
      <c r="B230">
        <v>154.37</v>
      </c>
      <c r="C230">
        <v>155.02000000000001</v>
      </c>
      <c r="D230" t="s">
        <v>208</v>
      </c>
      <c r="E230">
        <v>0</v>
      </c>
      <c r="F230" t="s">
        <v>218</v>
      </c>
    </row>
    <row r="231" spans="1:6" x14ac:dyDescent="0.35">
      <c r="A231" t="s">
        <v>167</v>
      </c>
      <c r="B231">
        <v>155.02000000000001</v>
      </c>
      <c r="C231">
        <v>155.44999999999999</v>
      </c>
      <c r="D231" t="s">
        <v>208</v>
      </c>
      <c r="E231">
        <v>0</v>
      </c>
      <c r="F231" t="s">
        <v>218</v>
      </c>
    </row>
    <row r="232" spans="1:6" x14ac:dyDescent="0.35">
      <c r="A232" t="s">
        <v>167</v>
      </c>
      <c r="B232">
        <v>155.44999999999999</v>
      </c>
      <c r="C232">
        <v>156.1</v>
      </c>
      <c r="D232" t="s">
        <v>208</v>
      </c>
      <c r="E232">
        <v>0</v>
      </c>
      <c r="F232" t="s">
        <v>218</v>
      </c>
    </row>
    <row r="233" spans="1:6" x14ac:dyDescent="0.35">
      <c r="A233" t="s">
        <v>167</v>
      </c>
      <c r="B233">
        <v>156.1</v>
      </c>
      <c r="C233">
        <v>157.4</v>
      </c>
      <c r="D233" t="s">
        <v>219</v>
      </c>
      <c r="E233">
        <v>0</v>
      </c>
      <c r="F233" t="s">
        <v>220</v>
      </c>
    </row>
    <row r="234" spans="1:6" x14ac:dyDescent="0.35">
      <c r="A234" t="s">
        <v>167</v>
      </c>
      <c r="B234">
        <v>157.4</v>
      </c>
      <c r="C234">
        <v>158.04</v>
      </c>
      <c r="D234" t="s">
        <v>221</v>
      </c>
      <c r="E234">
        <v>0</v>
      </c>
      <c r="F234" t="s">
        <v>222</v>
      </c>
    </row>
    <row r="235" spans="1:6" x14ac:dyDescent="0.35">
      <c r="A235" t="s">
        <v>167</v>
      </c>
      <c r="B235">
        <v>158.04</v>
      </c>
      <c r="C235">
        <v>158.61000000000001</v>
      </c>
      <c r="D235" t="s">
        <v>211</v>
      </c>
      <c r="E235">
        <v>0</v>
      </c>
      <c r="F235" t="s">
        <v>223</v>
      </c>
    </row>
    <row r="236" spans="1:6" x14ac:dyDescent="0.35">
      <c r="A236" t="s">
        <v>167</v>
      </c>
      <c r="B236">
        <v>158.61000000000001</v>
      </c>
      <c r="C236">
        <v>159.21</v>
      </c>
      <c r="D236" t="s">
        <v>211</v>
      </c>
      <c r="E236">
        <v>0</v>
      </c>
      <c r="F236" t="s">
        <v>223</v>
      </c>
    </row>
    <row r="237" spans="1:6" x14ac:dyDescent="0.35">
      <c r="A237" t="s">
        <v>167</v>
      </c>
      <c r="B237">
        <v>159.21</v>
      </c>
      <c r="C237">
        <v>159.84</v>
      </c>
      <c r="D237" t="s">
        <v>175</v>
      </c>
      <c r="E237">
        <v>0</v>
      </c>
      <c r="F237" t="s">
        <v>224</v>
      </c>
    </row>
    <row r="238" spans="1:6" x14ac:dyDescent="0.35">
      <c r="A238" t="s">
        <v>167</v>
      </c>
      <c r="B238">
        <v>159.84</v>
      </c>
      <c r="C238">
        <v>160.41</v>
      </c>
      <c r="D238" t="s">
        <v>175</v>
      </c>
      <c r="E238">
        <v>0</v>
      </c>
      <c r="F238" t="s">
        <v>224</v>
      </c>
    </row>
    <row r="239" spans="1:6" x14ac:dyDescent="0.35">
      <c r="A239" t="s">
        <v>167</v>
      </c>
      <c r="B239">
        <v>160.41</v>
      </c>
      <c r="C239">
        <v>160.84</v>
      </c>
      <c r="D239" t="s">
        <v>175</v>
      </c>
      <c r="E239">
        <v>0</v>
      </c>
      <c r="F239" t="s">
        <v>224</v>
      </c>
    </row>
    <row r="240" spans="1:6" x14ac:dyDescent="0.35">
      <c r="A240" t="s">
        <v>167</v>
      </c>
      <c r="B240">
        <v>160.84</v>
      </c>
      <c r="C240">
        <v>161.19</v>
      </c>
      <c r="D240" t="s">
        <v>211</v>
      </c>
      <c r="E240">
        <v>0</v>
      </c>
      <c r="F240" t="s">
        <v>225</v>
      </c>
    </row>
    <row r="241" spans="1:6" x14ac:dyDescent="0.35">
      <c r="A241" t="s">
        <v>167</v>
      </c>
      <c r="B241">
        <v>161.19</v>
      </c>
      <c r="C241">
        <v>161.55000000000001</v>
      </c>
      <c r="D241" t="s">
        <v>211</v>
      </c>
      <c r="E241">
        <v>0</v>
      </c>
      <c r="F241" t="s">
        <v>225</v>
      </c>
    </row>
    <row r="242" spans="1:6" x14ac:dyDescent="0.35">
      <c r="A242" t="s">
        <v>167</v>
      </c>
      <c r="B242">
        <v>161.55000000000001</v>
      </c>
      <c r="C242">
        <v>162.05000000000001</v>
      </c>
      <c r="D242" t="s">
        <v>211</v>
      </c>
      <c r="E242">
        <v>0</v>
      </c>
      <c r="F242" t="s">
        <v>225</v>
      </c>
    </row>
    <row r="243" spans="1:6" x14ac:dyDescent="0.35">
      <c r="A243" t="s">
        <v>167</v>
      </c>
      <c r="B243">
        <v>162.05000000000001</v>
      </c>
      <c r="C243">
        <v>162.52000000000001</v>
      </c>
      <c r="D243" t="s">
        <v>211</v>
      </c>
      <c r="E243">
        <v>0</v>
      </c>
      <c r="F243" t="s">
        <v>225</v>
      </c>
    </row>
    <row r="244" spans="1:6" x14ac:dyDescent="0.35">
      <c r="A244" t="s">
        <v>167</v>
      </c>
      <c r="B244">
        <v>162.52000000000001</v>
      </c>
      <c r="C244">
        <v>162.91999999999999</v>
      </c>
      <c r="D244" t="s">
        <v>183</v>
      </c>
      <c r="E244">
        <v>0</v>
      </c>
      <c r="F244" t="s">
        <v>226</v>
      </c>
    </row>
    <row r="245" spans="1:6" x14ac:dyDescent="0.35">
      <c r="A245" t="s">
        <v>167</v>
      </c>
      <c r="B245">
        <v>162.91999999999999</v>
      </c>
      <c r="C245">
        <v>163.44999999999999</v>
      </c>
      <c r="D245" t="s">
        <v>208</v>
      </c>
      <c r="E245">
        <v>0</v>
      </c>
      <c r="F245" t="s">
        <v>226</v>
      </c>
    </row>
    <row r="246" spans="1:6" x14ac:dyDescent="0.35">
      <c r="A246" t="s">
        <v>167</v>
      </c>
      <c r="B246">
        <v>163.44999999999999</v>
      </c>
      <c r="C246">
        <v>164.02</v>
      </c>
      <c r="D246" t="s">
        <v>208</v>
      </c>
      <c r="E246">
        <v>0</v>
      </c>
      <c r="F246" t="s">
        <v>226</v>
      </c>
    </row>
    <row r="247" spans="1:6" x14ac:dyDescent="0.35">
      <c r="A247" t="s">
        <v>167</v>
      </c>
      <c r="B247">
        <v>164.02</v>
      </c>
      <c r="C247">
        <v>164.72</v>
      </c>
      <c r="D247" t="s">
        <v>170</v>
      </c>
      <c r="E247">
        <v>0</v>
      </c>
      <c r="F247" t="s">
        <v>227</v>
      </c>
    </row>
    <row r="248" spans="1:6" x14ac:dyDescent="0.35">
      <c r="A248" t="s">
        <v>167</v>
      </c>
      <c r="B248">
        <v>164.72</v>
      </c>
      <c r="C248">
        <v>165.4</v>
      </c>
      <c r="D248" t="s">
        <v>170</v>
      </c>
      <c r="E248">
        <v>0</v>
      </c>
      <c r="F248" t="s">
        <v>227</v>
      </c>
    </row>
    <row r="249" spans="1:6" x14ac:dyDescent="0.35">
      <c r="A249" t="s">
        <v>167</v>
      </c>
      <c r="B249">
        <v>165.4</v>
      </c>
      <c r="C249">
        <v>165.96</v>
      </c>
      <c r="D249" t="s">
        <v>170</v>
      </c>
      <c r="E249">
        <v>0</v>
      </c>
      <c r="F249" t="s">
        <v>227</v>
      </c>
    </row>
    <row r="250" spans="1:6" x14ac:dyDescent="0.35">
      <c r="A250" t="s">
        <v>167</v>
      </c>
      <c r="B250">
        <v>165.96</v>
      </c>
      <c r="C250">
        <v>166.36</v>
      </c>
      <c r="D250" t="s">
        <v>183</v>
      </c>
      <c r="E250">
        <v>0</v>
      </c>
      <c r="F250" t="s">
        <v>228</v>
      </c>
    </row>
    <row r="251" spans="1:6" x14ac:dyDescent="0.35">
      <c r="A251" t="s">
        <v>167</v>
      </c>
      <c r="B251">
        <v>166.36</v>
      </c>
      <c r="C251">
        <v>166.76</v>
      </c>
      <c r="D251" t="s">
        <v>183</v>
      </c>
      <c r="E251">
        <v>0</v>
      </c>
      <c r="F251" t="s">
        <v>228</v>
      </c>
    </row>
    <row r="252" spans="1:6" x14ac:dyDescent="0.35">
      <c r="A252" t="s">
        <v>167</v>
      </c>
      <c r="B252">
        <v>166.76</v>
      </c>
      <c r="C252">
        <v>167.96</v>
      </c>
      <c r="D252" t="s">
        <v>170</v>
      </c>
      <c r="E252">
        <v>0</v>
      </c>
      <c r="F252" t="s">
        <v>229</v>
      </c>
    </row>
    <row r="253" spans="1:6" x14ac:dyDescent="0.35">
      <c r="A253" t="s">
        <v>167</v>
      </c>
      <c r="B253">
        <v>167.96</v>
      </c>
      <c r="C253">
        <v>168.51</v>
      </c>
      <c r="D253" t="s">
        <v>183</v>
      </c>
      <c r="E253">
        <v>0</v>
      </c>
      <c r="F253" t="s">
        <v>230</v>
      </c>
    </row>
    <row r="254" spans="1:6" x14ac:dyDescent="0.35">
      <c r="A254" t="s">
        <v>167</v>
      </c>
      <c r="B254">
        <v>168.51</v>
      </c>
      <c r="C254">
        <v>168.87</v>
      </c>
      <c r="D254" t="s">
        <v>175</v>
      </c>
      <c r="E254">
        <v>0</v>
      </c>
      <c r="F254" t="s">
        <v>231</v>
      </c>
    </row>
    <row r="255" spans="1:6" x14ac:dyDescent="0.35">
      <c r="A255" t="s">
        <v>167</v>
      </c>
      <c r="B255">
        <v>168.87</v>
      </c>
      <c r="C255">
        <v>169.3</v>
      </c>
      <c r="D255" t="s">
        <v>175</v>
      </c>
      <c r="E255">
        <v>0</v>
      </c>
      <c r="F255" t="s">
        <v>231</v>
      </c>
    </row>
    <row r="256" spans="1:6" x14ac:dyDescent="0.35">
      <c r="A256" t="s">
        <v>167</v>
      </c>
      <c r="B256">
        <v>169.3</v>
      </c>
      <c r="C256">
        <v>169.95</v>
      </c>
      <c r="D256" t="s">
        <v>183</v>
      </c>
      <c r="E256">
        <v>0</v>
      </c>
      <c r="F256" t="s">
        <v>232</v>
      </c>
    </row>
    <row r="257" spans="1:6" x14ac:dyDescent="0.35">
      <c r="A257" t="s">
        <v>167</v>
      </c>
      <c r="B257">
        <v>169.95</v>
      </c>
      <c r="C257">
        <v>171.21</v>
      </c>
      <c r="D257" t="s">
        <v>170</v>
      </c>
      <c r="E257">
        <v>0</v>
      </c>
      <c r="F257" t="s">
        <v>233</v>
      </c>
    </row>
    <row r="258" spans="1:6" x14ac:dyDescent="0.35">
      <c r="A258" t="s">
        <v>167</v>
      </c>
      <c r="B258">
        <v>171.21</v>
      </c>
      <c r="C258">
        <v>171.95</v>
      </c>
      <c r="D258" t="s">
        <v>170</v>
      </c>
      <c r="E258">
        <v>0</v>
      </c>
      <c r="F258" t="s">
        <v>233</v>
      </c>
    </row>
    <row r="259" spans="1:6" x14ac:dyDescent="0.35">
      <c r="A259" t="s">
        <v>167</v>
      </c>
      <c r="B259">
        <v>171.95</v>
      </c>
      <c r="C259">
        <v>172.35</v>
      </c>
      <c r="D259" t="s">
        <v>183</v>
      </c>
      <c r="E259">
        <v>1</v>
      </c>
      <c r="F259" t="s">
        <v>234</v>
      </c>
    </row>
    <row r="260" spans="1:6" x14ac:dyDescent="0.35">
      <c r="A260" t="s">
        <v>167</v>
      </c>
      <c r="B260">
        <v>172.35</v>
      </c>
      <c r="C260">
        <v>172.8</v>
      </c>
      <c r="D260" t="s">
        <v>211</v>
      </c>
      <c r="E260">
        <v>1</v>
      </c>
      <c r="F260" t="s">
        <v>235</v>
      </c>
    </row>
    <row r="261" spans="1:6" x14ac:dyDescent="0.35">
      <c r="A261" t="s">
        <v>167</v>
      </c>
      <c r="B261">
        <v>172.8</v>
      </c>
      <c r="C261">
        <v>173.3</v>
      </c>
      <c r="D261" t="s">
        <v>211</v>
      </c>
      <c r="E261">
        <v>1</v>
      </c>
      <c r="F261" t="s">
        <v>235</v>
      </c>
    </row>
    <row r="262" spans="1:6" x14ac:dyDescent="0.35">
      <c r="A262" t="s">
        <v>167</v>
      </c>
      <c r="B262">
        <v>173.3</v>
      </c>
      <c r="C262">
        <v>173.8</v>
      </c>
      <c r="D262" t="s">
        <v>211</v>
      </c>
      <c r="E262">
        <v>0</v>
      </c>
      <c r="F262" t="s">
        <v>235</v>
      </c>
    </row>
    <row r="263" spans="1:6" x14ac:dyDescent="0.35">
      <c r="A263" t="s">
        <v>167</v>
      </c>
      <c r="B263">
        <v>173.8</v>
      </c>
      <c r="C263">
        <v>174.28</v>
      </c>
      <c r="D263" t="s">
        <v>211</v>
      </c>
      <c r="E263">
        <v>0</v>
      </c>
      <c r="F263" t="s">
        <v>235</v>
      </c>
    </row>
    <row r="264" spans="1:6" x14ac:dyDescent="0.35">
      <c r="A264" t="s">
        <v>167</v>
      </c>
      <c r="B264">
        <v>174.28</v>
      </c>
      <c r="C264">
        <v>174.75</v>
      </c>
      <c r="D264" t="s">
        <v>211</v>
      </c>
      <c r="E264">
        <v>0</v>
      </c>
      <c r="F264" t="s">
        <v>235</v>
      </c>
    </row>
    <row r="265" spans="1:6" x14ac:dyDescent="0.35">
      <c r="A265" t="s">
        <v>167</v>
      </c>
      <c r="B265">
        <v>174.75</v>
      </c>
      <c r="C265">
        <v>175.22</v>
      </c>
      <c r="D265" t="s">
        <v>211</v>
      </c>
      <c r="E265">
        <v>0</v>
      </c>
      <c r="F265" t="s">
        <v>235</v>
      </c>
    </row>
    <row r="266" spans="1:6" x14ac:dyDescent="0.35">
      <c r="A266" t="s">
        <v>167</v>
      </c>
      <c r="B266">
        <v>175.22</v>
      </c>
      <c r="C266">
        <v>175.66</v>
      </c>
      <c r="D266" t="s">
        <v>183</v>
      </c>
      <c r="E266">
        <v>0</v>
      </c>
      <c r="F266" t="s">
        <v>236</v>
      </c>
    </row>
    <row r="267" spans="1:6" x14ac:dyDescent="0.35">
      <c r="A267" t="s">
        <v>167</v>
      </c>
      <c r="B267">
        <v>175.66</v>
      </c>
      <c r="C267">
        <v>176.06</v>
      </c>
      <c r="D267" t="s">
        <v>183</v>
      </c>
      <c r="E267">
        <v>0</v>
      </c>
      <c r="F267" t="s">
        <v>236</v>
      </c>
    </row>
    <row r="268" spans="1:6" x14ac:dyDescent="0.35">
      <c r="A268" t="s">
        <v>167</v>
      </c>
      <c r="B268">
        <v>176.06</v>
      </c>
      <c r="C268">
        <v>177.15</v>
      </c>
      <c r="D268" t="s">
        <v>170</v>
      </c>
      <c r="E268">
        <v>0</v>
      </c>
      <c r="F268" t="s">
        <v>237</v>
      </c>
    </row>
    <row r="269" spans="1:6" x14ac:dyDescent="0.35">
      <c r="A269" t="s">
        <v>167</v>
      </c>
      <c r="B269">
        <v>177.15</v>
      </c>
      <c r="C269">
        <v>178.39</v>
      </c>
      <c r="D269" t="s">
        <v>170</v>
      </c>
      <c r="E269">
        <v>0</v>
      </c>
      <c r="F269" t="s">
        <v>237</v>
      </c>
    </row>
    <row r="270" spans="1:6" x14ac:dyDescent="0.35">
      <c r="A270" t="s">
        <v>167</v>
      </c>
      <c r="B270">
        <v>178.39</v>
      </c>
      <c r="C270">
        <v>178.94</v>
      </c>
      <c r="D270" t="s">
        <v>183</v>
      </c>
      <c r="E270">
        <v>0</v>
      </c>
      <c r="F270" t="s">
        <v>238</v>
      </c>
    </row>
    <row r="271" spans="1:6" x14ac:dyDescent="0.35">
      <c r="A271" t="s">
        <v>167</v>
      </c>
      <c r="B271">
        <v>178.94</v>
      </c>
      <c r="C271">
        <v>179.54</v>
      </c>
      <c r="D271" t="s">
        <v>183</v>
      </c>
      <c r="E271">
        <v>1</v>
      </c>
      <c r="F271" t="s">
        <v>238</v>
      </c>
    </row>
    <row r="272" spans="1:6" x14ac:dyDescent="0.35">
      <c r="A272" t="s">
        <v>167</v>
      </c>
      <c r="B272">
        <v>179.54</v>
      </c>
      <c r="C272">
        <v>180.18</v>
      </c>
      <c r="D272" t="s">
        <v>183</v>
      </c>
      <c r="E272">
        <v>0</v>
      </c>
      <c r="F272" t="s">
        <v>238</v>
      </c>
    </row>
    <row r="273" spans="1:6" x14ac:dyDescent="0.35">
      <c r="A273" t="s">
        <v>167</v>
      </c>
      <c r="B273">
        <v>180.18</v>
      </c>
      <c r="C273">
        <v>180.63</v>
      </c>
      <c r="D273" t="s">
        <v>183</v>
      </c>
      <c r="E273">
        <v>0</v>
      </c>
      <c r="F273" t="s">
        <v>238</v>
      </c>
    </row>
    <row r="274" spans="1:6" x14ac:dyDescent="0.35">
      <c r="A274" t="s">
        <v>167</v>
      </c>
      <c r="B274">
        <v>180.63</v>
      </c>
      <c r="C274">
        <v>181</v>
      </c>
      <c r="D274" t="s">
        <v>183</v>
      </c>
      <c r="E274">
        <v>0</v>
      </c>
      <c r="F274" t="s">
        <v>238</v>
      </c>
    </row>
    <row r="275" spans="1:6" x14ac:dyDescent="0.35">
      <c r="A275" t="s">
        <v>167</v>
      </c>
      <c r="B275">
        <v>181</v>
      </c>
      <c r="C275">
        <v>181.43</v>
      </c>
      <c r="D275" t="s">
        <v>183</v>
      </c>
      <c r="E275">
        <v>0</v>
      </c>
      <c r="F275" t="s">
        <v>238</v>
      </c>
    </row>
    <row r="276" spans="1:6" x14ac:dyDescent="0.35">
      <c r="A276" t="s">
        <v>167</v>
      </c>
      <c r="B276">
        <v>181.43</v>
      </c>
      <c r="C276">
        <v>182.04</v>
      </c>
      <c r="D276" t="s">
        <v>183</v>
      </c>
      <c r="E276">
        <v>0</v>
      </c>
      <c r="F276" t="s">
        <v>238</v>
      </c>
    </row>
    <row r="277" spans="1:6" x14ac:dyDescent="0.35">
      <c r="A277" t="s">
        <v>167</v>
      </c>
      <c r="B277">
        <v>182.04</v>
      </c>
      <c r="C277">
        <v>182.65</v>
      </c>
      <c r="D277" t="s">
        <v>183</v>
      </c>
      <c r="E277">
        <v>0</v>
      </c>
      <c r="F277" t="s">
        <v>238</v>
      </c>
    </row>
    <row r="278" spans="1:6" x14ac:dyDescent="0.35">
      <c r="A278" t="s">
        <v>167</v>
      </c>
      <c r="B278">
        <v>182.65</v>
      </c>
      <c r="C278">
        <v>183.28</v>
      </c>
      <c r="D278" t="s">
        <v>183</v>
      </c>
      <c r="E278">
        <v>0</v>
      </c>
      <c r="F278" t="s">
        <v>238</v>
      </c>
    </row>
    <row r="279" spans="1:6" x14ac:dyDescent="0.35">
      <c r="A279" t="s">
        <v>167</v>
      </c>
      <c r="B279">
        <v>183.28</v>
      </c>
      <c r="C279">
        <v>183.86</v>
      </c>
      <c r="D279" t="s">
        <v>183</v>
      </c>
      <c r="E279">
        <v>0</v>
      </c>
      <c r="F279" t="s">
        <v>238</v>
      </c>
    </row>
    <row r="280" spans="1:6" x14ac:dyDescent="0.35">
      <c r="A280" t="s">
        <v>167</v>
      </c>
      <c r="B280">
        <v>183.86</v>
      </c>
      <c r="C280">
        <v>184.32</v>
      </c>
      <c r="D280" t="s">
        <v>211</v>
      </c>
      <c r="E280">
        <v>0</v>
      </c>
      <c r="F280" t="s">
        <v>239</v>
      </c>
    </row>
    <row r="281" spans="1:6" x14ac:dyDescent="0.35">
      <c r="A281" t="s">
        <v>167</v>
      </c>
      <c r="B281">
        <v>184.32</v>
      </c>
      <c r="C281">
        <v>184.8</v>
      </c>
      <c r="D281" t="s">
        <v>211</v>
      </c>
      <c r="E281">
        <v>0</v>
      </c>
      <c r="F281" t="s">
        <v>239</v>
      </c>
    </row>
    <row r="282" spans="1:6" x14ac:dyDescent="0.35">
      <c r="A282" t="s">
        <v>167</v>
      </c>
      <c r="B282">
        <v>184.8</v>
      </c>
      <c r="C282">
        <v>185.25</v>
      </c>
      <c r="D282" t="s">
        <v>183</v>
      </c>
      <c r="E282">
        <v>0</v>
      </c>
      <c r="F282" t="s">
        <v>240</v>
      </c>
    </row>
    <row r="283" spans="1:6" x14ac:dyDescent="0.35">
      <c r="A283" t="s">
        <v>167</v>
      </c>
      <c r="B283">
        <v>185.25</v>
      </c>
      <c r="C283">
        <v>185.79</v>
      </c>
      <c r="D283" t="s">
        <v>183</v>
      </c>
      <c r="E283">
        <v>0</v>
      </c>
      <c r="F283" t="s">
        <v>240</v>
      </c>
    </row>
    <row r="284" spans="1:6" x14ac:dyDescent="0.35">
      <c r="A284" t="s">
        <v>167</v>
      </c>
      <c r="B284">
        <v>185.79</v>
      </c>
      <c r="C284">
        <v>186.34</v>
      </c>
      <c r="D284" t="s">
        <v>211</v>
      </c>
      <c r="E284">
        <v>0</v>
      </c>
      <c r="F284" t="s">
        <v>241</v>
      </c>
    </row>
    <row r="285" spans="1:6" x14ac:dyDescent="0.35">
      <c r="A285" t="s">
        <v>167</v>
      </c>
      <c r="B285">
        <v>186.34</v>
      </c>
      <c r="C285">
        <v>186.78</v>
      </c>
      <c r="D285" t="s">
        <v>211</v>
      </c>
      <c r="E285">
        <v>0</v>
      </c>
      <c r="F285" t="s">
        <v>241</v>
      </c>
    </row>
    <row r="286" spans="1:6" x14ac:dyDescent="0.35">
      <c r="A286" t="s">
        <v>167</v>
      </c>
      <c r="B286">
        <v>186.78</v>
      </c>
      <c r="C286">
        <v>187.26</v>
      </c>
      <c r="D286" t="s">
        <v>211</v>
      </c>
      <c r="E286">
        <v>0</v>
      </c>
      <c r="F286" t="s">
        <v>241</v>
      </c>
    </row>
    <row r="287" spans="1:6" x14ac:dyDescent="0.35">
      <c r="A287" t="s">
        <v>167</v>
      </c>
      <c r="B287">
        <v>187.26</v>
      </c>
      <c r="C287">
        <v>187.71</v>
      </c>
      <c r="D287" t="s">
        <v>211</v>
      </c>
      <c r="E287">
        <v>0</v>
      </c>
      <c r="F287" t="s">
        <v>241</v>
      </c>
    </row>
    <row r="288" spans="1:6" x14ac:dyDescent="0.35">
      <c r="A288" t="s">
        <v>167</v>
      </c>
      <c r="B288">
        <v>187.71</v>
      </c>
      <c r="C288">
        <v>188.21</v>
      </c>
      <c r="D288" t="s">
        <v>211</v>
      </c>
      <c r="E288">
        <v>0</v>
      </c>
      <c r="F288" t="s">
        <v>241</v>
      </c>
    </row>
    <row r="289" spans="1:6" x14ac:dyDescent="0.35">
      <c r="A289" t="s">
        <v>167</v>
      </c>
      <c r="B289">
        <v>188.21</v>
      </c>
      <c r="C289">
        <v>188.7</v>
      </c>
      <c r="D289" t="s">
        <v>211</v>
      </c>
      <c r="E289">
        <v>0</v>
      </c>
      <c r="F289" t="s">
        <v>241</v>
      </c>
    </row>
    <row r="290" spans="1:6" x14ac:dyDescent="0.35">
      <c r="A290" t="s">
        <v>167</v>
      </c>
      <c r="B290">
        <v>188.7</v>
      </c>
      <c r="C290">
        <v>189.2</v>
      </c>
      <c r="D290" t="s">
        <v>211</v>
      </c>
      <c r="E290">
        <v>0</v>
      </c>
      <c r="F290" t="s">
        <v>241</v>
      </c>
    </row>
    <row r="291" spans="1:6" x14ac:dyDescent="0.35">
      <c r="A291" t="s">
        <v>167</v>
      </c>
      <c r="B291">
        <v>189.2</v>
      </c>
      <c r="C291">
        <v>189.68</v>
      </c>
      <c r="D291" t="s">
        <v>211</v>
      </c>
      <c r="E291">
        <v>0</v>
      </c>
      <c r="F291" t="s">
        <v>241</v>
      </c>
    </row>
    <row r="292" spans="1:6" x14ac:dyDescent="0.35">
      <c r="A292" t="s">
        <v>167</v>
      </c>
      <c r="B292">
        <v>189.68</v>
      </c>
      <c r="C292">
        <v>190.08</v>
      </c>
      <c r="D292" t="s">
        <v>211</v>
      </c>
      <c r="E292">
        <v>0</v>
      </c>
      <c r="F292" t="s">
        <v>241</v>
      </c>
    </row>
    <row r="293" spans="1:6" x14ac:dyDescent="0.35">
      <c r="A293" t="s">
        <v>167</v>
      </c>
      <c r="B293">
        <v>190.08</v>
      </c>
      <c r="C293">
        <v>190.58</v>
      </c>
      <c r="D293" t="s">
        <v>211</v>
      </c>
      <c r="E293">
        <v>0</v>
      </c>
      <c r="F293" t="s">
        <v>241</v>
      </c>
    </row>
    <row r="294" spans="1:6" x14ac:dyDescent="0.35">
      <c r="A294" t="s">
        <v>167</v>
      </c>
      <c r="B294">
        <v>190.58</v>
      </c>
      <c r="C294">
        <v>191.1</v>
      </c>
      <c r="D294" t="s">
        <v>211</v>
      </c>
      <c r="E294">
        <v>0</v>
      </c>
      <c r="F294" t="s">
        <v>241</v>
      </c>
    </row>
    <row r="295" spans="1:6" x14ac:dyDescent="0.35">
      <c r="A295" t="s">
        <v>167</v>
      </c>
      <c r="B295">
        <v>191.1</v>
      </c>
      <c r="C295">
        <v>191.61</v>
      </c>
      <c r="D295" t="s">
        <v>211</v>
      </c>
      <c r="E295">
        <v>0</v>
      </c>
      <c r="F295" t="s">
        <v>241</v>
      </c>
    </row>
    <row r="296" spans="1:6" x14ac:dyDescent="0.35">
      <c r="A296" t="s">
        <v>167</v>
      </c>
      <c r="B296">
        <v>191.61</v>
      </c>
      <c r="C296">
        <v>192.2</v>
      </c>
      <c r="D296" t="s">
        <v>211</v>
      </c>
      <c r="E296">
        <v>1</v>
      </c>
      <c r="F296" t="s">
        <v>241</v>
      </c>
    </row>
    <row r="297" spans="1:6" x14ac:dyDescent="0.35">
      <c r="A297" t="s">
        <v>167</v>
      </c>
      <c r="B297">
        <v>192.2</v>
      </c>
      <c r="C297">
        <v>192.6</v>
      </c>
      <c r="D297" t="s">
        <v>211</v>
      </c>
      <c r="E297">
        <v>0</v>
      </c>
      <c r="F297" t="s">
        <v>241</v>
      </c>
    </row>
    <row r="298" spans="1:6" x14ac:dyDescent="0.35">
      <c r="A298" t="s">
        <v>167</v>
      </c>
      <c r="B298">
        <v>192.6</v>
      </c>
      <c r="C298">
        <v>193.2</v>
      </c>
      <c r="D298" t="s">
        <v>208</v>
      </c>
      <c r="E298">
        <v>0</v>
      </c>
      <c r="F298" t="s">
        <v>242</v>
      </c>
    </row>
    <row r="299" spans="1:6" x14ac:dyDescent="0.35">
      <c r="A299" t="s">
        <v>167</v>
      </c>
      <c r="B299">
        <v>193.2</v>
      </c>
      <c r="C299">
        <v>193.8</v>
      </c>
      <c r="D299" t="s">
        <v>221</v>
      </c>
      <c r="E299">
        <v>0</v>
      </c>
      <c r="F299" t="s">
        <v>243</v>
      </c>
    </row>
    <row r="300" spans="1:6" x14ac:dyDescent="0.35">
      <c r="A300" t="s">
        <v>167</v>
      </c>
      <c r="B300">
        <v>193.8</v>
      </c>
      <c r="C300">
        <v>194.44</v>
      </c>
      <c r="D300" t="s">
        <v>221</v>
      </c>
      <c r="E300">
        <v>1</v>
      </c>
      <c r="F300" t="s">
        <v>243</v>
      </c>
    </row>
    <row r="301" spans="1:6" x14ac:dyDescent="0.35">
      <c r="A301" t="s">
        <v>167</v>
      </c>
      <c r="B301">
        <v>194.44</v>
      </c>
      <c r="C301">
        <v>195</v>
      </c>
      <c r="D301" t="s">
        <v>221</v>
      </c>
      <c r="E301">
        <v>1</v>
      </c>
      <c r="F301" t="s">
        <v>243</v>
      </c>
    </row>
    <row r="302" spans="1:6" x14ac:dyDescent="0.35">
      <c r="A302" t="s">
        <v>167</v>
      </c>
      <c r="B302">
        <v>195</v>
      </c>
      <c r="C302">
        <v>195.64</v>
      </c>
      <c r="D302" t="s">
        <v>221</v>
      </c>
      <c r="E302">
        <v>1</v>
      </c>
      <c r="F302" t="s">
        <v>243</v>
      </c>
    </row>
    <row r="303" spans="1:6" x14ac:dyDescent="0.35">
      <c r="A303" t="s">
        <v>167</v>
      </c>
      <c r="B303">
        <v>195.64</v>
      </c>
      <c r="C303">
        <v>196.4</v>
      </c>
      <c r="D303" t="s">
        <v>208</v>
      </c>
      <c r="E303">
        <v>1</v>
      </c>
      <c r="F303" t="s">
        <v>244</v>
      </c>
    </row>
    <row r="304" spans="1:6" x14ac:dyDescent="0.35">
      <c r="A304" t="s">
        <v>167</v>
      </c>
      <c r="B304">
        <v>196.4</v>
      </c>
      <c r="C304">
        <v>196.98</v>
      </c>
      <c r="D304" t="s">
        <v>221</v>
      </c>
      <c r="E304">
        <v>0</v>
      </c>
      <c r="F304" t="s">
        <v>245</v>
      </c>
    </row>
    <row r="305" spans="1:6" x14ac:dyDescent="0.35">
      <c r="A305" t="s">
        <v>167</v>
      </c>
      <c r="B305">
        <v>196.98</v>
      </c>
      <c r="C305">
        <v>197.58</v>
      </c>
      <c r="D305" t="s">
        <v>221</v>
      </c>
      <c r="E305">
        <v>0</v>
      </c>
      <c r="F305" t="s">
        <v>245</v>
      </c>
    </row>
    <row r="306" spans="1:6" x14ac:dyDescent="0.35">
      <c r="A306" t="s">
        <v>167</v>
      </c>
      <c r="B306">
        <v>197.58</v>
      </c>
      <c r="C306">
        <v>198.02</v>
      </c>
      <c r="D306" t="s">
        <v>221</v>
      </c>
      <c r="E306">
        <v>1000</v>
      </c>
      <c r="F306" t="s">
        <v>245</v>
      </c>
    </row>
    <row r="307" spans="1:6" x14ac:dyDescent="0.35">
      <c r="A307" t="s">
        <v>167</v>
      </c>
      <c r="B307">
        <v>198.02</v>
      </c>
      <c r="C307">
        <v>198.43</v>
      </c>
      <c r="D307" t="s">
        <v>221</v>
      </c>
      <c r="E307">
        <v>0</v>
      </c>
      <c r="F307" t="s">
        <v>245</v>
      </c>
    </row>
    <row r="308" spans="1:6" x14ac:dyDescent="0.35">
      <c r="A308" t="s">
        <v>167</v>
      </c>
      <c r="B308">
        <v>198.43</v>
      </c>
      <c r="C308">
        <v>199.01</v>
      </c>
      <c r="D308" t="s">
        <v>221</v>
      </c>
      <c r="E308">
        <v>0</v>
      </c>
      <c r="F308" t="s">
        <v>245</v>
      </c>
    </row>
    <row r="309" spans="1:6" x14ac:dyDescent="0.35">
      <c r="A309" t="s">
        <v>167</v>
      </c>
      <c r="B309">
        <v>199.01</v>
      </c>
      <c r="C309">
        <v>199.4</v>
      </c>
      <c r="D309" t="s">
        <v>221</v>
      </c>
      <c r="E309">
        <v>0</v>
      </c>
      <c r="F309" t="s">
        <v>245</v>
      </c>
    </row>
    <row r="310" spans="1:6" x14ac:dyDescent="0.35">
      <c r="A310" t="s">
        <v>167</v>
      </c>
      <c r="B310">
        <v>199.4</v>
      </c>
      <c r="C310">
        <v>199.89</v>
      </c>
      <c r="D310" t="s">
        <v>221</v>
      </c>
      <c r="E310">
        <v>0</v>
      </c>
      <c r="F310" t="s">
        <v>245</v>
      </c>
    </row>
    <row r="311" spans="1:6" x14ac:dyDescent="0.35">
      <c r="A311" t="s">
        <v>167</v>
      </c>
      <c r="B311">
        <v>199.89</v>
      </c>
      <c r="C311">
        <v>200.3</v>
      </c>
      <c r="D311" t="s">
        <v>221</v>
      </c>
      <c r="E311">
        <v>0</v>
      </c>
      <c r="F311" t="s">
        <v>245</v>
      </c>
    </row>
    <row r="312" spans="1:6" x14ac:dyDescent="0.35">
      <c r="A312" t="s">
        <v>167</v>
      </c>
      <c r="B312">
        <v>200.3</v>
      </c>
      <c r="C312">
        <v>200.86</v>
      </c>
      <c r="D312" t="s">
        <v>221</v>
      </c>
      <c r="E312">
        <v>1</v>
      </c>
      <c r="F312" t="s">
        <v>245</v>
      </c>
    </row>
    <row r="313" spans="1:6" x14ac:dyDescent="0.35">
      <c r="A313" t="s">
        <v>167</v>
      </c>
      <c r="B313">
        <v>200.86</v>
      </c>
      <c r="C313">
        <v>201.28</v>
      </c>
      <c r="D313" t="s">
        <v>221</v>
      </c>
      <c r="E313">
        <v>0</v>
      </c>
      <c r="F313" t="s">
        <v>245</v>
      </c>
    </row>
    <row r="314" spans="1:6" x14ac:dyDescent="0.35">
      <c r="A314" t="s">
        <v>167</v>
      </c>
      <c r="B314">
        <v>201.28</v>
      </c>
      <c r="C314">
        <v>201.78</v>
      </c>
      <c r="D314" t="s">
        <v>221</v>
      </c>
      <c r="E314">
        <v>1</v>
      </c>
      <c r="F314" t="s">
        <v>245</v>
      </c>
    </row>
    <row r="315" spans="1:6" x14ac:dyDescent="0.35">
      <c r="A315" t="s">
        <v>167</v>
      </c>
      <c r="B315">
        <v>201.78</v>
      </c>
      <c r="C315">
        <v>202.24</v>
      </c>
      <c r="D315" t="s">
        <v>208</v>
      </c>
      <c r="E315">
        <v>0</v>
      </c>
      <c r="F315" t="s">
        <v>246</v>
      </c>
    </row>
    <row r="316" spans="1:6" x14ac:dyDescent="0.35">
      <c r="A316" t="s">
        <v>167</v>
      </c>
      <c r="B316">
        <v>202.24</v>
      </c>
      <c r="C316">
        <v>202.77</v>
      </c>
      <c r="D316" t="s">
        <v>208</v>
      </c>
      <c r="E316">
        <v>1</v>
      </c>
      <c r="F316" t="s">
        <v>246</v>
      </c>
    </row>
    <row r="317" spans="1:6" x14ac:dyDescent="0.35">
      <c r="A317" t="s">
        <v>167</v>
      </c>
      <c r="B317">
        <v>202.77</v>
      </c>
      <c r="C317">
        <v>204.15</v>
      </c>
      <c r="D317" t="s">
        <v>219</v>
      </c>
      <c r="E317">
        <v>1</v>
      </c>
      <c r="F317" t="s">
        <v>247</v>
      </c>
    </row>
    <row r="318" spans="1:6" x14ac:dyDescent="0.35">
      <c r="A318" t="s">
        <v>167</v>
      </c>
      <c r="B318">
        <v>204.15</v>
      </c>
      <c r="C318">
        <v>204.65</v>
      </c>
      <c r="D318" t="s">
        <v>208</v>
      </c>
      <c r="E318">
        <v>1000</v>
      </c>
      <c r="F318" t="s">
        <v>248</v>
      </c>
    </row>
    <row r="319" spans="1:6" x14ac:dyDescent="0.35">
      <c r="A319" t="s">
        <v>167</v>
      </c>
      <c r="B319">
        <v>204.65</v>
      </c>
      <c r="C319">
        <v>205.15</v>
      </c>
      <c r="D319" t="s">
        <v>221</v>
      </c>
      <c r="E319">
        <v>0</v>
      </c>
      <c r="F319" t="s">
        <v>249</v>
      </c>
    </row>
    <row r="320" spans="1:6" x14ac:dyDescent="0.35">
      <c r="A320" t="s">
        <v>167</v>
      </c>
      <c r="B320">
        <v>205.15</v>
      </c>
      <c r="C320">
        <v>205.64</v>
      </c>
      <c r="D320" t="s">
        <v>208</v>
      </c>
      <c r="E320">
        <v>1</v>
      </c>
      <c r="F320" t="s">
        <v>250</v>
      </c>
    </row>
    <row r="321" spans="1:6" x14ac:dyDescent="0.35">
      <c r="A321" t="s">
        <v>167</v>
      </c>
      <c r="B321">
        <v>205.64</v>
      </c>
      <c r="C321">
        <v>206.11</v>
      </c>
      <c r="D321" t="s">
        <v>221</v>
      </c>
      <c r="E321">
        <v>0</v>
      </c>
      <c r="F321" t="s">
        <v>251</v>
      </c>
    </row>
    <row r="322" spans="1:6" x14ac:dyDescent="0.35">
      <c r="A322" t="s">
        <v>167</v>
      </c>
      <c r="B322">
        <v>206.11</v>
      </c>
      <c r="C322">
        <v>206.65</v>
      </c>
      <c r="D322" t="s">
        <v>221</v>
      </c>
      <c r="E322">
        <v>0</v>
      </c>
      <c r="F322" t="s">
        <v>251</v>
      </c>
    </row>
    <row r="323" spans="1:6" x14ac:dyDescent="0.35">
      <c r="A323" t="s">
        <v>167</v>
      </c>
      <c r="B323">
        <v>206.65</v>
      </c>
      <c r="C323">
        <v>207.13</v>
      </c>
      <c r="D323" t="s">
        <v>221</v>
      </c>
      <c r="E323">
        <v>0</v>
      </c>
      <c r="F323" t="s">
        <v>251</v>
      </c>
    </row>
    <row r="324" spans="1:6" x14ac:dyDescent="0.35">
      <c r="A324" t="s">
        <v>167</v>
      </c>
      <c r="B324">
        <v>207.13</v>
      </c>
      <c r="C324">
        <v>207.63</v>
      </c>
      <c r="D324" t="s">
        <v>208</v>
      </c>
      <c r="E324">
        <v>0</v>
      </c>
      <c r="F324" t="s">
        <v>252</v>
      </c>
    </row>
    <row r="325" spans="1:6" x14ac:dyDescent="0.35">
      <c r="A325" t="s">
        <v>167</v>
      </c>
      <c r="B325">
        <v>207.63</v>
      </c>
      <c r="C325">
        <v>208.1</v>
      </c>
      <c r="D325" t="s">
        <v>208</v>
      </c>
      <c r="E325">
        <v>1</v>
      </c>
      <c r="F325" t="s">
        <v>252</v>
      </c>
    </row>
    <row r="326" spans="1:6" x14ac:dyDescent="0.35">
      <c r="A326" t="s">
        <v>167</v>
      </c>
      <c r="B326">
        <v>208.1</v>
      </c>
      <c r="C326">
        <v>208.66</v>
      </c>
      <c r="D326" t="s">
        <v>208</v>
      </c>
      <c r="E326">
        <v>0</v>
      </c>
      <c r="F326" t="s">
        <v>252</v>
      </c>
    </row>
    <row r="327" spans="1:6" x14ac:dyDescent="0.35">
      <c r="A327" t="s">
        <v>167</v>
      </c>
      <c r="B327">
        <v>208.66</v>
      </c>
      <c r="C327">
        <v>209.56</v>
      </c>
      <c r="D327" t="s">
        <v>253</v>
      </c>
      <c r="E327">
        <v>0</v>
      </c>
      <c r="F327" t="s">
        <v>254</v>
      </c>
    </row>
    <row r="328" spans="1:6" x14ac:dyDescent="0.35">
      <c r="A328" t="s">
        <v>167</v>
      </c>
      <c r="B328">
        <v>209.56</v>
      </c>
      <c r="C328">
        <v>210.48</v>
      </c>
      <c r="D328" t="s">
        <v>253</v>
      </c>
      <c r="E328">
        <v>0</v>
      </c>
      <c r="F328" t="s">
        <v>254</v>
      </c>
    </row>
    <row r="329" spans="1:6" x14ac:dyDescent="0.35">
      <c r="A329" t="s">
        <v>167</v>
      </c>
      <c r="B329">
        <v>210.48</v>
      </c>
      <c r="C329">
        <v>211.4</v>
      </c>
      <c r="D329" t="s">
        <v>253</v>
      </c>
      <c r="E329">
        <v>0</v>
      </c>
      <c r="F329" t="s">
        <v>254</v>
      </c>
    </row>
    <row r="330" spans="1:6" x14ac:dyDescent="0.35">
      <c r="A330" t="s">
        <v>167</v>
      </c>
      <c r="B330">
        <v>211.4</v>
      </c>
      <c r="C330">
        <v>212.4</v>
      </c>
      <c r="D330" t="s">
        <v>253</v>
      </c>
      <c r="E330">
        <v>0</v>
      </c>
      <c r="F330" t="s">
        <v>254</v>
      </c>
    </row>
    <row r="331" spans="1:6" x14ac:dyDescent="0.35">
      <c r="A331" t="s">
        <v>167</v>
      </c>
      <c r="B331">
        <v>212.4</v>
      </c>
      <c r="C331">
        <v>213.4</v>
      </c>
      <c r="D331" t="s">
        <v>253</v>
      </c>
      <c r="E331">
        <v>0</v>
      </c>
      <c r="F331" t="s">
        <v>254</v>
      </c>
    </row>
    <row r="332" spans="1:6" x14ac:dyDescent="0.35">
      <c r="A332" t="s">
        <v>167</v>
      </c>
      <c r="B332">
        <v>213.4</v>
      </c>
      <c r="C332">
        <v>214.4</v>
      </c>
      <c r="D332" t="s">
        <v>253</v>
      </c>
      <c r="E332">
        <v>0</v>
      </c>
      <c r="F332" t="s">
        <v>254</v>
      </c>
    </row>
    <row r="333" spans="1:6" x14ac:dyDescent="0.35">
      <c r="A333" t="s">
        <v>167</v>
      </c>
      <c r="B333">
        <v>214.4</v>
      </c>
      <c r="C333">
        <v>215.7</v>
      </c>
      <c r="D333" t="s">
        <v>253</v>
      </c>
      <c r="E333">
        <v>0</v>
      </c>
      <c r="F333" t="s">
        <v>254</v>
      </c>
    </row>
    <row r="334" spans="1:6" x14ac:dyDescent="0.35">
      <c r="A334" t="s">
        <v>167</v>
      </c>
      <c r="B334">
        <v>215.7</v>
      </c>
      <c r="C334">
        <v>216.21</v>
      </c>
      <c r="D334" t="s">
        <v>183</v>
      </c>
      <c r="E334">
        <v>0</v>
      </c>
      <c r="F334" t="s">
        <v>255</v>
      </c>
    </row>
    <row r="335" spans="1:6" x14ac:dyDescent="0.35">
      <c r="A335" t="s">
        <v>167</v>
      </c>
      <c r="B335">
        <v>216.21</v>
      </c>
      <c r="C335">
        <v>216.67</v>
      </c>
      <c r="D335" t="s">
        <v>183</v>
      </c>
      <c r="E335">
        <v>0</v>
      </c>
      <c r="F335" t="s">
        <v>255</v>
      </c>
    </row>
    <row r="336" spans="1:6" x14ac:dyDescent="0.35">
      <c r="A336" t="s">
        <v>167</v>
      </c>
      <c r="B336">
        <v>216.67</v>
      </c>
      <c r="C336">
        <v>217.75</v>
      </c>
      <c r="D336" t="s">
        <v>253</v>
      </c>
      <c r="E336">
        <v>0</v>
      </c>
      <c r="F336" t="s">
        <v>256</v>
      </c>
    </row>
    <row r="337" spans="1:6" x14ac:dyDescent="0.35">
      <c r="A337" t="s">
        <v>167</v>
      </c>
      <c r="B337">
        <v>217.75</v>
      </c>
      <c r="C337">
        <v>218.33</v>
      </c>
      <c r="D337" t="s">
        <v>183</v>
      </c>
      <c r="E337">
        <v>1</v>
      </c>
      <c r="F337" t="s">
        <v>257</v>
      </c>
    </row>
    <row r="338" spans="1:6" x14ac:dyDescent="0.35">
      <c r="A338" t="s">
        <v>167</v>
      </c>
      <c r="B338">
        <v>218.33</v>
      </c>
      <c r="C338">
        <v>219.6</v>
      </c>
      <c r="D338" t="s">
        <v>253</v>
      </c>
      <c r="E338">
        <v>0</v>
      </c>
      <c r="F338" t="s">
        <v>258</v>
      </c>
    </row>
    <row r="339" spans="1:6" x14ac:dyDescent="0.35">
      <c r="A339" t="s">
        <v>167</v>
      </c>
      <c r="B339">
        <v>219.6</v>
      </c>
      <c r="C339">
        <v>220.82</v>
      </c>
      <c r="D339" t="s">
        <v>253</v>
      </c>
      <c r="E339">
        <v>0</v>
      </c>
      <c r="F339" t="s">
        <v>258</v>
      </c>
    </row>
    <row r="340" spans="1:6" x14ac:dyDescent="0.35">
      <c r="A340" t="s">
        <v>167</v>
      </c>
      <c r="B340">
        <v>220.82</v>
      </c>
      <c r="C340">
        <v>221.32</v>
      </c>
      <c r="D340" t="s">
        <v>221</v>
      </c>
      <c r="E340">
        <v>0</v>
      </c>
      <c r="F340" t="s">
        <v>259</v>
      </c>
    </row>
    <row r="341" spans="1:6" x14ac:dyDescent="0.35">
      <c r="A341" t="s">
        <v>167</v>
      </c>
      <c r="B341">
        <v>221.32</v>
      </c>
      <c r="C341">
        <v>221.84</v>
      </c>
      <c r="D341" t="s">
        <v>221</v>
      </c>
      <c r="E341">
        <v>0</v>
      </c>
      <c r="F341" t="s">
        <v>259</v>
      </c>
    </row>
    <row r="342" spans="1:6" x14ac:dyDescent="0.35">
      <c r="A342" t="s">
        <v>167</v>
      </c>
      <c r="B342">
        <v>221.84</v>
      </c>
      <c r="C342">
        <v>222.64</v>
      </c>
      <c r="D342" t="s">
        <v>253</v>
      </c>
      <c r="E342">
        <v>0</v>
      </c>
      <c r="F342" t="s">
        <v>260</v>
      </c>
    </row>
    <row r="343" spans="1:6" x14ac:dyDescent="0.35">
      <c r="A343" t="s">
        <v>167</v>
      </c>
      <c r="B343">
        <v>222.64</v>
      </c>
      <c r="C343">
        <v>223.4</v>
      </c>
      <c r="D343" t="s">
        <v>253</v>
      </c>
      <c r="E343">
        <v>0</v>
      </c>
      <c r="F343" t="s">
        <v>260</v>
      </c>
    </row>
    <row r="344" spans="1:6" x14ac:dyDescent="0.35">
      <c r="A344" t="s">
        <v>167</v>
      </c>
      <c r="B344">
        <v>223.4</v>
      </c>
      <c r="C344">
        <v>223.92</v>
      </c>
      <c r="D344" t="s">
        <v>221</v>
      </c>
      <c r="E344">
        <v>0</v>
      </c>
      <c r="F344" t="s">
        <v>261</v>
      </c>
    </row>
    <row r="345" spans="1:6" x14ac:dyDescent="0.35">
      <c r="A345" t="s">
        <v>167</v>
      </c>
      <c r="B345">
        <v>223.92</v>
      </c>
      <c r="C345">
        <v>224.47</v>
      </c>
      <c r="D345" t="s">
        <v>221</v>
      </c>
      <c r="E345">
        <v>0</v>
      </c>
      <c r="F345" t="s">
        <v>261</v>
      </c>
    </row>
    <row r="346" spans="1:6" x14ac:dyDescent="0.35">
      <c r="A346" t="s">
        <v>167</v>
      </c>
      <c r="B346">
        <v>224.47</v>
      </c>
      <c r="C346">
        <v>224.9</v>
      </c>
      <c r="D346" t="s">
        <v>221</v>
      </c>
      <c r="E346">
        <v>0</v>
      </c>
      <c r="F346" t="s">
        <v>261</v>
      </c>
    </row>
    <row r="347" spans="1:6" x14ac:dyDescent="0.35">
      <c r="A347" t="s">
        <v>167</v>
      </c>
      <c r="B347">
        <v>224.9</v>
      </c>
      <c r="C347">
        <v>226.13</v>
      </c>
      <c r="D347" t="s">
        <v>253</v>
      </c>
      <c r="E347">
        <v>0</v>
      </c>
      <c r="F347" t="s">
        <v>262</v>
      </c>
    </row>
    <row r="348" spans="1:6" x14ac:dyDescent="0.35">
      <c r="A348" t="s">
        <v>167</v>
      </c>
      <c r="B348">
        <v>226.13</v>
      </c>
      <c r="C348">
        <v>227.3</v>
      </c>
      <c r="D348" t="s">
        <v>253</v>
      </c>
      <c r="E348">
        <v>0</v>
      </c>
      <c r="F348" t="s">
        <v>262</v>
      </c>
    </row>
    <row r="349" spans="1:6" x14ac:dyDescent="0.35">
      <c r="A349" t="s">
        <v>167</v>
      </c>
      <c r="B349">
        <v>227.3</v>
      </c>
      <c r="C349">
        <v>228.27</v>
      </c>
      <c r="D349" t="s">
        <v>253</v>
      </c>
      <c r="E349">
        <v>0</v>
      </c>
      <c r="F349" t="s">
        <v>262</v>
      </c>
    </row>
    <row r="350" spans="1:6" x14ac:dyDescent="0.35">
      <c r="A350" t="s">
        <v>167</v>
      </c>
      <c r="B350">
        <v>228.27</v>
      </c>
      <c r="C350">
        <v>229.21</v>
      </c>
      <c r="D350" t="s">
        <v>253</v>
      </c>
      <c r="E350">
        <v>0</v>
      </c>
      <c r="F350" t="s">
        <v>262</v>
      </c>
    </row>
    <row r="351" spans="1:6" x14ac:dyDescent="0.35">
      <c r="A351" t="s">
        <v>167</v>
      </c>
      <c r="B351">
        <v>229.21</v>
      </c>
      <c r="C351">
        <v>230.11</v>
      </c>
      <c r="D351" t="s">
        <v>253</v>
      </c>
      <c r="E351">
        <v>0</v>
      </c>
      <c r="F351" t="s">
        <v>262</v>
      </c>
    </row>
    <row r="352" spans="1:6" x14ac:dyDescent="0.35">
      <c r="A352" t="s">
        <v>167</v>
      </c>
      <c r="B352">
        <v>230.11</v>
      </c>
      <c r="C352">
        <v>230.65</v>
      </c>
      <c r="D352" t="s">
        <v>253</v>
      </c>
      <c r="E352">
        <v>0</v>
      </c>
      <c r="F352" t="s">
        <v>262</v>
      </c>
    </row>
    <row r="353" spans="1:6" x14ac:dyDescent="0.35">
      <c r="A353" t="s">
        <v>167</v>
      </c>
      <c r="B353">
        <v>230.65</v>
      </c>
      <c r="C353">
        <v>231.1</v>
      </c>
      <c r="D353" t="s">
        <v>183</v>
      </c>
      <c r="E353">
        <v>0</v>
      </c>
      <c r="F353" t="s">
        <v>263</v>
      </c>
    </row>
    <row r="354" spans="1:6" x14ac:dyDescent="0.35">
      <c r="A354" t="s">
        <v>167</v>
      </c>
      <c r="B354">
        <v>231.1</v>
      </c>
      <c r="C354">
        <v>232.08</v>
      </c>
      <c r="D354" t="s">
        <v>170</v>
      </c>
      <c r="E354">
        <v>0</v>
      </c>
      <c r="F354" t="s">
        <v>264</v>
      </c>
    </row>
    <row r="355" spans="1:6" x14ac:dyDescent="0.35">
      <c r="A355" t="s">
        <v>167</v>
      </c>
      <c r="B355">
        <v>232.08</v>
      </c>
      <c r="C355">
        <v>232.91</v>
      </c>
      <c r="D355" t="s">
        <v>170</v>
      </c>
      <c r="E355">
        <v>0</v>
      </c>
      <c r="F355" t="s">
        <v>264</v>
      </c>
    </row>
    <row r="356" spans="1:6" x14ac:dyDescent="0.35">
      <c r="A356" t="s">
        <v>167</v>
      </c>
      <c r="B356">
        <v>232.91</v>
      </c>
      <c r="C356">
        <v>233.41</v>
      </c>
      <c r="D356" t="s">
        <v>170</v>
      </c>
      <c r="E356">
        <v>0</v>
      </c>
      <c r="F356" t="s">
        <v>264</v>
      </c>
    </row>
    <row r="357" spans="1:6" x14ac:dyDescent="0.35">
      <c r="A357" t="s">
        <v>167</v>
      </c>
      <c r="B357">
        <v>233.41</v>
      </c>
      <c r="C357">
        <v>234.42</v>
      </c>
      <c r="D357" t="s">
        <v>170</v>
      </c>
      <c r="E357">
        <v>0</v>
      </c>
      <c r="F357" t="s">
        <v>264</v>
      </c>
    </row>
    <row r="358" spans="1:6" x14ac:dyDescent="0.35">
      <c r="A358" t="s">
        <v>167</v>
      </c>
      <c r="B358">
        <v>234.42</v>
      </c>
      <c r="C358">
        <v>235.4</v>
      </c>
      <c r="D358" t="s">
        <v>170</v>
      </c>
      <c r="E358">
        <v>0</v>
      </c>
      <c r="F358" t="s">
        <v>264</v>
      </c>
    </row>
    <row r="359" spans="1:6" x14ac:dyDescent="0.35">
      <c r="A359" t="s">
        <v>167</v>
      </c>
      <c r="B359">
        <v>235.4</v>
      </c>
      <c r="C359">
        <v>236.23</v>
      </c>
      <c r="D359" t="s">
        <v>170</v>
      </c>
      <c r="E359">
        <v>0</v>
      </c>
      <c r="F359" t="s">
        <v>264</v>
      </c>
    </row>
    <row r="360" spans="1:6" x14ac:dyDescent="0.35">
      <c r="A360" t="s">
        <v>167</v>
      </c>
      <c r="B360">
        <v>236.23</v>
      </c>
      <c r="C360">
        <v>237.09</v>
      </c>
      <c r="D360" t="s">
        <v>170</v>
      </c>
      <c r="E360">
        <v>0</v>
      </c>
      <c r="F360" t="s">
        <v>264</v>
      </c>
    </row>
    <row r="361" spans="1:6" x14ac:dyDescent="0.35">
      <c r="A361" t="s">
        <v>167</v>
      </c>
      <c r="B361">
        <v>237.09</v>
      </c>
      <c r="C361">
        <v>237.53</v>
      </c>
      <c r="D361" t="s">
        <v>183</v>
      </c>
      <c r="E361">
        <v>0</v>
      </c>
      <c r="F361" t="s">
        <v>265</v>
      </c>
    </row>
    <row r="362" spans="1:6" x14ac:dyDescent="0.35">
      <c r="A362" t="s">
        <v>167</v>
      </c>
      <c r="B362">
        <v>237.53</v>
      </c>
      <c r="C362">
        <v>238.4</v>
      </c>
      <c r="D362" t="s">
        <v>170</v>
      </c>
      <c r="E362">
        <v>0</v>
      </c>
      <c r="F362" t="s">
        <v>266</v>
      </c>
    </row>
    <row r="363" spans="1:6" x14ac:dyDescent="0.35">
      <c r="A363" t="s">
        <v>167</v>
      </c>
      <c r="B363">
        <v>238.4</v>
      </c>
      <c r="C363">
        <v>239.4</v>
      </c>
      <c r="D363" t="s">
        <v>170</v>
      </c>
      <c r="E363">
        <v>0</v>
      </c>
      <c r="F363" t="s">
        <v>266</v>
      </c>
    </row>
    <row r="364" spans="1:6" x14ac:dyDescent="0.35">
      <c r="A364" t="s">
        <v>167</v>
      </c>
      <c r="B364">
        <v>239.4</v>
      </c>
      <c r="C364">
        <v>240.4</v>
      </c>
      <c r="D364" t="s">
        <v>170</v>
      </c>
      <c r="E364">
        <v>0</v>
      </c>
      <c r="F364" t="s">
        <v>266</v>
      </c>
    </row>
    <row r="365" spans="1:6" x14ac:dyDescent="0.35">
      <c r="A365" t="s">
        <v>167</v>
      </c>
      <c r="B365">
        <v>240.4</v>
      </c>
      <c r="C365">
        <v>241.4</v>
      </c>
      <c r="D365" t="s">
        <v>170</v>
      </c>
      <c r="E365">
        <v>0</v>
      </c>
      <c r="F365" t="s">
        <v>266</v>
      </c>
    </row>
    <row r="366" spans="1:6" x14ac:dyDescent="0.35">
      <c r="A366" t="s">
        <v>167</v>
      </c>
      <c r="B366">
        <v>241.4</v>
      </c>
      <c r="C366">
        <v>242.4</v>
      </c>
      <c r="D366" t="s">
        <v>170</v>
      </c>
      <c r="E366">
        <v>0</v>
      </c>
      <c r="F366" t="s">
        <v>266</v>
      </c>
    </row>
    <row r="367" spans="1:6" x14ac:dyDescent="0.35">
      <c r="A367" t="s">
        <v>167</v>
      </c>
      <c r="B367">
        <v>242.4</v>
      </c>
      <c r="C367">
        <v>243.4</v>
      </c>
      <c r="D367" t="s">
        <v>170</v>
      </c>
      <c r="E367">
        <v>0</v>
      </c>
      <c r="F367" t="s">
        <v>266</v>
      </c>
    </row>
    <row r="368" spans="1:6" x14ac:dyDescent="0.35">
      <c r="A368" t="s">
        <v>167</v>
      </c>
      <c r="B368">
        <v>243.4</v>
      </c>
      <c r="C368">
        <v>244.4</v>
      </c>
      <c r="D368" t="s">
        <v>170</v>
      </c>
      <c r="E368">
        <v>0</v>
      </c>
      <c r="F368" t="s">
        <v>266</v>
      </c>
    </row>
    <row r="369" spans="1:6" x14ac:dyDescent="0.35">
      <c r="A369" t="s">
        <v>167</v>
      </c>
      <c r="B369">
        <v>244.4</v>
      </c>
      <c r="C369">
        <v>245.58</v>
      </c>
      <c r="D369" t="s">
        <v>170</v>
      </c>
      <c r="E369">
        <v>0</v>
      </c>
      <c r="F369" t="s">
        <v>266</v>
      </c>
    </row>
    <row r="370" spans="1:6" x14ac:dyDescent="0.35">
      <c r="A370" t="s">
        <v>167</v>
      </c>
      <c r="B370">
        <v>245.58</v>
      </c>
      <c r="C370">
        <v>246.36</v>
      </c>
      <c r="D370" t="s">
        <v>170</v>
      </c>
      <c r="E370">
        <v>0</v>
      </c>
      <c r="F370" t="s">
        <v>266</v>
      </c>
    </row>
    <row r="371" spans="1:6" x14ac:dyDescent="0.35">
      <c r="A371" t="s">
        <v>167</v>
      </c>
      <c r="B371">
        <v>246.36</v>
      </c>
      <c r="C371">
        <v>247.32</v>
      </c>
      <c r="D371" t="s">
        <v>170</v>
      </c>
      <c r="E371">
        <v>0</v>
      </c>
      <c r="F371" t="s">
        <v>266</v>
      </c>
    </row>
    <row r="372" spans="1:6" x14ac:dyDescent="0.35">
      <c r="A372" t="s">
        <v>167</v>
      </c>
      <c r="B372">
        <v>247.32</v>
      </c>
      <c r="C372">
        <v>247.93</v>
      </c>
      <c r="D372" t="s">
        <v>183</v>
      </c>
      <c r="E372">
        <v>0</v>
      </c>
      <c r="F372" t="s">
        <v>267</v>
      </c>
    </row>
    <row r="373" spans="1:6" x14ac:dyDescent="0.35">
      <c r="A373" t="s">
        <v>167</v>
      </c>
      <c r="B373">
        <v>247.93</v>
      </c>
      <c r="C373">
        <v>248.54</v>
      </c>
      <c r="D373" t="s">
        <v>183</v>
      </c>
      <c r="E373">
        <v>1</v>
      </c>
      <c r="F373" t="s">
        <v>267</v>
      </c>
    </row>
    <row r="374" spans="1:6" x14ac:dyDescent="0.35">
      <c r="A374" t="s">
        <v>167</v>
      </c>
      <c r="B374">
        <v>248.54</v>
      </c>
      <c r="C374">
        <v>249.05</v>
      </c>
      <c r="D374" t="s">
        <v>183</v>
      </c>
      <c r="E374">
        <v>1</v>
      </c>
      <c r="F374" t="s">
        <v>267</v>
      </c>
    </row>
    <row r="375" spans="1:6" x14ac:dyDescent="0.35">
      <c r="A375" t="s">
        <v>167</v>
      </c>
      <c r="B375">
        <v>249.05</v>
      </c>
      <c r="C375">
        <v>249.56</v>
      </c>
      <c r="D375" t="s">
        <v>183</v>
      </c>
      <c r="E375">
        <v>1</v>
      </c>
      <c r="F375" t="s">
        <v>267</v>
      </c>
    </row>
    <row r="376" spans="1:6" x14ac:dyDescent="0.35">
      <c r="A376" t="s">
        <v>167</v>
      </c>
      <c r="B376">
        <v>249.56</v>
      </c>
      <c r="C376">
        <v>250.05</v>
      </c>
      <c r="D376" t="s">
        <v>183</v>
      </c>
      <c r="E376">
        <v>0</v>
      </c>
      <c r="F376" t="s">
        <v>267</v>
      </c>
    </row>
    <row r="377" spans="1:6" x14ac:dyDescent="0.35">
      <c r="A377" t="s">
        <v>167</v>
      </c>
      <c r="B377">
        <v>250.05</v>
      </c>
      <c r="C377">
        <v>251.31</v>
      </c>
      <c r="D377" t="s">
        <v>170</v>
      </c>
      <c r="E377">
        <v>0</v>
      </c>
      <c r="F377" t="s">
        <v>268</v>
      </c>
    </row>
    <row r="378" spans="1:6" x14ac:dyDescent="0.35">
      <c r="A378" t="s">
        <v>167</v>
      </c>
      <c r="B378">
        <v>251.31</v>
      </c>
      <c r="C378">
        <v>252.35</v>
      </c>
      <c r="D378" t="s">
        <v>170</v>
      </c>
      <c r="E378">
        <v>0</v>
      </c>
      <c r="F378" t="s">
        <v>268</v>
      </c>
    </row>
    <row r="379" spans="1:6" x14ac:dyDescent="0.35">
      <c r="A379" t="s">
        <v>167</v>
      </c>
      <c r="B379">
        <v>252.35</v>
      </c>
      <c r="C379">
        <v>253.46</v>
      </c>
      <c r="D379" t="s">
        <v>170</v>
      </c>
      <c r="E379">
        <v>0</v>
      </c>
      <c r="F379" t="s">
        <v>268</v>
      </c>
    </row>
    <row r="380" spans="1:6" x14ac:dyDescent="0.35">
      <c r="A380" t="s">
        <v>167</v>
      </c>
      <c r="B380">
        <v>253.46</v>
      </c>
      <c r="C380">
        <v>253.96</v>
      </c>
      <c r="D380" t="s">
        <v>208</v>
      </c>
      <c r="E380">
        <v>0</v>
      </c>
      <c r="F380" t="s">
        <v>269</v>
      </c>
    </row>
    <row r="381" spans="1:6" x14ac:dyDescent="0.35">
      <c r="A381" t="s">
        <v>167</v>
      </c>
      <c r="B381">
        <v>253.96</v>
      </c>
      <c r="C381">
        <v>254.45</v>
      </c>
      <c r="D381" t="s">
        <v>208</v>
      </c>
      <c r="E381">
        <v>0</v>
      </c>
      <c r="F381" t="s">
        <v>269</v>
      </c>
    </row>
    <row r="382" spans="1:6" x14ac:dyDescent="0.35">
      <c r="A382" t="s">
        <v>167</v>
      </c>
      <c r="B382">
        <v>254.45</v>
      </c>
      <c r="C382">
        <v>254.94</v>
      </c>
      <c r="D382" t="s">
        <v>208</v>
      </c>
      <c r="E382">
        <v>0</v>
      </c>
      <c r="F382" t="s">
        <v>269</v>
      </c>
    </row>
    <row r="383" spans="1:6" x14ac:dyDescent="0.35">
      <c r="A383" t="s">
        <v>167</v>
      </c>
      <c r="B383">
        <v>254.94</v>
      </c>
      <c r="C383">
        <v>255.41</v>
      </c>
      <c r="D383" t="s">
        <v>208</v>
      </c>
      <c r="E383">
        <v>0</v>
      </c>
      <c r="F383" t="s">
        <v>269</v>
      </c>
    </row>
    <row r="384" spans="1:6" x14ac:dyDescent="0.35">
      <c r="A384" t="s">
        <v>167</v>
      </c>
      <c r="B384">
        <v>255.41</v>
      </c>
      <c r="C384">
        <v>255.85</v>
      </c>
      <c r="D384" t="s">
        <v>183</v>
      </c>
      <c r="E384">
        <v>0</v>
      </c>
      <c r="F384" t="s">
        <v>270</v>
      </c>
    </row>
    <row r="385" spans="1:6" x14ac:dyDescent="0.35">
      <c r="A385" t="s">
        <v>167</v>
      </c>
      <c r="B385">
        <v>255.85</v>
      </c>
      <c r="C385">
        <v>256.26</v>
      </c>
      <c r="D385" t="s">
        <v>183</v>
      </c>
      <c r="E385">
        <v>0</v>
      </c>
      <c r="F385" t="s">
        <v>270</v>
      </c>
    </row>
    <row r="386" spans="1:6" x14ac:dyDescent="0.35">
      <c r="A386" t="s">
        <v>167</v>
      </c>
      <c r="B386">
        <v>256.26</v>
      </c>
      <c r="C386">
        <v>257.14999999999998</v>
      </c>
      <c r="D386" t="s">
        <v>253</v>
      </c>
      <c r="E386">
        <v>0</v>
      </c>
      <c r="F386" t="s">
        <v>271</v>
      </c>
    </row>
    <row r="387" spans="1:6" x14ac:dyDescent="0.35">
      <c r="A387" t="s">
        <v>167</v>
      </c>
      <c r="B387">
        <v>257.14999999999998</v>
      </c>
      <c r="C387">
        <v>257.45</v>
      </c>
      <c r="D387" t="s">
        <v>183</v>
      </c>
      <c r="E387">
        <v>0</v>
      </c>
      <c r="F387" t="s">
        <v>272</v>
      </c>
    </row>
    <row r="388" spans="1:6" x14ac:dyDescent="0.35">
      <c r="A388" t="s">
        <v>167</v>
      </c>
      <c r="B388">
        <v>257.45</v>
      </c>
      <c r="C388">
        <v>257.85000000000002</v>
      </c>
      <c r="D388" t="s">
        <v>183</v>
      </c>
      <c r="E388">
        <v>0</v>
      </c>
      <c r="F388" t="s">
        <v>272</v>
      </c>
    </row>
    <row r="389" spans="1:6" x14ac:dyDescent="0.35">
      <c r="A389" t="s">
        <v>167</v>
      </c>
      <c r="B389">
        <v>257.85000000000002</v>
      </c>
      <c r="C389">
        <v>258.25</v>
      </c>
      <c r="D389" t="s">
        <v>183</v>
      </c>
      <c r="E389">
        <v>0</v>
      </c>
      <c r="F389" t="s">
        <v>272</v>
      </c>
    </row>
    <row r="390" spans="1:6" x14ac:dyDescent="0.35">
      <c r="A390" t="s">
        <v>167</v>
      </c>
      <c r="B390">
        <v>258.25</v>
      </c>
      <c r="C390">
        <v>258.57</v>
      </c>
      <c r="D390" t="s">
        <v>183</v>
      </c>
      <c r="E390">
        <v>0</v>
      </c>
      <c r="F390" t="s">
        <v>272</v>
      </c>
    </row>
    <row r="391" spans="1:6" x14ac:dyDescent="0.35">
      <c r="A391" t="s">
        <v>167</v>
      </c>
      <c r="B391">
        <v>258.57</v>
      </c>
      <c r="C391">
        <v>259.14</v>
      </c>
      <c r="D391" t="s">
        <v>183</v>
      </c>
      <c r="E391">
        <v>0</v>
      </c>
      <c r="F391" t="s">
        <v>272</v>
      </c>
    </row>
    <row r="392" spans="1:6" x14ac:dyDescent="0.35">
      <c r="A392" t="s">
        <v>167</v>
      </c>
      <c r="B392">
        <v>259.14</v>
      </c>
      <c r="C392">
        <v>259.70999999999998</v>
      </c>
      <c r="D392" t="s">
        <v>183</v>
      </c>
      <c r="E392">
        <v>0</v>
      </c>
      <c r="F392" t="s">
        <v>272</v>
      </c>
    </row>
    <row r="393" spans="1:6" x14ac:dyDescent="0.35">
      <c r="A393" t="s">
        <v>167</v>
      </c>
      <c r="B393">
        <v>259.70999999999998</v>
      </c>
      <c r="C393">
        <v>260.26</v>
      </c>
      <c r="D393" t="s">
        <v>208</v>
      </c>
      <c r="E393">
        <v>0</v>
      </c>
      <c r="F393" t="s">
        <v>273</v>
      </c>
    </row>
    <row r="394" spans="1:6" x14ac:dyDescent="0.35">
      <c r="A394" t="s">
        <v>167</v>
      </c>
      <c r="B394">
        <v>260.26</v>
      </c>
      <c r="C394">
        <v>260.79000000000002</v>
      </c>
      <c r="D394" t="s">
        <v>183</v>
      </c>
      <c r="E394">
        <v>0</v>
      </c>
      <c r="F394" t="s">
        <v>274</v>
      </c>
    </row>
    <row r="395" spans="1:6" x14ac:dyDescent="0.35">
      <c r="A395" t="s">
        <v>167</v>
      </c>
      <c r="B395">
        <v>260.79000000000002</v>
      </c>
      <c r="C395">
        <v>261.25</v>
      </c>
      <c r="D395" t="s">
        <v>183</v>
      </c>
      <c r="E395">
        <v>0</v>
      </c>
      <c r="F395" t="s">
        <v>274</v>
      </c>
    </row>
    <row r="396" spans="1:6" x14ac:dyDescent="0.35">
      <c r="A396" t="s">
        <v>167</v>
      </c>
      <c r="B396">
        <v>261.25</v>
      </c>
      <c r="C396">
        <v>261.63</v>
      </c>
      <c r="D396" t="s">
        <v>183</v>
      </c>
      <c r="E396">
        <v>0</v>
      </c>
      <c r="F396" t="s">
        <v>274</v>
      </c>
    </row>
    <row r="397" spans="1:6" x14ac:dyDescent="0.35">
      <c r="A397" t="s">
        <v>167</v>
      </c>
      <c r="B397">
        <v>261.63</v>
      </c>
      <c r="C397">
        <v>262.25</v>
      </c>
      <c r="D397" t="s">
        <v>253</v>
      </c>
      <c r="E397">
        <v>0</v>
      </c>
      <c r="F397" t="s">
        <v>275</v>
      </c>
    </row>
    <row r="398" spans="1:6" x14ac:dyDescent="0.35">
      <c r="A398" t="s">
        <v>167</v>
      </c>
      <c r="B398">
        <v>262.25</v>
      </c>
      <c r="C398">
        <v>262.83</v>
      </c>
      <c r="D398" t="s">
        <v>183</v>
      </c>
      <c r="E398">
        <v>0</v>
      </c>
      <c r="F398" t="s">
        <v>276</v>
      </c>
    </row>
    <row r="399" spans="1:6" x14ac:dyDescent="0.35">
      <c r="A399" t="s">
        <v>167</v>
      </c>
      <c r="B399">
        <v>262.83</v>
      </c>
      <c r="C399">
        <v>263.23</v>
      </c>
      <c r="D399" t="s">
        <v>175</v>
      </c>
      <c r="E399">
        <v>0</v>
      </c>
      <c r="F399" t="s">
        <v>277</v>
      </c>
    </row>
    <row r="400" spans="1:6" x14ac:dyDescent="0.35">
      <c r="A400" t="s">
        <v>167</v>
      </c>
      <c r="B400">
        <v>263.23</v>
      </c>
      <c r="C400">
        <v>264.23</v>
      </c>
      <c r="D400" t="s">
        <v>170</v>
      </c>
      <c r="E400">
        <v>0</v>
      </c>
      <c r="F400" t="s">
        <v>278</v>
      </c>
    </row>
    <row r="401" spans="1:6" x14ac:dyDescent="0.35">
      <c r="A401" t="s">
        <v>167</v>
      </c>
      <c r="B401">
        <v>264.23</v>
      </c>
      <c r="C401">
        <v>264.75</v>
      </c>
      <c r="D401" t="s">
        <v>183</v>
      </c>
      <c r="E401">
        <v>0</v>
      </c>
      <c r="F401" t="s">
        <v>279</v>
      </c>
    </row>
    <row r="402" spans="1:6" x14ac:dyDescent="0.35">
      <c r="A402" t="s">
        <v>167</v>
      </c>
      <c r="B402">
        <v>264.75</v>
      </c>
      <c r="C402">
        <v>265.31</v>
      </c>
      <c r="D402" t="s">
        <v>183</v>
      </c>
      <c r="E402">
        <v>0</v>
      </c>
      <c r="F402" t="s">
        <v>279</v>
      </c>
    </row>
    <row r="403" spans="1:6" x14ac:dyDescent="0.35">
      <c r="A403" t="s">
        <v>167</v>
      </c>
      <c r="B403">
        <v>265.31</v>
      </c>
      <c r="C403">
        <v>266.3</v>
      </c>
      <c r="D403" t="s">
        <v>170</v>
      </c>
      <c r="E403">
        <v>0</v>
      </c>
      <c r="F403" t="s">
        <v>280</v>
      </c>
    </row>
    <row r="404" spans="1:6" x14ac:dyDescent="0.35">
      <c r="A404" t="s">
        <v>167</v>
      </c>
      <c r="B404">
        <v>266.3</v>
      </c>
      <c r="C404">
        <v>266.82</v>
      </c>
      <c r="D404" t="s">
        <v>183</v>
      </c>
      <c r="E404">
        <v>0</v>
      </c>
      <c r="F404" t="s">
        <v>281</v>
      </c>
    </row>
    <row r="405" spans="1:6" x14ac:dyDescent="0.35">
      <c r="A405" t="s">
        <v>167</v>
      </c>
      <c r="B405">
        <v>266.82</v>
      </c>
      <c r="C405">
        <v>267.3</v>
      </c>
      <c r="D405" t="s">
        <v>183</v>
      </c>
      <c r="E405">
        <v>0</v>
      </c>
      <c r="F405" t="s">
        <v>281</v>
      </c>
    </row>
    <row r="406" spans="1:6" x14ac:dyDescent="0.35">
      <c r="A406" t="s">
        <v>167</v>
      </c>
      <c r="B406">
        <v>267.3</v>
      </c>
      <c r="C406">
        <v>267.81</v>
      </c>
      <c r="D406" t="s">
        <v>183</v>
      </c>
      <c r="E406">
        <v>0</v>
      </c>
      <c r="F406" t="s">
        <v>281</v>
      </c>
    </row>
    <row r="407" spans="1:6" x14ac:dyDescent="0.35">
      <c r="A407" t="s">
        <v>167</v>
      </c>
      <c r="B407">
        <v>267.81</v>
      </c>
      <c r="C407">
        <v>268.25</v>
      </c>
      <c r="D407" t="s">
        <v>183</v>
      </c>
      <c r="E407">
        <v>0</v>
      </c>
      <c r="F407" t="s">
        <v>281</v>
      </c>
    </row>
    <row r="408" spans="1:6" x14ac:dyDescent="0.35">
      <c r="A408" t="s">
        <v>167</v>
      </c>
      <c r="B408">
        <v>268.25</v>
      </c>
      <c r="C408">
        <v>268.82</v>
      </c>
      <c r="D408" t="s">
        <v>183</v>
      </c>
      <c r="E408">
        <v>0</v>
      </c>
      <c r="F408" t="s">
        <v>281</v>
      </c>
    </row>
    <row r="409" spans="1:6" x14ac:dyDescent="0.35">
      <c r="A409" t="s">
        <v>167</v>
      </c>
      <c r="B409">
        <v>268.82</v>
      </c>
      <c r="C409">
        <v>269.38</v>
      </c>
      <c r="D409" t="s">
        <v>183</v>
      </c>
      <c r="E409">
        <v>0</v>
      </c>
      <c r="F409" t="s">
        <v>281</v>
      </c>
    </row>
    <row r="410" spans="1:6" x14ac:dyDescent="0.35">
      <c r="A410" t="s">
        <v>167</v>
      </c>
      <c r="B410">
        <v>269.38</v>
      </c>
      <c r="C410">
        <v>269.77999999999997</v>
      </c>
      <c r="D410" t="s">
        <v>183</v>
      </c>
      <c r="E410">
        <v>0</v>
      </c>
      <c r="F410" t="s">
        <v>281</v>
      </c>
    </row>
    <row r="411" spans="1:6" x14ac:dyDescent="0.35">
      <c r="A411" t="s">
        <v>167</v>
      </c>
      <c r="B411">
        <v>269.77999999999997</v>
      </c>
      <c r="C411">
        <v>270.2</v>
      </c>
      <c r="D411" t="s">
        <v>183</v>
      </c>
      <c r="E411">
        <v>0</v>
      </c>
      <c r="F411" t="s">
        <v>281</v>
      </c>
    </row>
    <row r="412" spans="1:6" x14ac:dyDescent="0.35">
      <c r="A412" t="s">
        <v>167</v>
      </c>
      <c r="B412">
        <v>270.2</v>
      </c>
      <c r="C412">
        <v>270.69</v>
      </c>
      <c r="D412" t="s">
        <v>221</v>
      </c>
      <c r="E412">
        <v>0</v>
      </c>
      <c r="F412" t="s">
        <v>282</v>
      </c>
    </row>
    <row r="413" spans="1:6" x14ac:dyDescent="0.35">
      <c r="A413" t="s">
        <v>167</v>
      </c>
      <c r="B413">
        <v>270.69</v>
      </c>
      <c r="C413">
        <v>271.16000000000003</v>
      </c>
      <c r="D413" t="s">
        <v>221</v>
      </c>
      <c r="E413">
        <v>0</v>
      </c>
      <c r="F413" t="s">
        <v>282</v>
      </c>
    </row>
    <row r="414" spans="1:6" x14ac:dyDescent="0.35">
      <c r="A414" t="s">
        <v>167</v>
      </c>
      <c r="B414">
        <v>271.16000000000003</v>
      </c>
      <c r="C414">
        <v>271.66000000000003</v>
      </c>
      <c r="D414" t="s">
        <v>221</v>
      </c>
      <c r="E414">
        <v>0</v>
      </c>
      <c r="F414" t="s">
        <v>282</v>
      </c>
    </row>
    <row r="415" spans="1:6" x14ac:dyDescent="0.35">
      <c r="A415" t="s">
        <v>167</v>
      </c>
      <c r="B415">
        <v>271.66000000000003</v>
      </c>
      <c r="C415">
        <v>272.08999999999997</v>
      </c>
      <c r="D415" t="s">
        <v>221</v>
      </c>
      <c r="E415">
        <v>0</v>
      </c>
      <c r="F415" t="s">
        <v>282</v>
      </c>
    </row>
    <row r="416" spans="1:6" x14ac:dyDescent="0.35">
      <c r="A416" t="s">
        <v>167</v>
      </c>
      <c r="B416">
        <v>272.08999999999997</v>
      </c>
      <c r="C416">
        <v>272.58999999999997</v>
      </c>
      <c r="D416" t="s">
        <v>221</v>
      </c>
      <c r="E416">
        <v>0</v>
      </c>
      <c r="F416" t="s">
        <v>282</v>
      </c>
    </row>
    <row r="417" spans="1:6" x14ac:dyDescent="0.35">
      <c r="A417" t="s">
        <v>167</v>
      </c>
      <c r="B417">
        <v>272.58999999999997</v>
      </c>
      <c r="C417">
        <v>273.02</v>
      </c>
      <c r="D417" t="s">
        <v>221</v>
      </c>
      <c r="E417">
        <v>0</v>
      </c>
      <c r="F417" t="s">
        <v>282</v>
      </c>
    </row>
    <row r="418" spans="1:6" x14ac:dyDescent="0.35">
      <c r="A418" t="s">
        <v>167</v>
      </c>
      <c r="B418">
        <v>273.02</v>
      </c>
      <c r="C418">
        <v>273.52</v>
      </c>
      <c r="D418" t="s">
        <v>221</v>
      </c>
      <c r="E418">
        <v>0</v>
      </c>
      <c r="F418" t="s">
        <v>282</v>
      </c>
    </row>
    <row r="419" spans="1:6" x14ac:dyDescent="0.35">
      <c r="A419" t="s">
        <v>167</v>
      </c>
      <c r="B419">
        <v>273.52</v>
      </c>
      <c r="C419">
        <v>274</v>
      </c>
      <c r="D419" t="s">
        <v>221</v>
      </c>
      <c r="E419">
        <v>0</v>
      </c>
      <c r="F419" t="s">
        <v>282</v>
      </c>
    </row>
    <row r="420" spans="1:6" x14ac:dyDescent="0.35">
      <c r="A420" t="s">
        <v>167</v>
      </c>
      <c r="B420">
        <v>274</v>
      </c>
      <c r="C420">
        <v>274.5</v>
      </c>
      <c r="D420" t="s">
        <v>221</v>
      </c>
      <c r="E420">
        <v>0</v>
      </c>
      <c r="F420" t="s">
        <v>282</v>
      </c>
    </row>
    <row r="421" spans="1:6" x14ac:dyDescent="0.35">
      <c r="A421" t="s">
        <v>167</v>
      </c>
      <c r="B421">
        <v>274.5</v>
      </c>
      <c r="C421">
        <v>274.91000000000003</v>
      </c>
      <c r="D421" t="s">
        <v>221</v>
      </c>
      <c r="E421">
        <v>0</v>
      </c>
      <c r="F421" t="s">
        <v>282</v>
      </c>
    </row>
    <row r="422" spans="1:6" x14ac:dyDescent="0.35">
      <c r="A422" t="s">
        <v>167</v>
      </c>
      <c r="B422">
        <v>274.91000000000003</v>
      </c>
      <c r="C422">
        <v>275.41000000000003</v>
      </c>
      <c r="D422" t="s">
        <v>221</v>
      </c>
      <c r="E422">
        <v>0</v>
      </c>
      <c r="F422" t="s">
        <v>282</v>
      </c>
    </row>
    <row r="423" spans="1:6" x14ac:dyDescent="0.35">
      <c r="A423" t="s">
        <v>167</v>
      </c>
      <c r="B423">
        <v>275.41000000000003</v>
      </c>
      <c r="C423">
        <v>275.89999999999998</v>
      </c>
      <c r="D423" t="s">
        <v>221</v>
      </c>
      <c r="E423">
        <v>1</v>
      </c>
      <c r="F423" t="s">
        <v>282</v>
      </c>
    </row>
    <row r="424" spans="1:6" x14ac:dyDescent="0.35">
      <c r="A424" t="s">
        <v>167</v>
      </c>
      <c r="B424">
        <v>275.89999999999998</v>
      </c>
      <c r="C424">
        <v>276.39999999999998</v>
      </c>
      <c r="D424" t="s">
        <v>221</v>
      </c>
      <c r="E424">
        <v>0</v>
      </c>
      <c r="F424" t="s">
        <v>282</v>
      </c>
    </row>
    <row r="425" spans="1:6" x14ac:dyDescent="0.35">
      <c r="A425" t="s">
        <v>167</v>
      </c>
      <c r="B425">
        <v>276.39999999999998</v>
      </c>
      <c r="C425">
        <v>276.89999999999998</v>
      </c>
      <c r="D425" t="s">
        <v>221</v>
      </c>
      <c r="E425">
        <v>0</v>
      </c>
      <c r="F425" t="s">
        <v>282</v>
      </c>
    </row>
    <row r="426" spans="1:6" x14ac:dyDescent="0.35">
      <c r="A426" t="s">
        <v>167</v>
      </c>
      <c r="B426">
        <v>276.89999999999998</v>
      </c>
      <c r="C426">
        <v>277.39999999999998</v>
      </c>
      <c r="D426" t="s">
        <v>221</v>
      </c>
      <c r="E426">
        <v>0</v>
      </c>
      <c r="F426" t="s">
        <v>282</v>
      </c>
    </row>
    <row r="427" spans="1:6" x14ac:dyDescent="0.35">
      <c r="A427" t="s">
        <v>167</v>
      </c>
      <c r="B427">
        <v>277.39999999999998</v>
      </c>
      <c r="C427">
        <v>277.85000000000002</v>
      </c>
      <c r="D427" t="s">
        <v>221</v>
      </c>
      <c r="E427">
        <v>0</v>
      </c>
      <c r="F427" t="s">
        <v>282</v>
      </c>
    </row>
    <row r="428" spans="1:6" x14ac:dyDescent="0.35">
      <c r="A428" t="s">
        <v>167</v>
      </c>
      <c r="B428">
        <v>277.85000000000002</v>
      </c>
      <c r="C428">
        <v>278.35000000000002</v>
      </c>
      <c r="D428" t="s">
        <v>221</v>
      </c>
      <c r="E428">
        <v>0</v>
      </c>
      <c r="F428" t="s">
        <v>282</v>
      </c>
    </row>
    <row r="429" spans="1:6" x14ac:dyDescent="0.35">
      <c r="A429" t="s">
        <v>167</v>
      </c>
      <c r="B429">
        <v>278.35000000000002</v>
      </c>
      <c r="C429">
        <v>278.85000000000002</v>
      </c>
      <c r="D429" t="s">
        <v>221</v>
      </c>
      <c r="E429">
        <v>1</v>
      </c>
      <c r="F429" t="s">
        <v>282</v>
      </c>
    </row>
    <row r="430" spans="1:6" x14ac:dyDescent="0.35">
      <c r="A430" t="s">
        <v>167</v>
      </c>
      <c r="B430">
        <v>278.85000000000002</v>
      </c>
      <c r="C430">
        <v>279.39999999999998</v>
      </c>
      <c r="D430" t="s">
        <v>221</v>
      </c>
      <c r="E430">
        <v>0</v>
      </c>
      <c r="F430" t="s">
        <v>282</v>
      </c>
    </row>
    <row r="431" spans="1:6" x14ac:dyDescent="0.35">
      <c r="A431" t="s">
        <v>167</v>
      </c>
      <c r="B431">
        <v>279.39999999999998</v>
      </c>
      <c r="C431">
        <v>279.85000000000002</v>
      </c>
      <c r="D431" t="s">
        <v>221</v>
      </c>
      <c r="E431">
        <v>0</v>
      </c>
      <c r="F431" t="s">
        <v>282</v>
      </c>
    </row>
    <row r="432" spans="1:6" x14ac:dyDescent="0.35">
      <c r="A432" t="s">
        <v>167</v>
      </c>
      <c r="B432">
        <v>279.85000000000002</v>
      </c>
      <c r="C432">
        <v>280.35000000000002</v>
      </c>
      <c r="D432" t="s">
        <v>221</v>
      </c>
      <c r="E432">
        <v>0</v>
      </c>
      <c r="F432" t="s">
        <v>282</v>
      </c>
    </row>
    <row r="433" spans="1:6" x14ac:dyDescent="0.35">
      <c r="A433" t="s">
        <v>167</v>
      </c>
      <c r="B433">
        <v>280.35000000000002</v>
      </c>
      <c r="C433">
        <v>280.75</v>
      </c>
      <c r="D433" t="s">
        <v>221</v>
      </c>
      <c r="E433">
        <v>0</v>
      </c>
      <c r="F433" t="s">
        <v>282</v>
      </c>
    </row>
    <row r="434" spans="1:6" x14ac:dyDescent="0.35">
      <c r="A434" t="s">
        <v>167</v>
      </c>
      <c r="B434">
        <v>280.75</v>
      </c>
      <c r="C434">
        <v>281.25</v>
      </c>
      <c r="D434" t="s">
        <v>221</v>
      </c>
      <c r="E434">
        <v>0</v>
      </c>
      <c r="F434" t="s">
        <v>282</v>
      </c>
    </row>
    <row r="435" spans="1:6" x14ac:dyDescent="0.35">
      <c r="A435" t="s">
        <v>167</v>
      </c>
      <c r="B435">
        <v>281.25</v>
      </c>
      <c r="C435">
        <v>281.75</v>
      </c>
      <c r="D435" t="s">
        <v>221</v>
      </c>
      <c r="E435">
        <v>0</v>
      </c>
      <c r="F435" t="s">
        <v>282</v>
      </c>
    </row>
    <row r="436" spans="1:6" x14ac:dyDescent="0.35">
      <c r="A436" t="s">
        <v>167</v>
      </c>
      <c r="B436">
        <v>281.75</v>
      </c>
      <c r="C436">
        <v>282.3</v>
      </c>
      <c r="D436" t="s">
        <v>221</v>
      </c>
      <c r="E436">
        <v>0</v>
      </c>
      <c r="F436" t="s">
        <v>282</v>
      </c>
    </row>
    <row r="437" spans="1:6" x14ac:dyDescent="0.35">
      <c r="A437" t="s">
        <v>167</v>
      </c>
      <c r="B437">
        <v>282.3</v>
      </c>
      <c r="C437">
        <v>282.76</v>
      </c>
      <c r="D437" t="s">
        <v>221</v>
      </c>
      <c r="E437">
        <v>0</v>
      </c>
      <c r="F437" t="s">
        <v>282</v>
      </c>
    </row>
    <row r="438" spans="1:6" x14ac:dyDescent="0.35">
      <c r="A438" t="s">
        <v>167</v>
      </c>
      <c r="B438">
        <v>282.76</v>
      </c>
      <c r="C438">
        <v>283.26</v>
      </c>
      <c r="D438" t="s">
        <v>221</v>
      </c>
      <c r="E438">
        <v>0</v>
      </c>
      <c r="F438" t="s">
        <v>282</v>
      </c>
    </row>
    <row r="439" spans="1:6" x14ac:dyDescent="0.35">
      <c r="A439" t="s">
        <v>167</v>
      </c>
      <c r="B439">
        <v>283.26</v>
      </c>
      <c r="C439">
        <v>283.66000000000003</v>
      </c>
      <c r="D439" t="s">
        <v>221</v>
      </c>
      <c r="E439">
        <v>0</v>
      </c>
      <c r="F439" t="s">
        <v>282</v>
      </c>
    </row>
    <row r="440" spans="1:6" x14ac:dyDescent="0.35">
      <c r="A440" t="s">
        <v>167</v>
      </c>
      <c r="B440">
        <v>283.66000000000003</v>
      </c>
      <c r="C440">
        <v>284.16000000000003</v>
      </c>
      <c r="D440" t="s">
        <v>221</v>
      </c>
      <c r="E440">
        <v>0</v>
      </c>
      <c r="F440" t="s">
        <v>282</v>
      </c>
    </row>
    <row r="441" spans="1:6" x14ac:dyDescent="0.35">
      <c r="A441" t="s">
        <v>167</v>
      </c>
      <c r="B441">
        <v>284.16000000000003</v>
      </c>
      <c r="C441">
        <v>284.63</v>
      </c>
      <c r="D441" t="s">
        <v>221</v>
      </c>
      <c r="E441">
        <v>0</v>
      </c>
      <c r="F441" t="s">
        <v>282</v>
      </c>
    </row>
    <row r="442" spans="1:6" x14ac:dyDescent="0.35">
      <c r="A442" t="s">
        <v>167</v>
      </c>
      <c r="B442">
        <v>284.63</v>
      </c>
      <c r="C442">
        <v>285.18</v>
      </c>
      <c r="D442" t="s">
        <v>221</v>
      </c>
      <c r="E442">
        <v>0</v>
      </c>
      <c r="F442" t="s">
        <v>282</v>
      </c>
    </row>
    <row r="443" spans="1:6" x14ac:dyDescent="0.35">
      <c r="A443" t="s">
        <v>167</v>
      </c>
      <c r="B443">
        <v>285.18</v>
      </c>
      <c r="C443">
        <v>285.60000000000002</v>
      </c>
      <c r="D443" t="s">
        <v>221</v>
      </c>
      <c r="E443">
        <v>0</v>
      </c>
      <c r="F443" t="s">
        <v>282</v>
      </c>
    </row>
    <row r="444" spans="1:6" x14ac:dyDescent="0.35">
      <c r="A444" t="s">
        <v>167</v>
      </c>
      <c r="B444">
        <v>285.60000000000002</v>
      </c>
      <c r="C444">
        <v>286.10000000000002</v>
      </c>
      <c r="D444" t="s">
        <v>221</v>
      </c>
      <c r="E444">
        <v>0</v>
      </c>
      <c r="F444" t="s">
        <v>282</v>
      </c>
    </row>
    <row r="445" spans="1:6" x14ac:dyDescent="0.35">
      <c r="A445" t="s">
        <v>167</v>
      </c>
      <c r="B445">
        <v>286.10000000000002</v>
      </c>
      <c r="C445">
        <v>286.55</v>
      </c>
      <c r="D445" t="s">
        <v>221</v>
      </c>
      <c r="E445">
        <v>1</v>
      </c>
      <c r="F445" t="s">
        <v>282</v>
      </c>
    </row>
    <row r="446" spans="1:6" x14ac:dyDescent="0.35">
      <c r="A446" t="s">
        <v>167</v>
      </c>
      <c r="B446">
        <v>286.55</v>
      </c>
      <c r="C446">
        <v>287.05</v>
      </c>
      <c r="D446" t="s">
        <v>221</v>
      </c>
      <c r="E446">
        <v>1</v>
      </c>
      <c r="F446" t="s">
        <v>282</v>
      </c>
    </row>
    <row r="447" spans="1:6" x14ac:dyDescent="0.35">
      <c r="A447" t="s">
        <v>167</v>
      </c>
      <c r="B447">
        <v>287.05</v>
      </c>
      <c r="C447">
        <v>287.52999999999997</v>
      </c>
      <c r="D447" t="s">
        <v>221</v>
      </c>
      <c r="E447">
        <v>0</v>
      </c>
      <c r="F447" t="s">
        <v>282</v>
      </c>
    </row>
    <row r="448" spans="1:6" x14ac:dyDescent="0.35">
      <c r="A448" t="s">
        <v>167</v>
      </c>
      <c r="B448">
        <v>287.52999999999997</v>
      </c>
      <c r="C448">
        <v>288.02999999999997</v>
      </c>
      <c r="D448" t="s">
        <v>221</v>
      </c>
      <c r="E448">
        <v>0</v>
      </c>
      <c r="F448" t="s">
        <v>282</v>
      </c>
    </row>
    <row r="449" spans="1:6" x14ac:dyDescent="0.35">
      <c r="A449" t="s">
        <v>167</v>
      </c>
      <c r="B449">
        <v>288.02999999999997</v>
      </c>
      <c r="C449">
        <v>288.52</v>
      </c>
      <c r="D449" t="s">
        <v>221</v>
      </c>
      <c r="E449">
        <v>0</v>
      </c>
      <c r="F449" t="s">
        <v>282</v>
      </c>
    </row>
    <row r="450" spans="1:6" x14ac:dyDescent="0.35">
      <c r="A450" t="s">
        <v>167</v>
      </c>
      <c r="B450">
        <v>288.52</v>
      </c>
      <c r="C450">
        <v>289</v>
      </c>
      <c r="D450" t="s">
        <v>221</v>
      </c>
      <c r="E450">
        <v>0</v>
      </c>
      <c r="F450" t="s">
        <v>282</v>
      </c>
    </row>
    <row r="451" spans="1:6" x14ac:dyDescent="0.35">
      <c r="A451" t="s">
        <v>167</v>
      </c>
      <c r="B451">
        <v>289</v>
      </c>
      <c r="C451">
        <v>289.39999999999998</v>
      </c>
      <c r="D451" t="s">
        <v>183</v>
      </c>
      <c r="E451">
        <v>0</v>
      </c>
      <c r="F451" t="s">
        <v>283</v>
      </c>
    </row>
    <row r="452" spans="1:6" x14ac:dyDescent="0.35">
      <c r="A452" t="s">
        <v>167</v>
      </c>
      <c r="B452">
        <v>289.39999999999998</v>
      </c>
      <c r="C452">
        <v>289.89999999999998</v>
      </c>
      <c r="D452" t="s">
        <v>183</v>
      </c>
      <c r="E452">
        <v>0</v>
      </c>
      <c r="F452" t="s">
        <v>283</v>
      </c>
    </row>
    <row r="453" spans="1:6" x14ac:dyDescent="0.35">
      <c r="A453" t="s">
        <v>167</v>
      </c>
      <c r="B453">
        <v>289.89999999999998</v>
      </c>
      <c r="C453">
        <v>290.35000000000002</v>
      </c>
      <c r="D453" t="s">
        <v>183</v>
      </c>
      <c r="E453">
        <v>0</v>
      </c>
      <c r="F453" t="s">
        <v>283</v>
      </c>
    </row>
    <row r="454" spans="1:6" x14ac:dyDescent="0.35">
      <c r="A454" t="s">
        <v>167</v>
      </c>
      <c r="B454">
        <v>290.35000000000002</v>
      </c>
      <c r="C454">
        <v>290.85000000000002</v>
      </c>
      <c r="D454" t="s">
        <v>183</v>
      </c>
      <c r="E454">
        <v>0</v>
      </c>
      <c r="F454" t="s">
        <v>283</v>
      </c>
    </row>
    <row r="455" spans="1:6" x14ac:dyDescent="0.35">
      <c r="A455" t="s">
        <v>167</v>
      </c>
      <c r="B455">
        <v>290.85000000000002</v>
      </c>
      <c r="C455">
        <v>291.29000000000002</v>
      </c>
      <c r="D455" t="s">
        <v>183</v>
      </c>
      <c r="E455">
        <v>0</v>
      </c>
      <c r="F455" t="s">
        <v>283</v>
      </c>
    </row>
    <row r="456" spans="1:6" x14ac:dyDescent="0.35">
      <c r="A456" t="s">
        <v>167</v>
      </c>
      <c r="B456">
        <v>291.29000000000002</v>
      </c>
      <c r="C456">
        <v>291.79000000000002</v>
      </c>
      <c r="D456" t="s">
        <v>183</v>
      </c>
      <c r="E456">
        <v>0</v>
      </c>
      <c r="F456" t="s">
        <v>283</v>
      </c>
    </row>
    <row r="457" spans="1:6" x14ac:dyDescent="0.35">
      <c r="A457" t="s">
        <v>167</v>
      </c>
      <c r="B457">
        <v>291.79000000000002</v>
      </c>
      <c r="C457">
        <v>292.24</v>
      </c>
      <c r="D457" t="s">
        <v>183</v>
      </c>
      <c r="E457">
        <v>0</v>
      </c>
      <c r="F457" t="s">
        <v>283</v>
      </c>
    </row>
    <row r="458" spans="1:6" x14ac:dyDescent="0.35">
      <c r="A458" t="s">
        <v>167</v>
      </c>
      <c r="B458">
        <v>292.24</v>
      </c>
      <c r="C458">
        <v>292.74</v>
      </c>
      <c r="D458" t="s">
        <v>183</v>
      </c>
      <c r="E458">
        <v>0</v>
      </c>
      <c r="F458" t="s">
        <v>283</v>
      </c>
    </row>
    <row r="459" spans="1:6" x14ac:dyDescent="0.35">
      <c r="A459" t="s">
        <v>167</v>
      </c>
      <c r="B459">
        <v>292.74</v>
      </c>
      <c r="C459">
        <v>293.14999999999998</v>
      </c>
      <c r="D459" t="s">
        <v>183</v>
      </c>
      <c r="E459">
        <v>0</v>
      </c>
      <c r="F459" t="s">
        <v>283</v>
      </c>
    </row>
    <row r="460" spans="1:6" x14ac:dyDescent="0.35">
      <c r="A460" t="s">
        <v>167</v>
      </c>
      <c r="B460">
        <v>293.14999999999998</v>
      </c>
      <c r="C460">
        <v>293.57</v>
      </c>
      <c r="D460" t="s">
        <v>183</v>
      </c>
      <c r="E460">
        <v>0</v>
      </c>
      <c r="F460" t="s">
        <v>283</v>
      </c>
    </row>
    <row r="461" spans="1:6" x14ac:dyDescent="0.35">
      <c r="A461" t="s">
        <v>167</v>
      </c>
      <c r="B461">
        <v>293.57</v>
      </c>
      <c r="C461">
        <v>293.97000000000003</v>
      </c>
      <c r="D461" t="s">
        <v>183</v>
      </c>
      <c r="E461">
        <v>0</v>
      </c>
      <c r="F461" t="s">
        <v>283</v>
      </c>
    </row>
    <row r="462" spans="1:6" x14ac:dyDescent="0.35">
      <c r="A462" t="s">
        <v>167</v>
      </c>
      <c r="B462">
        <v>293.97000000000003</v>
      </c>
      <c r="C462">
        <v>294.39999999999998</v>
      </c>
      <c r="D462" t="s">
        <v>183</v>
      </c>
      <c r="E462">
        <v>0</v>
      </c>
      <c r="F462" t="s">
        <v>283</v>
      </c>
    </row>
    <row r="463" spans="1:6" x14ac:dyDescent="0.35">
      <c r="A463" t="s">
        <v>167</v>
      </c>
      <c r="B463">
        <v>294.39999999999998</v>
      </c>
      <c r="C463">
        <v>295.11</v>
      </c>
      <c r="D463" t="s">
        <v>170</v>
      </c>
      <c r="E463">
        <v>0</v>
      </c>
      <c r="F463" t="s">
        <v>284</v>
      </c>
    </row>
    <row r="464" spans="1:6" x14ac:dyDescent="0.35">
      <c r="A464" t="s">
        <v>167</v>
      </c>
      <c r="B464">
        <v>295.11</v>
      </c>
      <c r="C464">
        <v>296.02999999999997</v>
      </c>
      <c r="D464" t="s">
        <v>170</v>
      </c>
      <c r="E464">
        <v>0</v>
      </c>
      <c r="F464" t="s">
        <v>284</v>
      </c>
    </row>
    <row r="465" spans="1:6" x14ac:dyDescent="0.35">
      <c r="A465" t="s">
        <v>167</v>
      </c>
      <c r="B465">
        <v>296.02999999999997</v>
      </c>
      <c r="C465">
        <v>297</v>
      </c>
      <c r="D465" t="s">
        <v>170</v>
      </c>
      <c r="E465">
        <v>0</v>
      </c>
      <c r="F465" t="s">
        <v>284</v>
      </c>
    </row>
    <row r="466" spans="1:6" x14ac:dyDescent="0.35">
      <c r="A466" t="s">
        <v>167</v>
      </c>
      <c r="B466">
        <v>297</v>
      </c>
      <c r="C466">
        <v>297.47000000000003</v>
      </c>
      <c r="D466" t="s">
        <v>221</v>
      </c>
      <c r="E466">
        <v>0</v>
      </c>
      <c r="F466" t="s">
        <v>285</v>
      </c>
    </row>
    <row r="467" spans="1:6" x14ac:dyDescent="0.35">
      <c r="A467" t="s">
        <v>167</v>
      </c>
      <c r="B467">
        <v>297.47000000000003</v>
      </c>
      <c r="C467">
        <v>297.94</v>
      </c>
      <c r="D467" t="s">
        <v>221</v>
      </c>
      <c r="E467">
        <v>0</v>
      </c>
      <c r="F467" t="s">
        <v>285</v>
      </c>
    </row>
    <row r="468" spans="1:6" x14ac:dyDescent="0.35">
      <c r="A468" t="s">
        <v>167</v>
      </c>
      <c r="B468">
        <v>297.94</v>
      </c>
      <c r="C468">
        <v>298.39999999999998</v>
      </c>
      <c r="D468" t="s">
        <v>221</v>
      </c>
      <c r="E468">
        <v>0</v>
      </c>
      <c r="F468" t="s">
        <v>285</v>
      </c>
    </row>
    <row r="469" spans="1:6" x14ac:dyDescent="0.35">
      <c r="A469" t="s">
        <v>167</v>
      </c>
      <c r="B469">
        <v>298.39999999999998</v>
      </c>
      <c r="C469">
        <v>298.85000000000002</v>
      </c>
      <c r="D469" t="s">
        <v>221</v>
      </c>
      <c r="E469">
        <v>0</v>
      </c>
      <c r="F469" t="s">
        <v>285</v>
      </c>
    </row>
    <row r="470" spans="1:6" x14ac:dyDescent="0.35">
      <c r="A470" t="s">
        <v>167</v>
      </c>
      <c r="B470">
        <v>298.85000000000002</v>
      </c>
      <c r="C470">
        <v>299.39</v>
      </c>
      <c r="D470" t="s">
        <v>221</v>
      </c>
      <c r="E470">
        <v>0</v>
      </c>
      <c r="F470" t="s">
        <v>285</v>
      </c>
    </row>
    <row r="471" spans="1:6" x14ac:dyDescent="0.35">
      <c r="A471" t="s">
        <v>167</v>
      </c>
      <c r="B471">
        <v>299.39</v>
      </c>
      <c r="C471">
        <v>299.82</v>
      </c>
      <c r="D471" t="s">
        <v>221</v>
      </c>
      <c r="E471">
        <v>0</v>
      </c>
      <c r="F471" t="s">
        <v>285</v>
      </c>
    </row>
    <row r="472" spans="1:6" x14ac:dyDescent="0.35">
      <c r="A472" t="s">
        <v>167</v>
      </c>
      <c r="B472">
        <v>299.82</v>
      </c>
      <c r="C472">
        <v>300.31</v>
      </c>
      <c r="D472" t="s">
        <v>221</v>
      </c>
      <c r="E472">
        <v>0</v>
      </c>
      <c r="F472" t="s">
        <v>285</v>
      </c>
    </row>
    <row r="473" spans="1:6" x14ac:dyDescent="0.35">
      <c r="A473" t="s">
        <v>167</v>
      </c>
      <c r="B473">
        <v>300.31</v>
      </c>
      <c r="C473">
        <v>300.8</v>
      </c>
      <c r="D473" t="s">
        <v>221</v>
      </c>
      <c r="E473">
        <v>0</v>
      </c>
      <c r="F473" t="s">
        <v>285</v>
      </c>
    </row>
    <row r="474" spans="1:6" x14ac:dyDescent="0.35">
      <c r="A474" t="s">
        <v>167</v>
      </c>
      <c r="B474">
        <v>300.8</v>
      </c>
      <c r="C474">
        <v>301.26</v>
      </c>
      <c r="D474" t="s">
        <v>221</v>
      </c>
      <c r="E474">
        <v>0</v>
      </c>
      <c r="F474" t="s">
        <v>285</v>
      </c>
    </row>
    <row r="475" spans="1:6" x14ac:dyDescent="0.35">
      <c r="A475" t="s">
        <v>167</v>
      </c>
      <c r="B475">
        <v>301.26</v>
      </c>
      <c r="C475">
        <v>301.72000000000003</v>
      </c>
      <c r="D475" t="s">
        <v>221</v>
      </c>
      <c r="E475">
        <v>0</v>
      </c>
      <c r="F475" t="s">
        <v>285</v>
      </c>
    </row>
    <row r="476" spans="1:6" x14ac:dyDescent="0.35">
      <c r="A476" t="s">
        <v>167</v>
      </c>
      <c r="B476">
        <v>301.72000000000003</v>
      </c>
      <c r="C476">
        <v>302.22000000000003</v>
      </c>
      <c r="D476" t="s">
        <v>175</v>
      </c>
      <c r="E476">
        <v>0</v>
      </c>
      <c r="F476" t="s">
        <v>286</v>
      </c>
    </row>
    <row r="477" spans="1:6" x14ac:dyDescent="0.35">
      <c r="A477" t="s">
        <v>167</v>
      </c>
      <c r="B477">
        <v>302.22000000000003</v>
      </c>
      <c r="C477">
        <v>302.67</v>
      </c>
      <c r="D477" t="s">
        <v>175</v>
      </c>
      <c r="E477">
        <v>0</v>
      </c>
      <c r="F477" t="s">
        <v>286</v>
      </c>
    </row>
    <row r="478" spans="1:6" x14ac:dyDescent="0.35">
      <c r="A478" t="s">
        <v>167</v>
      </c>
      <c r="B478">
        <v>302.67</v>
      </c>
      <c r="C478">
        <v>303.13</v>
      </c>
      <c r="D478" t="s">
        <v>175</v>
      </c>
      <c r="E478">
        <v>0</v>
      </c>
      <c r="F478" t="s">
        <v>286</v>
      </c>
    </row>
    <row r="479" spans="1:6" x14ac:dyDescent="0.35">
      <c r="A479" t="s">
        <v>167</v>
      </c>
      <c r="B479">
        <v>303.13</v>
      </c>
      <c r="C479">
        <v>303.63</v>
      </c>
      <c r="D479" t="s">
        <v>221</v>
      </c>
      <c r="E479">
        <v>0</v>
      </c>
      <c r="F479" t="s">
        <v>267</v>
      </c>
    </row>
    <row r="480" spans="1:6" x14ac:dyDescent="0.35">
      <c r="A480" t="s">
        <v>167</v>
      </c>
      <c r="B480">
        <v>303.63</v>
      </c>
      <c r="C480">
        <v>304.14999999999998</v>
      </c>
      <c r="D480" t="s">
        <v>221</v>
      </c>
      <c r="E480">
        <v>0</v>
      </c>
      <c r="F480" t="s">
        <v>267</v>
      </c>
    </row>
    <row r="481" spans="1:6" x14ac:dyDescent="0.35">
      <c r="A481" t="s">
        <v>167</v>
      </c>
      <c r="B481">
        <v>304.14999999999998</v>
      </c>
      <c r="C481">
        <v>304.55</v>
      </c>
      <c r="D481" t="s">
        <v>221</v>
      </c>
      <c r="E481">
        <v>0</v>
      </c>
      <c r="F481" t="s">
        <v>267</v>
      </c>
    </row>
    <row r="482" spans="1:6" x14ac:dyDescent="0.35">
      <c r="A482" t="s">
        <v>167</v>
      </c>
      <c r="B482">
        <v>304.55</v>
      </c>
      <c r="C482">
        <v>305.11</v>
      </c>
      <c r="D482" t="s">
        <v>221</v>
      </c>
      <c r="E482">
        <v>0</v>
      </c>
      <c r="F482" t="s">
        <v>267</v>
      </c>
    </row>
    <row r="483" spans="1:6" x14ac:dyDescent="0.35">
      <c r="A483" t="s">
        <v>167</v>
      </c>
      <c r="B483">
        <v>305.11</v>
      </c>
      <c r="C483">
        <v>305.55</v>
      </c>
      <c r="D483" t="s">
        <v>221</v>
      </c>
      <c r="E483">
        <v>0</v>
      </c>
      <c r="F483" t="s">
        <v>267</v>
      </c>
    </row>
    <row r="484" spans="1:6" x14ac:dyDescent="0.35">
      <c r="A484" t="s">
        <v>167</v>
      </c>
      <c r="B484">
        <v>305.55</v>
      </c>
      <c r="C484">
        <v>306.07</v>
      </c>
      <c r="D484" t="s">
        <v>221</v>
      </c>
      <c r="E484">
        <v>0</v>
      </c>
      <c r="F484" t="s">
        <v>267</v>
      </c>
    </row>
    <row r="485" spans="1:6" x14ac:dyDescent="0.35">
      <c r="A485" t="s">
        <v>167</v>
      </c>
      <c r="B485">
        <v>306.07</v>
      </c>
      <c r="C485">
        <v>306.52</v>
      </c>
      <c r="D485" t="s">
        <v>221</v>
      </c>
      <c r="E485">
        <v>0</v>
      </c>
      <c r="F485" t="s">
        <v>267</v>
      </c>
    </row>
    <row r="486" spans="1:6" x14ac:dyDescent="0.35">
      <c r="A486" t="s">
        <v>167</v>
      </c>
      <c r="B486">
        <v>306.52</v>
      </c>
      <c r="C486">
        <v>307.02</v>
      </c>
      <c r="D486" t="s">
        <v>221</v>
      </c>
      <c r="E486">
        <v>0</v>
      </c>
      <c r="F486" t="s">
        <v>267</v>
      </c>
    </row>
    <row r="487" spans="1:6" x14ac:dyDescent="0.35">
      <c r="A487" t="s">
        <v>167</v>
      </c>
      <c r="B487">
        <v>307.02</v>
      </c>
      <c r="C487">
        <v>307.47000000000003</v>
      </c>
      <c r="D487" t="s">
        <v>221</v>
      </c>
      <c r="E487">
        <v>0</v>
      </c>
      <c r="F487" t="s">
        <v>267</v>
      </c>
    </row>
    <row r="488" spans="1:6" x14ac:dyDescent="0.35">
      <c r="A488" t="s">
        <v>167</v>
      </c>
      <c r="B488">
        <v>307.47000000000003</v>
      </c>
      <c r="C488">
        <v>308.02</v>
      </c>
      <c r="D488" t="s">
        <v>221</v>
      </c>
      <c r="E488">
        <v>0</v>
      </c>
      <c r="F488" t="s">
        <v>267</v>
      </c>
    </row>
    <row r="489" spans="1:6" x14ac:dyDescent="0.35">
      <c r="A489" t="s">
        <v>167</v>
      </c>
      <c r="B489">
        <v>308.02</v>
      </c>
      <c r="C489">
        <v>308.45</v>
      </c>
      <c r="D489" t="s">
        <v>221</v>
      </c>
      <c r="E489">
        <v>0</v>
      </c>
      <c r="F489" t="s">
        <v>267</v>
      </c>
    </row>
    <row r="490" spans="1:6" x14ac:dyDescent="0.35">
      <c r="A490" t="s">
        <v>167</v>
      </c>
      <c r="B490">
        <v>308.45</v>
      </c>
      <c r="C490">
        <v>309.02999999999997</v>
      </c>
      <c r="D490" t="s">
        <v>221</v>
      </c>
      <c r="E490">
        <v>0</v>
      </c>
      <c r="F490" t="s">
        <v>267</v>
      </c>
    </row>
    <row r="491" spans="1:6" x14ac:dyDescent="0.35">
      <c r="A491" t="s">
        <v>167</v>
      </c>
      <c r="B491">
        <v>309.02999999999997</v>
      </c>
      <c r="C491">
        <v>309.45999999999998</v>
      </c>
      <c r="D491" t="s">
        <v>175</v>
      </c>
      <c r="E491">
        <v>0</v>
      </c>
      <c r="F491" t="s">
        <v>287</v>
      </c>
    </row>
    <row r="492" spans="1:6" x14ac:dyDescent="0.35">
      <c r="A492" t="s">
        <v>167</v>
      </c>
      <c r="B492">
        <v>309.45999999999998</v>
      </c>
      <c r="C492">
        <v>309.86</v>
      </c>
      <c r="D492" t="s">
        <v>221</v>
      </c>
      <c r="E492">
        <v>0</v>
      </c>
      <c r="F492" t="s">
        <v>287</v>
      </c>
    </row>
    <row r="493" spans="1:6" x14ac:dyDescent="0.35">
      <c r="A493" t="s">
        <v>167</v>
      </c>
      <c r="B493">
        <v>309.86</v>
      </c>
      <c r="C493">
        <v>310.39999999999998</v>
      </c>
      <c r="D493" t="s">
        <v>221</v>
      </c>
      <c r="E493">
        <v>0</v>
      </c>
      <c r="F493" t="s">
        <v>287</v>
      </c>
    </row>
    <row r="494" spans="1:6" x14ac:dyDescent="0.35">
      <c r="A494" t="s">
        <v>167</v>
      </c>
      <c r="B494">
        <v>310.39999999999998</v>
      </c>
      <c r="C494">
        <v>311</v>
      </c>
      <c r="D494" t="s">
        <v>175</v>
      </c>
      <c r="E494">
        <v>0</v>
      </c>
      <c r="F494" t="s">
        <v>288</v>
      </c>
    </row>
    <row r="495" spans="1:6" x14ac:dyDescent="0.35">
      <c r="A495" t="s">
        <v>167</v>
      </c>
      <c r="B495">
        <v>311</v>
      </c>
      <c r="C495">
        <v>311.43</v>
      </c>
      <c r="D495" t="s">
        <v>175</v>
      </c>
      <c r="E495">
        <v>0</v>
      </c>
      <c r="F495" t="s">
        <v>288</v>
      </c>
    </row>
    <row r="496" spans="1:6" x14ac:dyDescent="0.35">
      <c r="A496" t="s">
        <v>167</v>
      </c>
      <c r="B496">
        <v>311.43</v>
      </c>
      <c r="C496">
        <v>311.87</v>
      </c>
      <c r="D496" t="s">
        <v>175</v>
      </c>
      <c r="E496">
        <v>0</v>
      </c>
      <c r="F496" t="s">
        <v>288</v>
      </c>
    </row>
    <row r="497" spans="1:6" x14ac:dyDescent="0.35">
      <c r="A497" t="s">
        <v>167</v>
      </c>
      <c r="B497">
        <v>311.87</v>
      </c>
      <c r="C497">
        <v>312.45</v>
      </c>
      <c r="D497" t="s">
        <v>221</v>
      </c>
      <c r="E497">
        <v>0</v>
      </c>
      <c r="F497" t="s">
        <v>287</v>
      </c>
    </row>
    <row r="498" spans="1:6" x14ac:dyDescent="0.35">
      <c r="A498" t="s">
        <v>167</v>
      </c>
      <c r="B498">
        <v>312.45</v>
      </c>
      <c r="C498">
        <v>313.05</v>
      </c>
      <c r="D498" t="s">
        <v>183</v>
      </c>
      <c r="E498">
        <v>0</v>
      </c>
      <c r="F498" t="s">
        <v>289</v>
      </c>
    </row>
    <row r="499" spans="1:6" x14ac:dyDescent="0.35">
      <c r="A499" t="s">
        <v>167</v>
      </c>
      <c r="B499">
        <v>313.05</v>
      </c>
      <c r="C499">
        <v>313.5</v>
      </c>
      <c r="D499" t="s">
        <v>183</v>
      </c>
      <c r="E499">
        <v>0</v>
      </c>
      <c r="F499" t="s">
        <v>289</v>
      </c>
    </row>
    <row r="500" spans="1:6" x14ac:dyDescent="0.35">
      <c r="A500" t="s">
        <v>167</v>
      </c>
      <c r="B500">
        <v>313.5</v>
      </c>
      <c r="C500">
        <v>313.89999999999998</v>
      </c>
      <c r="D500" t="s">
        <v>208</v>
      </c>
      <c r="E500">
        <v>0</v>
      </c>
      <c r="F500" t="s">
        <v>290</v>
      </c>
    </row>
    <row r="501" spans="1:6" x14ac:dyDescent="0.35">
      <c r="A501" t="s">
        <v>167</v>
      </c>
      <c r="B501">
        <v>313.89999999999998</v>
      </c>
      <c r="C501">
        <v>314.39999999999998</v>
      </c>
      <c r="D501" t="s">
        <v>208</v>
      </c>
      <c r="E501">
        <v>0</v>
      </c>
      <c r="F501" t="s">
        <v>290</v>
      </c>
    </row>
    <row r="502" spans="1:6" x14ac:dyDescent="0.35">
      <c r="A502" t="s">
        <v>167</v>
      </c>
      <c r="B502">
        <v>314.39999999999998</v>
      </c>
      <c r="C502">
        <v>314.89999999999998</v>
      </c>
      <c r="D502" t="s">
        <v>208</v>
      </c>
      <c r="E502">
        <v>0</v>
      </c>
      <c r="F502" t="s">
        <v>290</v>
      </c>
    </row>
    <row r="503" spans="1:6" x14ac:dyDescent="0.35">
      <c r="A503" t="s">
        <v>167</v>
      </c>
      <c r="B503">
        <v>314.89999999999998</v>
      </c>
      <c r="C503">
        <v>315.39999999999998</v>
      </c>
      <c r="D503" t="s">
        <v>208</v>
      </c>
      <c r="E503">
        <v>0</v>
      </c>
      <c r="F503" t="s">
        <v>290</v>
      </c>
    </row>
    <row r="504" spans="1:6" x14ac:dyDescent="0.35">
      <c r="A504" t="s">
        <v>167</v>
      </c>
      <c r="B504">
        <v>315.39999999999998</v>
      </c>
      <c r="C504">
        <v>315.92</v>
      </c>
      <c r="D504" t="s">
        <v>208</v>
      </c>
      <c r="E504">
        <v>0</v>
      </c>
      <c r="F504" t="s">
        <v>290</v>
      </c>
    </row>
    <row r="505" spans="1:6" x14ac:dyDescent="0.35">
      <c r="A505" t="s">
        <v>167</v>
      </c>
      <c r="B505">
        <v>315.92</v>
      </c>
      <c r="C505">
        <v>316.39999999999998</v>
      </c>
      <c r="D505" t="s">
        <v>208</v>
      </c>
      <c r="E505">
        <v>0</v>
      </c>
      <c r="F505" t="s">
        <v>290</v>
      </c>
    </row>
    <row r="506" spans="1:6" x14ac:dyDescent="0.35">
      <c r="A506" t="s">
        <v>167</v>
      </c>
      <c r="B506">
        <v>316.39999999999998</v>
      </c>
      <c r="C506">
        <v>317</v>
      </c>
      <c r="D506" t="s">
        <v>208</v>
      </c>
      <c r="E506">
        <v>0</v>
      </c>
      <c r="F506" t="s">
        <v>290</v>
      </c>
    </row>
    <row r="507" spans="1:6" x14ac:dyDescent="0.35">
      <c r="A507" t="s">
        <v>167</v>
      </c>
      <c r="B507">
        <v>317</v>
      </c>
      <c r="C507">
        <v>317.56</v>
      </c>
      <c r="D507" t="s">
        <v>183</v>
      </c>
      <c r="E507">
        <v>0</v>
      </c>
      <c r="F507" t="s">
        <v>291</v>
      </c>
    </row>
    <row r="508" spans="1:6" x14ac:dyDescent="0.35">
      <c r="A508" t="s">
        <v>167</v>
      </c>
      <c r="B508">
        <v>317.56</v>
      </c>
      <c r="C508">
        <v>317.86</v>
      </c>
      <c r="D508" t="s">
        <v>183</v>
      </c>
      <c r="E508">
        <v>0</v>
      </c>
      <c r="F508" t="s">
        <v>291</v>
      </c>
    </row>
    <row r="509" spans="1:6" x14ac:dyDescent="0.35">
      <c r="A509" t="s">
        <v>167</v>
      </c>
      <c r="B509">
        <v>317.86</v>
      </c>
      <c r="C509">
        <v>319.10000000000002</v>
      </c>
      <c r="D509" t="s">
        <v>170</v>
      </c>
      <c r="E509">
        <v>0</v>
      </c>
      <c r="F509" t="s">
        <v>292</v>
      </c>
    </row>
    <row r="510" spans="1:6" x14ac:dyDescent="0.35">
      <c r="A510" t="s">
        <v>167</v>
      </c>
      <c r="B510">
        <v>319.10000000000002</v>
      </c>
      <c r="C510">
        <v>320.3</v>
      </c>
      <c r="D510" t="s">
        <v>170</v>
      </c>
      <c r="E510">
        <v>0</v>
      </c>
      <c r="F510" t="s">
        <v>292</v>
      </c>
    </row>
    <row r="511" spans="1:6" x14ac:dyDescent="0.35">
      <c r="A511" t="s">
        <v>167</v>
      </c>
      <c r="B511">
        <v>320.3</v>
      </c>
      <c r="C511">
        <v>321.27</v>
      </c>
      <c r="D511" t="s">
        <v>170</v>
      </c>
      <c r="E511">
        <v>0</v>
      </c>
      <c r="F511" t="s">
        <v>292</v>
      </c>
    </row>
    <row r="512" spans="1:6" x14ac:dyDescent="0.35">
      <c r="A512" t="s">
        <v>167</v>
      </c>
      <c r="B512">
        <v>321.27</v>
      </c>
      <c r="C512">
        <v>322.39999999999998</v>
      </c>
      <c r="D512" t="s">
        <v>170</v>
      </c>
      <c r="E512">
        <v>0</v>
      </c>
      <c r="F512" t="s">
        <v>292</v>
      </c>
    </row>
    <row r="513" spans="1:6" x14ac:dyDescent="0.35">
      <c r="A513" t="s">
        <v>167</v>
      </c>
      <c r="B513">
        <v>322.39999999999998</v>
      </c>
      <c r="C513">
        <v>323.13</v>
      </c>
      <c r="D513" t="s">
        <v>170</v>
      </c>
      <c r="E513">
        <v>0</v>
      </c>
      <c r="F513" t="s">
        <v>292</v>
      </c>
    </row>
    <row r="514" spans="1:6" x14ac:dyDescent="0.35">
      <c r="A514" t="s">
        <v>167</v>
      </c>
      <c r="B514">
        <v>323.13</v>
      </c>
      <c r="C514">
        <v>324.05</v>
      </c>
      <c r="D514" t="s">
        <v>170</v>
      </c>
      <c r="E514">
        <v>0</v>
      </c>
      <c r="F514" t="s">
        <v>292</v>
      </c>
    </row>
    <row r="515" spans="1:6" x14ac:dyDescent="0.35">
      <c r="A515" t="s">
        <v>167</v>
      </c>
      <c r="B515">
        <v>324.05</v>
      </c>
      <c r="C515">
        <v>325.02999999999997</v>
      </c>
      <c r="D515" t="s">
        <v>170</v>
      </c>
      <c r="E515">
        <v>0</v>
      </c>
      <c r="F515" t="s">
        <v>292</v>
      </c>
    </row>
    <row r="516" spans="1:6" x14ac:dyDescent="0.35">
      <c r="A516" t="s">
        <v>167</v>
      </c>
      <c r="B516">
        <v>325.02999999999997</v>
      </c>
      <c r="C516">
        <v>325.62</v>
      </c>
      <c r="D516" t="s">
        <v>175</v>
      </c>
      <c r="E516">
        <v>0</v>
      </c>
      <c r="F516" t="s">
        <v>293</v>
      </c>
    </row>
    <row r="517" spans="1:6" x14ac:dyDescent="0.35">
      <c r="A517" t="s">
        <v>167</v>
      </c>
      <c r="B517">
        <v>325.62</v>
      </c>
      <c r="C517">
        <v>326.79000000000002</v>
      </c>
      <c r="D517" t="s">
        <v>170</v>
      </c>
      <c r="E517">
        <v>0</v>
      </c>
      <c r="F517" t="s">
        <v>294</v>
      </c>
    </row>
    <row r="518" spans="1:6" x14ac:dyDescent="0.35">
      <c r="A518" t="s">
        <v>167</v>
      </c>
      <c r="B518">
        <v>326.79000000000002</v>
      </c>
      <c r="C518">
        <v>327.95</v>
      </c>
      <c r="D518" t="s">
        <v>170</v>
      </c>
      <c r="E518">
        <v>0</v>
      </c>
      <c r="F518" t="s">
        <v>294</v>
      </c>
    </row>
    <row r="519" spans="1:6" x14ac:dyDescent="0.35">
      <c r="A519" t="s">
        <v>167</v>
      </c>
      <c r="B519">
        <v>327.95</v>
      </c>
      <c r="C519">
        <v>328.89</v>
      </c>
      <c r="D519" t="s">
        <v>170</v>
      </c>
      <c r="E519">
        <v>0</v>
      </c>
      <c r="F519" t="s">
        <v>294</v>
      </c>
    </row>
    <row r="520" spans="1:6" x14ac:dyDescent="0.35">
      <c r="A520" t="s">
        <v>167</v>
      </c>
      <c r="B520">
        <v>328.89</v>
      </c>
      <c r="C520">
        <v>329.85</v>
      </c>
      <c r="D520" t="s">
        <v>170</v>
      </c>
      <c r="E520">
        <v>0</v>
      </c>
      <c r="F520" t="s">
        <v>294</v>
      </c>
    </row>
    <row r="521" spans="1:6" x14ac:dyDescent="0.35">
      <c r="A521" t="s">
        <v>167</v>
      </c>
      <c r="B521">
        <v>329.85</v>
      </c>
      <c r="C521">
        <v>330.78</v>
      </c>
      <c r="D521" t="s">
        <v>170</v>
      </c>
      <c r="E521">
        <v>0</v>
      </c>
      <c r="F521" t="s">
        <v>294</v>
      </c>
    </row>
    <row r="522" spans="1:6" x14ac:dyDescent="0.35">
      <c r="A522" t="s">
        <v>167</v>
      </c>
      <c r="B522">
        <v>330.78</v>
      </c>
      <c r="C522">
        <v>331.7</v>
      </c>
      <c r="D522" t="s">
        <v>170</v>
      </c>
      <c r="E522">
        <v>0</v>
      </c>
      <c r="F522" t="s">
        <v>294</v>
      </c>
    </row>
    <row r="523" spans="1:6" x14ac:dyDescent="0.35">
      <c r="A523" t="s">
        <v>167</v>
      </c>
      <c r="B523">
        <v>331.7</v>
      </c>
      <c r="C523">
        <v>332.65</v>
      </c>
      <c r="D523" t="s">
        <v>170</v>
      </c>
      <c r="E523">
        <v>0</v>
      </c>
      <c r="F523" t="s">
        <v>294</v>
      </c>
    </row>
    <row r="524" spans="1:6" x14ac:dyDescent="0.35">
      <c r="A524" t="s">
        <v>167</v>
      </c>
      <c r="B524">
        <v>332.65</v>
      </c>
      <c r="C524">
        <v>333.64</v>
      </c>
      <c r="D524" t="s">
        <v>170</v>
      </c>
      <c r="E524">
        <v>0</v>
      </c>
      <c r="F524" t="s">
        <v>294</v>
      </c>
    </row>
    <row r="525" spans="1:6" x14ac:dyDescent="0.35">
      <c r="A525" t="s">
        <v>167</v>
      </c>
      <c r="B525">
        <v>333.64</v>
      </c>
      <c r="C525">
        <v>334.6</v>
      </c>
      <c r="D525" t="s">
        <v>170</v>
      </c>
      <c r="E525">
        <v>0</v>
      </c>
      <c r="F525" t="s">
        <v>294</v>
      </c>
    </row>
    <row r="526" spans="1:6" x14ac:dyDescent="0.35">
      <c r="A526" t="s">
        <v>167</v>
      </c>
      <c r="B526">
        <v>334.6</v>
      </c>
      <c r="C526">
        <v>335.55</v>
      </c>
      <c r="D526" t="s">
        <v>170</v>
      </c>
      <c r="E526">
        <v>0</v>
      </c>
      <c r="F526" t="s">
        <v>294</v>
      </c>
    </row>
    <row r="527" spans="1:6" x14ac:dyDescent="0.35">
      <c r="A527" t="s">
        <v>167</v>
      </c>
      <c r="B527">
        <v>335.55</v>
      </c>
      <c r="C527">
        <v>336.53</v>
      </c>
      <c r="D527" t="s">
        <v>170</v>
      </c>
      <c r="E527">
        <v>0</v>
      </c>
      <c r="F527" t="s">
        <v>294</v>
      </c>
    </row>
    <row r="528" spans="1:6" x14ac:dyDescent="0.35">
      <c r="A528" t="s">
        <v>167</v>
      </c>
      <c r="B528">
        <v>336.53</v>
      </c>
      <c r="C528">
        <v>337.46</v>
      </c>
      <c r="D528" t="s">
        <v>170</v>
      </c>
      <c r="E528">
        <v>0</v>
      </c>
      <c r="F528" t="s">
        <v>294</v>
      </c>
    </row>
    <row r="529" spans="1:6" x14ac:dyDescent="0.35">
      <c r="A529" t="s">
        <v>167</v>
      </c>
      <c r="B529">
        <v>337.46</v>
      </c>
      <c r="C529">
        <v>338.45</v>
      </c>
      <c r="D529" t="s">
        <v>170</v>
      </c>
      <c r="E529">
        <v>0</v>
      </c>
      <c r="F529" t="s">
        <v>294</v>
      </c>
    </row>
    <row r="530" spans="1:6" x14ac:dyDescent="0.35">
      <c r="A530" t="s">
        <v>167</v>
      </c>
      <c r="B530">
        <v>338.45</v>
      </c>
      <c r="C530">
        <v>339.4</v>
      </c>
      <c r="D530" t="s">
        <v>170</v>
      </c>
      <c r="E530">
        <v>0</v>
      </c>
      <c r="F530" t="s">
        <v>294</v>
      </c>
    </row>
    <row r="531" spans="1:6" x14ac:dyDescent="0.35">
      <c r="A531" t="s">
        <v>167</v>
      </c>
      <c r="B531">
        <v>339.4</v>
      </c>
      <c r="C531">
        <v>340.36</v>
      </c>
      <c r="D531" t="s">
        <v>170</v>
      </c>
      <c r="E531">
        <v>0</v>
      </c>
      <c r="F531" t="s">
        <v>294</v>
      </c>
    </row>
    <row r="532" spans="1:6" x14ac:dyDescent="0.35">
      <c r="A532" t="s">
        <v>167</v>
      </c>
      <c r="B532">
        <v>340.36</v>
      </c>
      <c r="C532">
        <v>341.27</v>
      </c>
      <c r="D532" t="s">
        <v>170</v>
      </c>
      <c r="E532">
        <v>0</v>
      </c>
      <c r="F532" t="s">
        <v>294</v>
      </c>
    </row>
    <row r="533" spans="1:6" x14ac:dyDescent="0.35">
      <c r="A533" t="s">
        <v>167</v>
      </c>
      <c r="B533">
        <v>341.27</v>
      </c>
      <c r="C533">
        <v>342.24</v>
      </c>
      <c r="D533" t="s">
        <v>170</v>
      </c>
      <c r="E533">
        <v>0</v>
      </c>
      <c r="F533" t="s">
        <v>294</v>
      </c>
    </row>
    <row r="534" spans="1:6" x14ac:dyDescent="0.35">
      <c r="A534" t="s">
        <v>167</v>
      </c>
      <c r="B534">
        <v>342.24</v>
      </c>
      <c r="C534">
        <v>343.2</v>
      </c>
      <c r="D534" t="s">
        <v>170</v>
      </c>
      <c r="E534">
        <v>0</v>
      </c>
      <c r="F534" t="s">
        <v>294</v>
      </c>
    </row>
    <row r="535" spans="1:6" x14ac:dyDescent="0.35">
      <c r="A535" t="s">
        <v>167</v>
      </c>
      <c r="B535">
        <v>343.2</v>
      </c>
      <c r="C535">
        <v>344.1</v>
      </c>
      <c r="D535" t="s">
        <v>170</v>
      </c>
      <c r="E535">
        <v>0</v>
      </c>
      <c r="F535" t="s">
        <v>294</v>
      </c>
    </row>
    <row r="536" spans="1:6" x14ac:dyDescent="0.35">
      <c r="A536" t="s">
        <v>167</v>
      </c>
      <c r="B536">
        <v>344.1</v>
      </c>
      <c r="C536">
        <v>345</v>
      </c>
      <c r="D536" t="s">
        <v>170</v>
      </c>
      <c r="E536">
        <v>0</v>
      </c>
      <c r="F536" t="s">
        <v>294</v>
      </c>
    </row>
    <row r="537" spans="1:6" x14ac:dyDescent="0.35">
      <c r="A537" t="s">
        <v>167</v>
      </c>
      <c r="B537">
        <v>345</v>
      </c>
      <c r="C537">
        <v>345.9</v>
      </c>
      <c r="D537" t="s">
        <v>170</v>
      </c>
      <c r="E537">
        <v>0</v>
      </c>
      <c r="F537" t="s">
        <v>294</v>
      </c>
    </row>
    <row r="538" spans="1:6" x14ac:dyDescent="0.35">
      <c r="A538" t="s">
        <v>167</v>
      </c>
      <c r="B538">
        <v>345.9</v>
      </c>
      <c r="C538">
        <v>346.8</v>
      </c>
      <c r="D538" t="s">
        <v>170</v>
      </c>
      <c r="E538">
        <v>0</v>
      </c>
      <c r="F538" t="s">
        <v>294</v>
      </c>
    </row>
    <row r="539" spans="1:6" x14ac:dyDescent="0.35">
      <c r="A539" t="s">
        <v>167</v>
      </c>
      <c r="B539">
        <v>346.8</v>
      </c>
      <c r="C539">
        <v>347.83</v>
      </c>
      <c r="D539" t="s">
        <v>170</v>
      </c>
      <c r="E539">
        <v>0</v>
      </c>
      <c r="F539" t="s">
        <v>294</v>
      </c>
    </row>
    <row r="540" spans="1:6" x14ac:dyDescent="0.35">
      <c r="A540" t="s">
        <v>167</v>
      </c>
      <c r="B540">
        <v>347.83</v>
      </c>
      <c r="C540">
        <v>348.24</v>
      </c>
      <c r="D540" t="s">
        <v>170</v>
      </c>
      <c r="E540">
        <v>1000</v>
      </c>
      <c r="F540" t="s">
        <v>294</v>
      </c>
    </row>
    <row r="541" spans="1:6" x14ac:dyDescent="0.35">
      <c r="A541" t="s">
        <v>167</v>
      </c>
      <c r="B541">
        <v>348.24</v>
      </c>
      <c r="C541">
        <v>349.4</v>
      </c>
      <c r="D541" t="s">
        <v>170</v>
      </c>
      <c r="E541">
        <v>0</v>
      </c>
      <c r="F541" t="s">
        <v>294</v>
      </c>
    </row>
    <row r="542" spans="1:6" x14ac:dyDescent="0.35">
      <c r="A542" t="s">
        <v>167</v>
      </c>
      <c r="B542">
        <v>349.4</v>
      </c>
      <c r="C542">
        <v>350.55</v>
      </c>
      <c r="D542" t="s">
        <v>170</v>
      </c>
      <c r="E542">
        <v>0</v>
      </c>
      <c r="F542" t="s">
        <v>294</v>
      </c>
    </row>
    <row r="543" spans="1:6" x14ac:dyDescent="0.35">
      <c r="A543" t="s">
        <v>167</v>
      </c>
      <c r="B543">
        <v>350.55</v>
      </c>
      <c r="C543">
        <v>351</v>
      </c>
      <c r="D543" t="s">
        <v>183</v>
      </c>
      <c r="E543">
        <v>1000</v>
      </c>
      <c r="F543" t="s">
        <v>295</v>
      </c>
    </row>
    <row r="544" spans="1:6" x14ac:dyDescent="0.35">
      <c r="A544" t="s">
        <v>167</v>
      </c>
      <c r="B544">
        <v>351</v>
      </c>
      <c r="C544">
        <v>351.44</v>
      </c>
      <c r="D544" t="s">
        <v>183</v>
      </c>
      <c r="E544">
        <v>1000</v>
      </c>
      <c r="F544" t="s">
        <v>295</v>
      </c>
    </row>
    <row r="545" spans="1:6" x14ac:dyDescent="0.35">
      <c r="A545" t="s">
        <v>167</v>
      </c>
      <c r="B545">
        <v>351.44</v>
      </c>
      <c r="C545">
        <v>352.48</v>
      </c>
      <c r="D545" t="s">
        <v>170</v>
      </c>
      <c r="E545">
        <v>0</v>
      </c>
      <c r="F545" t="s">
        <v>296</v>
      </c>
    </row>
    <row r="546" spans="1:6" x14ac:dyDescent="0.35">
      <c r="A546" t="s">
        <v>167</v>
      </c>
      <c r="B546">
        <v>352.48</v>
      </c>
      <c r="C546">
        <v>353.48</v>
      </c>
      <c r="D546" t="s">
        <v>170</v>
      </c>
      <c r="E546">
        <v>1</v>
      </c>
      <c r="F546" t="s">
        <v>296</v>
      </c>
    </row>
    <row r="547" spans="1:6" x14ac:dyDescent="0.35">
      <c r="A547" t="s">
        <v>167</v>
      </c>
      <c r="B547">
        <v>353.48</v>
      </c>
      <c r="C547">
        <v>354.02</v>
      </c>
      <c r="D547" t="s">
        <v>208</v>
      </c>
      <c r="E547">
        <v>1</v>
      </c>
      <c r="F547" t="s">
        <v>297</v>
      </c>
    </row>
    <row r="548" spans="1:6" x14ac:dyDescent="0.35">
      <c r="A548" t="s">
        <v>167</v>
      </c>
      <c r="B548">
        <v>354.02</v>
      </c>
      <c r="C548">
        <v>354.45</v>
      </c>
      <c r="D548" t="s">
        <v>208</v>
      </c>
      <c r="E548">
        <v>1</v>
      </c>
      <c r="F548" t="s">
        <v>297</v>
      </c>
    </row>
    <row r="549" spans="1:6" x14ac:dyDescent="0.35">
      <c r="A549" t="s">
        <v>167</v>
      </c>
      <c r="B549">
        <v>354.45</v>
      </c>
      <c r="C549">
        <v>354.95</v>
      </c>
      <c r="D549" t="s">
        <v>208</v>
      </c>
      <c r="E549">
        <v>1</v>
      </c>
      <c r="F549" t="s">
        <v>297</v>
      </c>
    </row>
    <row r="550" spans="1:6" x14ac:dyDescent="0.35">
      <c r="A550" t="s">
        <v>167</v>
      </c>
      <c r="B550">
        <v>354.95</v>
      </c>
      <c r="C550">
        <v>355.48</v>
      </c>
      <c r="D550" t="s">
        <v>183</v>
      </c>
      <c r="E550">
        <v>0</v>
      </c>
      <c r="F550" t="s">
        <v>298</v>
      </c>
    </row>
    <row r="551" spans="1:6" x14ac:dyDescent="0.35">
      <c r="A551" t="s">
        <v>167</v>
      </c>
      <c r="B551">
        <v>355.48</v>
      </c>
      <c r="C551">
        <v>356.1</v>
      </c>
      <c r="D551" t="s">
        <v>183</v>
      </c>
      <c r="E551">
        <v>0</v>
      </c>
      <c r="F551" t="s">
        <v>298</v>
      </c>
    </row>
    <row r="552" spans="1:6" x14ac:dyDescent="0.35">
      <c r="A552" t="s">
        <v>167</v>
      </c>
      <c r="B552">
        <v>356.1</v>
      </c>
      <c r="C552">
        <v>356.55</v>
      </c>
      <c r="D552" t="s">
        <v>183</v>
      </c>
      <c r="E552">
        <v>0</v>
      </c>
      <c r="F552" t="s">
        <v>298</v>
      </c>
    </row>
    <row r="553" spans="1:6" x14ac:dyDescent="0.35">
      <c r="A553" t="s">
        <v>167</v>
      </c>
      <c r="B553">
        <v>356.55</v>
      </c>
      <c r="C553">
        <v>356.96</v>
      </c>
      <c r="D553" t="s">
        <v>183</v>
      </c>
      <c r="E553">
        <v>0</v>
      </c>
      <c r="F553" t="s">
        <v>298</v>
      </c>
    </row>
    <row r="554" spans="1:6" x14ac:dyDescent="0.35">
      <c r="A554" t="s">
        <v>167</v>
      </c>
      <c r="B554">
        <v>356.96</v>
      </c>
      <c r="C554">
        <v>357.36</v>
      </c>
      <c r="D554" t="s">
        <v>183</v>
      </c>
      <c r="E554">
        <v>0</v>
      </c>
      <c r="F554" t="s">
        <v>298</v>
      </c>
    </row>
    <row r="555" spans="1:6" x14ac:dyDescent="0.35">
      <c r="A555" t="s">
        <v>167</v>
      </c>
      <c r="B555">
        <v>357.36</v>
      </c>
      <c r="C555">
        <v>357.84</v>
      </c>
      <c r="D555" t="s">
        <v>183</v>
      </c>
      <c r="E555">
        <v>0</v>
      </c>
      <c r="F555" t="s">
        <v>298</v>
      </c>
    </row>
    <row r="556" spans="1:6" x14ac:dyDescent="0.35">
      <c r="A556" t="s">
        <v>167</v>
      </c>
      <c r="B556">
        <v>357.84</v>
      </c>
      <c r="C556">
        <v>358.35</v>
      </c>
      <c r="D556" t="s">
        <v>183</v>
      </c>
      <c r="E556">
        <v>0</v>
      </c>
      <c r="F556" t="s">
        <v>298</v>
      </c>
    </row>
    <row r="557" spans="1:6" x14ac:dyDescent="0.35">
      <c r="A557" t="s">
        <v>167</v>
      </c>
      <c r="B557">
        <v>358.35</v>
      </c>
      <c r="C557">
        <v>358.86</v>
      </c>
      <c r="D557" t="s">
        <v>221</v>
      </c>
      <c r="E557">
        <v>0</v>
      </c>
      <c r="F557" t="s">
        <v>299</v>
      </c>
    </row>
    <row r="558" spans="1:6" x14ac:dyDescent="0.35">
      <c r="A558" t="s">
        <v>167</v>
      </c>
      <c r="B558">
        <v>358.86</v>
      </c>
      <c r="C558">
        <v>359.24</v>
      </c>
      <c r="D558" t="s">
        <v>221</v>
      </c>
      <c r="E558">
        <v>1</v>
      </c>
      <c r="F558" t="s">
        <v>299</v>
      </c>
    </row>
    <row r="559" spans="1:6" x14ac:dyDescent="0.35">
      <c r="A559" t="s">
        <v>167</v>
      </c>
      <c r="B559">
        <v>359.24</v>
      </c>
      <c r="C559">
        <v>359.81</v>
      </c>
      <c r="D559" t="s">
        <v>183</v>
      </c>
      <c r="E559">
        <v>0</v>
      </c>
      <c r="F559" t="s">
        <v>300</v>
      </c>
    </row>
    <row r="560" spans="1:6" x14ac:dyDescent="0.35">
      <c r="A560" t="s">
        <v>167</v>
      </c>
      <c r="B560">
        <v>359.81</v>
      </c>
      <c r="C560">
        <v>360.43</v>
      </c>
      <c r="D560" t="s">
        <v>208</v>
      </c>
      <c r="E560">
        <v>1</v>
      </c>
      <c r="F560" t="s">
        <v>301</v>
      </c>
    </row>
    <row r="561" spans="1:6" x14ac:dyDescent="0.35">
      <c r="A561" t="s">
        <v>167</v>
      </c>
      <c r="B561">
        <v>360.43</v>
      </c>
      <c r="C561">
        <v>360.93</v>
      </c>
      <c r="D561" t="s">
        <v>221</v>
      </c>
      <c r="E561">
        <v>1000</v>
      </c>
      <c r="F561" t="s">
        <v>302</v>
      </c>
    </row>
    <row r="562" spans="1:6" x14ac:dyDescent="0.35">
      <c r="A562" t="s">
        <v>167</v>
      </c>
      <c r="B562">
        <v>360.93</v>
      </c>
      <c r="C562">
        <v>361.4</v>
      </c>
      <c r="D562" t="s">
        <v>221</v>
      </c>
      <c r="E562">
        <v>1</v>
      </c>
      <c r="F562" t="s">
        <v>302</v>
      </c>
    </row>
    <row r="563" spans="1:6" x14ac:dyDescent="0.35">
      <c r="A563" t="s">
        <v>167</v>
      </c>
      <c r="B563">
        <v>361.4</v>
      </c>
      <c r="C563">
        <v>361.88</v>
      </c>
      <c r="D563" t="s">
        <v>221</v>
      </c>
      <c r="E563">
        <v>0</v>
      </c>
      <c r="F563" t="s">
        <v>302</v>
      </c>
    </row>
    <row r="564" spans="1:6" x14ac:dyDescent="0.35">
      <c r="A564" t="s">
        <v>167</v>
      </c>
      <c r="B564">
        <v>361.88</v>
      </c>
      <c r="C564">
        <v>362.48</v>
      </c>
      <c r="D564" t="s">
        <v>221</v>
      </c>
      <c r="E564">
        <v>1</v>
      </c>
      <c r="F564" t="s">
        <v>302</v>
      </c>
    </row>
    <row r="565" spans="1:6" x14ac:dyDescent="0.35">
      <c r="A565" t="s">
        <v>167</v>
      </c>
      <c r="B565">
        <v>362.48</v>
      </c>
      <c r="C565">
        <v>363.1</v>
      </c>
      <c r="D565" t="s">
        <v>183</v>
      </c>
      <c r="E565">
        <v>1</v>
      </c>
      <c r="F565" t="s">
        <v>303</v>
      </c>
    </row>
    <row r="566" spans="1:6" x14ac:dyDescent="0.35">
      <c r="A566" t="s">
        <v>167</v>
      </c>
      <c r="B566">
        <v>363.1</v>
      </c>
      <c r="C566">
        <v>363.6</v>
      </c>
      <c r="D566" t="s">
        <v>183</v>
      </c>
      <c r="E566">
        <v>1</v>
      </c>
      <c r="F566" t="s">
        <v>303</v>
      </c>
    </row>
    <row r="567" spans="1:6" x14ac:dyDescent="0.35">
      <c r="A567" t="s">
        <v>167</v>
      </c>
      <c r="B567">
        <v>363.6</v>
      </c>
      <c r="C567">
        <v>364.07</v>
      </c>
      <c r="D567" t="s">
        <v>183</v>
      </c>
      <c r="E567">
        <v>1</v>
      </c>
      <c r="F567" t="s">
        <v>303</v>
      </c>
    </row>
    <row r="568" spans="1:6" x14ac:dyDescent="0.35">
      <c r="A568" t="s">
        <v>167</v>
      </c>
      <c r="B568">
        <v>364.07</v>
      </c>
      <c r="C568">
        <v>364.65</v>
      </c>
      <c r="D568" t="s">
        <v>208</v>
      </c>
      <c r="E568">
        <v>0</v>
      </c>
      <c r="F568" t="s">
        <v>304</v>
      </c>
    </row>
    <row r="569" spans="1:6" x14ac:dyDescent="0.35">
      <c r="A569" t="s">
        <v>167</v>
      </c>
      <c r="B569">
        <v>364.65</v>
      </c>
      <c r="C569">
        <v>365.15</v>
      </c>
      <c r="D569" t="s">
        <v>208</v>
      </c>
      <c r="E569">
        <v>0</v>
      </c>
      <c r="F569" t="s">
        <v>304</v>
      </c>
    </row>
    <row r="570" spans="1:6" x14ac:dyDescent="0.35">
      <c r="A570" t="s">
        <v>167</v>
      </c>
      <c r="B570">
        <v>365.15</v>
      </c>
      <c r="C570">
        <v>366</v>
      </c>
      <c r="D570" t="s">
        <v>170</v>
      </c>
      <c r="E570">
        <v>0</v>
      </c>
      <c r="F570" t="s">
        <v>305</v>
      </c>
    </row>
    <row r="571" spans="1:6" x14ac:dyDescent="0.35">
      <c r="A571" t="s">
        <v>167</v>
      </c>
      <c r="B571">
        <v>366</v>
      </c>
      <c r="C571">
        <v>366.54</v>
      </c>
      <c r="D571" t="s">
        <v>208</v>
      </c>
      <c r="E571">
        <v>0</v>
      </c>
      <c r="F571" t="s">
        <v>306</v>
      </c>
    </row>
    <row r="572" spans="1:6" x14ac:dyDescent="0.35">
      <c r="A572" t="s">
        <v>167</v>
      </c>
      <c r="B572">
        <v>366.54</v>
      </c>
      <c r="C572">
        <v>367.76</v>
      </c>
      <c r="D572" t="s">
        <v>170</v>
      </c>
      <c r="E572">
        <v>0</v>
      </c>
      <c r="F572" t="s">
        <v>307</v>
      </c>
    </row>
    <row r="573" spans="1:6" x14ac:dyDescent="0.35">
      <c r="A573" t="s">
        <v>167</v>
      </c>
      <c r="B573">
        <v>367.76</v>
      </c>
      <c r="C573">
        <v>368.11</v>
      </c>
      <c r="D573" t="s">
        <v>183</v>
      </c>
      <c r="E573">
        <v>0</v>
      </c>
      <c r="F573" t="s">
        <v>308</v>
      </c>
    </row>
    <row r="574" spans="1:6" x14ac:dyDescent="0.35">
      <c r="A574" t="s">
        <v>167</v>
      </c>
      <c r="B574">
        <v>368.11</v>
      </c>
      <c r="C574">
        <v>368.83</v>
      </c>
      <c r="D574" t="s">
        <v>175</v>
      </c>
      <c r="E574">
        <v>0</v>
      </c>
      <c r="F574" t="s">
        <v>309</v>
      </c>
    </row>
    <row r="575" spans="1:6" x14ac:dyDescent="0.35">
      <c r="A575" t="s">
        <v>167</v>
      </c>
      <c r="B575">
        <v>368.83</v>
      </c>
      <c r="C575">
        <v>369.31</v>
      </c>
      <c r="D575" t="s">
        <v>183</v>
      </c>
      <c r="E575">
        <v>0</v>
      </c>
      <c r="F575" t="s">
        <v>308</v>
      </c>
    </row>
    <row r="576" spans="1:6" x14ac:dyDescent="0.35">
      <c r="A576" t="s">
        <v>167</v>
      </c>
      <c r="B576">
        <v>369.31</v>
      </c>
      <c r="C576">
        <v>369.85</v>
      </c>
      <c r="D576" t="s">
        <v>183</v>
      </c>
      <c r="E576">
        <v>0</v>
      </c>
      <c r="F576" t="s">
        <v>308</v>
      </c>
    </row>
    <row r="577" spans="1:6" x14ac:dyDescent="0.35">
      <c r="A577" t="s">
        <v>167</v>
      </c>
      <c r="B577">
        <v>369.85</v>
      </c>
      <c r="C577">
        <v>370.4</v>
      </c>
      <c r="D577" t="s">
        <v>208</v>
      </c>
      <c r="E577">
        <v>0</v>
      </c>
      <c r="F577" t="s">
        <v>310</v>
      </c>
    </row>
    <row r="578" spans="1:6" x14ac:dyDescent="0.35">
      <c r="A578" t="s">
        <v>167</v>
      </c>
      <c r="B578">
        <v>370.4</v>
      </c>
      <c r="C578">
        <v>371.13</v>
      </c>
      <c r="D578" t="s">
        <v>208</v>
      </c>
      <c r="E578">
        <v>0</v>
      </c>
      <c r="F578" t="s">
        <v>310</v>
      </c>
    </row>
    <row r="579" spans="1:6" x14ac:dyDescent="0.35">
      <c r="A579" t="s">
        <v>167</v>
      </c>
      <c r="B579">
        <v>371.13</v>
      </c>
      <c r="C579">
        <v>371.74</v>
      </c>
      <c r="D579" t="s">
        <v>208</v>
      </c>
      <c r="E579">
        <v>0</v>
      </c>
      <c r="F579" t="s">
        <v>310</v>
      </c>
    </row>
    <row r="580" spans="1:6" x14ac:dyDescent="0.35">
      <c r="A580" t="s">
        <v>167</v>
      </c>
      <c r="B580">
        <v>371.74</v>
      </c>
      <c r="C580">
        <v>372.26</v>
      </c>
      <c r="D580" t="s">
        <v>208</v>
      </c>
      <c r="E580">
        <v>1</v>
      </c>
      <c r="F580" t="s">
        <v>310</v>
      </c>
    </row>
    <row r="581" spans="1:6" x14ac:dyDescent="0.35">
      <c r="A581" t="s">
        <v>167</v>
      </c>
      <c r="B581">
        <v>372.26</v>
      </c>
      <c r="C581">
        <v>372.73</v>
      </c>
      <c r="D581" t="s">
        <v>208</v>
      </c>
      <c r="E581">
        <v>0</v>
      </c>
      <c r="F581" t="s">
        <v>310</v>
      </c>
    </row>
    <row r="582" spans="1:6" x14ac:dyDescent="0.35">
      <c r="A582" t="s">
        <v>167</v>
      </c>
      <c r="B582">
        <v>372.73</v>
      </c>
      <c r="C582">
        <v>373.23</v>
      </c>
      <c r="D582" t="s">
        <v>208</v>
      </c>
      <c r="E582">
        <v>0</v>
      </c>
      <c r="F582" t="s">
        <v>310</v>
      </c>
    </row>
    <row r="583" spans="1:6" x14ac:dyDescent="0.35">
      <c r="A583" t="s">
        <v>167</v>
      </c>
      <c r="B583">
        <v>373.23</v>
      </c>
      <c r="C583">
        <v>373.7</v>
      </c>
      <c r="D583" t="s">
        <v>208</v>
      </c>
      <c r="E583">
        <v>1</v>
      </c>
      <c r="F583" t="s">
        <v>310</v>
      </c>
    </row>
    <row r="584" spans="1:6" x14ac:dyDescent="0.35">
      <c r="A584" t="s">
        <v>167</v>
      </c>
      <c r="B584">
        <v>373.7</v>
      </c>
      <c r="C584">
        <v>374.13</v>
      </c>
      <c r="D584" t="s">
        <v>208</v>
      </c>
      <c r="E584">
        <v>1000</v>
      </c>
      <c r="F584" t="s">
        <v>310</v>
      </c>
    </row>
    <row r="585" spans="1:6" x14ac:dyDescent="0.35">
      <c r="A585" t="s">
        <v>167</v>
      </c>
      <c r="B585">
        <v>374.13</v>
      </c>
      <c r="C585">
        <v>374.58</v>
      </c>
      <c r="D585" t="s">
        <v>208</v>
      </c>
      <c r="E585">
        <v>1</v>
      </c>
      <c r="F585" t="s">
        <v>310</v>
      </c>
    </row>
    <row r="586" spans="1:6" x14ac:dyDescent="0.35">
      <c r="A586" t="s">
        <v>167</v>
      </c>
      <c r="B586">
        <v>374.58</v>
      </c>
      <c r="C586">
        <v>374.99</v>
      </c>
      <c r="D586" t="s">
        <v>183</v>
      </c>
      <c r="E586">
        <v>1</v>
      </c>
      <c r="F586" t="s">
        <v>311</v>
      </c>
    </row>
    <row r="587" spans="1:6" x14ac:dyDescent="0.35">
      <c r="A587" t="s">
        <v>167</v>
      </c>
      <c r="B587">
        <v>374.99</v>
      </c>
      <c r="C587">
        <v>375.39</v>
      </c>
      <c r="D587" t="s">
        <v>183</v>
      </c>
      <c r="E587">
        <v>0</v>
      </c>
      <c r="F587" t="s">
        <v>311</v>
      </c>
    </row>
    <row r="588" spans="1:6" x14ac:dyDescent="0.35">
      <c r="A588" t="s">
        <v>167</v>
      </c>
      <c r="B588">
        <v>375.39</v>
      </c>
      <c r="C588">
        <v>375.9</v>
      </c>
      <c r="D588" t="s">
        <v>208</v>
      </c>
      <c r="E588">
        <v>0</v>
      </c>
      <c r="F588" t="s">
        <v>312</v>
      </c>
    </row>
    <row r="589" spans="1:6" x14ac:dyDescent="0.35">
      <c r="A589" t="s">
        <v>167</v>
      </c>
      <c r="B589">
        <v>375.9</v>
      </c>
      <c r="C589">
        <v>376.4</v>
      </c>
      <c r="D589" t="s">
        <v>208</v>
      </c>
      <c r="E589">
        <v>0</v>
      </c>
      <c r="F589" t="s">
        <v>312</v>
      </c>
    </row>
    <row r="590" spans="1:6" x14ac:dyDescent="0.35">
      <c r="A590" t="s">
        <v>167</v>
      </c>
      <c r="B590">
        <v>376.4</v>
      </c>
      <c r="C590">
        <v>376.76</v>
      </c>
      <c r="D590" t="s">
        <v>208</v>
      </c>
      <c r="E590">
        <v>1</v>
      </c>
      <c r="F590" t="s">
        <v>312</v>
      </c>
    </row>
    <row r="591" spans="1:6" x14ac:dyDescent="0.35">
      <c r="A591" t="s">
        <v>167</v>
      </c>
      <c r="B591">
        <v>376.76</v>
      </c>
      <c r="C591">
        <v>377.15</v>
      </c>
      <c r="D591" t="s">
        <v>221</v>
      </c>
      <c r="E591">
        <v>0</v>
      </c>
      <c r="F591" t="s">
        <v>313</v>
      </c>
    </row>
    <row r="592" spans="1:6" x14ac:dyDescent="0.35">
      <c r="A592" t="s">
        <v>167</v>
      </c>
      <c r="B592">
        <v>377.15</v>
      </c>
      <c r="C592">
        <v>377.55</v>
      </c>
      <c r="D592" t="s">
        <v>221</v>
      </c>
      <c r="E592">
        <v>1</v>
      </c>
      <c r="F592" t="s">
        <v>313</v>
      </c>
    </row>
    <row r="593" spans="1:6" x14ac:dyDescent="0.35">
      <c r="A593" t="s">
        <v>167</v>
      </c>
      <c r="B593">
        <v>377.55</v>
      </c>
      <c r="C593">
        <v>378.05</v>
      </c>
      <c r="D593" t="s">
        <v>221</v>
      </c>
      <c r="E593">
        <v>1</v>
      </c>
      <c r="F593" t="s">
        <v>313</v>
      </c>
    </row>
    <row r="594" spans="1:6" x14ac:dyDescent="0.35">
      <c r="A594" t="s">
        <v>167</v>
      </c>
      <c r="B594">
        <v>378.05</v>
      </c>
      <c r="C594">
        <v>378.54</v>
      </c>
      <c r="D594" t="s">
        <v>221</v>
      </c>
      <c r="E594">
        <v>0</v>
      </c>
      <c r="F594" t="s">
        <v>313</v>
      </c>
    </row>
    <row r="595" spans="1:6" x14ac:dyDescent="0.35">
      <c r="A595" t="s">
        <v>167</v>
      </c>
      <c r="B595">
        <v>378.54</v>
      </c>
      <c r="C595">
        <v>379.07</v>
      </c>
      <c r="D595" t="s">
        <v>221</v>
      </c>
      <c r="E595">
        <v>0</v>
      </c>
      <c r="F595" t="s">
        <v>313</v>
      </c>
    </row>
    <row r="596" spans="1:6" x14ac:dyDescent="0.35">
      <c r="A596" t="s">
        <v>167</v>
      </c>
      <c r="B596">
        <v>379.07</v>
      </c>
      <c r="C596">
        <v>379.45</v>
      </c>
      <c r="D596" t="s">
        <v>221</v>
      </c>
      <c r="E596">
        <v>0</v>
      </c>
      <c r="F596" t="s">
        <v>313</v>
      </c>
    </row>
    <row r="597" spans="1:6" x14ac:dyDescent="0.35">
      <c r="A597" t="s">
        <v>167</v>
      </c>
      <c r="B597">
        <v>379.45</v>
      </c>
      <c r="C597">
        <v>380.16</v>
      </c>
      <c r="D597" t="s">
        <v>221</v>
      </c>
      <c r="E597">
        <v>0</v>
      </c>
      <c r="F597" t="s">
        <v>313</v>
      </c>
    </row>
    <row r="598" spans="1:6" x14ac:dyDescent="0.35">
      <c r="A598" t="s">
        <v>167</v>
      </c>
      <c r="B598">
        <v>380.16</v>
      </c>
      <c r="C598">
        <v>380.57</v>
      </c>
      <c r="D598" t="s">
        <v>208</v>
      </c>
      <c r="E598">
        <v>0</v>
      </c>
      <c r="F598" t="s">
        <v>314</v>
      </c>
    </row>
    <row r="599" spans="1:6" x14ac:dyDescent="0.35">
      <c r="A599" t="s">
        <v>167</v>
      </c>
      <c r="B599">
        <v>380.57</v>
      </c>
      <c r="C599">
        <v>380.99</v>
      </c>
      <c r="D599" t="s">
        <v>208</v>
      </c>
      <c r="E599">
        <v>1</v>
      </c>
      <c r="F599" t="s">
        <v>314</v>
      </c>
    </row>
    <row r="600" spans="1:6" x14ac:dyDescent="0.35">
      <c r="A600" t="s">
        <v>167</v>
      </c>
      <c r="B600">
        <v>380.99</v>
      </c>
      <c r="C600">
        <v>381.4</v>
      </c>
      <c r="D600" t="s">
        <v>208</v>
      </c>
      <c r="E600">
        <v>0</v>
      </c>
      <c r="F600" t="s">
        <v>314</v>
      </c>
    </row>
    <row r="601" spans="1:6" x14ac:dyDescent="0.35">
      <c r="A601" t="s">
        <v>167</v>
      </c>
      <c r="B601">
        <v>381.4</v>
      </c>
      <c r="C601">
        <v>382.36</v>
      </c>
      <c r="D601" t="s">
        <v>170</v>
      </c>
      <c r="E601">
        <v>0</v>
      </c>
      <c r="F601" t="s">
        <v>315</v>
      </c>
    </row>
    <row r="602" spans="1:6" x14ac:dyDescent="0.35">
      <c r="A602" t="s">
        <v>167</v>
      </c>
      <c r="B602">
        <v>382.36</v>
      </c>
      <c r="C602">
        <v>382.87</v>
      </c>
      <c r="D602" t="s">
        <v>183</v>
      </c>
      <c r="E602">
        <v>0</v>
      </c>
      <c r="F602" t="s">
        <v>316</v>
      </c>
    </row>
    <row r="603" spans="1:6" x14ac:dyDescent="0.35">
      <c r="A603" t="s">
        <v>167</v>
      </c>
      <c r="B603">
        <v>382.87</v>
      </c>
      <c r="C603">
        <v>383.36</v>
      </c>
      <c r="D603" t="s">
        <v>183</v>
      </c>
      <c r="E603">
        <v>0</v>
      </c>
      <c r="F603" t="s">
        <v>316</v>
      </c>
    </row>
    <row r="604" spans="1:6" x14ac:dyDescent="0.35">
      <c r="A604" t="s">
        <v>167</v>
      </c>
      <c r="B604">
        <v>383.36</v>
      </c>
      <c r="C604">
        <v>383.89</v>
      </c>
      <c r="D604" t="s">
        <v>211</v>
      </c>
      <c r="E604">
        <v>1</v>
      </c>
      <c r="F604" t="s">
        <v>317</v>
      </c>
    </row>
    <row r="605" spans="1:6" x14ac:dyDescent="0.35">
      <c r="A605" t="s">
        <v>167</v>
      </c>
      <c r="B605">
        <v>383.89</v>
      </c>
      <c r="C605">
        <v>384.3</v>
      </c>
      <c r="D605" t="s">
        <v>211</v>
      </c>
      <c r="E605">
        <v>0</v>
      </c>
      <c r="F605" t="s">
        <v>317</v>
      </c>
    </row>
    <row r="606" spans="1:6" x14ac:dyDescent="0.35">
      <c r="A606" t="s">
        <v>167</v>
      </c>
      <c r="B606">
        <v>384.3</v>
      </c>
      <c r="C606">
        <v>384.89</v>
      </c>
      <c r="D606" t="s">
        <v>208</v>
      </c>
      <c r="E606">
        <v>1000</v>
      </c>
      <c r="F606" t="s">
        <v>318</v>
      </c>
    </row>
    <row r="607" spans="1:6" x14ac:dyDescent="0.35">
      <c r="A607" t="s">
        <v>167</v>
      </c>
      <c r="B607">
        <v>384.89</v>
      </c>
      <c r="C607">
        <v>385.3</v>
      </c>
      <c r="D607" t="s">
        <v>208</v>
      </c>
      <c r="E607">
        <v>1</v>
      </c>
      <c r="F607" t="s">
        <v>318</v>
      </c>
    </row>
    <row r="608" spans="1:6" x14ac:dyDescent="0.35">
      <c r="A608" t="s">
        <v>167</v>
      </c>
      <c r="B608">
        <v>385.3</v>
      </c>
      <c r="C608">
        <v>385.71</v>
      </c>
      <c r="D608" t="s">
        <v>208</v>
      </c>
      <c r="E608">
        <v>0</v>
      </c>
      <c r="F608" t="s">
        <v>318</v>
      </c>
    </row>
    <row r="609" spans="1:6" x14ac:dyDescent="0.35">
      <c r="A609" t="s">
        <v>167</v>
      </c>
      <c r="B609">
        <v>385.71</v>
      </c>
      <c r="C609">
        <v>386.09</v>
      </c>
      <c r="D609" t="s">
        <v>208</v>
      </c>
      <c r="E609">
        <v>0</v>
      </c>
      <c r="F609" t="s">
        <v>318</v>
      </c>
    </row>
    <row r="610" spans="1:6" x14ac:dyDescent="0.35">
      <c r="A610" t="s">
        <v>167</v>
      </c>
      <c r="B610">
        <v>386.09</v>
      </c>
      <c r="C610">
        <v>386.98</v>
      </c>
      <c r="D610" t="s">
        <v>219</v>
      </c>
      <c r="E610">
        <v>0</v>
      </c>
      <c r="F610" t="s">
        <v>319</v>
      </c>
    </row>
    <row r="611" spans="1:6" x14ac:dyDescent="0.35">
      <c r="A611" t="s">
        <v>167</v>
      </c>
      <c r="B611">
        <v>386.98</v>
      </c>
      <c r="C611">
        <v>387.44</v>
      </c>
      <c r="D611" t="s">
        <v>211</v>
      </c>
      <c r="E611">
        <v>0</v>
      </c>
      <c r="F611" t="s">
        <v>320</v>
      </c>
    </row>
    <row r="612" spans="1:6" x14ac:dyDescent="0.35">
      <c r="A612" t="s">
        <v>167</v>
      </c>
      <c r="B612">
        <v>387.44</v>
      </c>
      <c r="C612">
        <v>388.03</v>
      </c>
      <c r="D612" t="s">
        <v>221</v>
      </c>
      <c r="E612">
        <v>1</v>
      </c>
      <c r="F612" t="s">
        <v>321</v>
      </c>
    </row>
    <row r="613" spans="1:6" x14ac:dyDescent="0.35">
      <c r="A613" t="s">
        <v>167</v>
      </c>
      <c r="B613">
        <v>388.03</v>
      </c>
      <c r="C613">
        <v>388.63</v>
      </c>
      <c r="D613" t="s">
        <v>208</v>
      </c>
      <c r="E613">
        <v>1</v>
      </c>
      <c r="F613" t="s">
        <v>322</v>
      </c>
    </row>
    <row r="614" spans="1:6" x14ac:dyDescent="0.35">
      <c r="A614" t="s">
        <v>167</v>
      </c>
      <c r="B614">
        <v>388.63</v>
      </c>
      <c r="C614">
        <v>389.31</v>
      </c>
      <c r="D614" t="s">
        <v>208</v>
      </c>
      <c r="E614">
        <v>0</v>
      </c>
      <c r="F614" t="s">
        <v>322</v>
      </c>
    </row>
    <row r="615" spans="1:6" x14ac:dyDescent="0.35">
      <c r="A615" t="s">
        <v>167</v>
      </c>
      <c r="B615">
        <v>389.31</v>
      </c>
      <c r="C615">
        <v>390.09</v>
      </c>
      <c r="D615" t="s">
        <v>170</v>
      </c>
      <c r="E615">
        <v>0</v>
      </c>
      <c r="F615" t="s">
        <v>323</v>
      </c>
    </row>
    <row r="616" spans="1:6" x14ac:dyDescent="0.35">
      <c r="A616" t="s">
        <v>167</v>
      </c>
      <c r="B616">
        <v>390.09</v>
      </c>
      <c r="C616">
        <v>390.78</v>
      </c>
      <c r="D616" t="s">
        <v>170</v>
      </c>
      <c r="E616">
        <v>0</v>
      </c>
      <c r="F616" t="s">
        <v>323</v>
      </c>
    </row>
    <row r="617" spans="1:6" x14ac:dyDescent="0.35">
      <c r="A617" t="s">
        <v>167</v>
      </c>
      <c r="B617">
        <v>390.78</v>
      </c>
      <c r="C617">
        <v>391.4</v>
      </c>
      <c r="D617" t="s">
        <v>183</v>
      </c>
      <c r="E617">
        <v>1000</v>
      </c>
      <c r="F617" t="s">
        <v>324</v>
      </c>
    </row>
    <row r="618" spans="1:6" x14ac:dyDescent="0.35">
      <c r="A618" t="s">
        <v>167</v>
      </c>
      <c r="B618">
        <v>391.4</v>
      </c>
      <c r="C618">
        <v>392.19</v>
      </c>
      <c r="D618" t="s">
        <v>170</v>
      </c>
      <c r="E618">
        <v>1</v>
      </c>
      <c r="F618" t="s">
        <v>325</v>
      </c>
    </row>
    <row r="619" spans="1:6" x14ac:dyDescent="0.35">
      <c r="A619" t="s">
        <v>167</v>
      </c>
      <c r="B619">
        <v>392.19</v>
      </c>
      <c r="C619">
        <v>392.54</v>
      </c>
      <c r="D619" t="s">
        <v>208</v>
      </c>
      <c r="E619">
        <v>1</v>
      </c>
      <c r="F619" t="s">
        <v>326</v>
      </c>
    </row>
    <row r="620" spans="1:6" x14ac:dyDescent="0.35">
      <c r="A620" t="s">
        <v>167</v>
      </c>
      <c r="B620">
        <v>392.54</v>
      </c>
      <c r="C620">
        <v>392.93</v>
      </c>
      <c r="D620" t="s">
        <v>208</v>
      </c>
      <c r="E620">
        <v>1</v>
      </c>
      <c r="F620" t="s">
        <v>326</v>
      </c>
    </row>
    <row r="621" spans="1:6" x14ac:dyDescent="0.35">
      <c r="A621" t="s">
        <v>167</v>
      </c>
      <c r="B621">
        <v>392.93</v>
      </c>
      <c r="C621">
        <v>393.68</v>
      </c>
      <c r="D621" t="s">
        <v>170</v>
      </c>
      <c r="E621">
        <v>0</v>
      </c>
      <c r="F621" t="s">
        <v>327</v>
      </c>
    </row>
    <row r="622" spans="1:6" x14ac:dyDescent="0.35">
      <c r="A622" t="s">
        <v>167</v>
      </c>
      <c r="B622">
        <v>393.68</v>
      </c>
      <c r="C622">
        <v>394.4</v>
      </c>
      <c r="D622" t="s">
        <v>170</v>
      </c>
      <c r="E622">
        <v>0</v>
      </c>
      <c r="F622" t="s">
        <v>327</v>
      </c>
    </row>
    <row r="623" spans="1:6" x14ac:dyDescent="0.35">
      <c r="A623" t="s">
        <v>167</v>
      </c>
      <c r="B623">
        <v>394.4</v>
      </c>
      <c r="C623">
        <v>394.82</v>
      </c>
      <c r="D623" t="s">
        <v>211</v>
      </c>
      <c r="E623">
        <v>1000</v>
      </c>
      <c r="F623" t="s">
        <v>328</v>
      </c>
    </row>
    <row r="624" spans="1:6" x14ac:dyDescent="0.35">
      <c r="A624" t="s">
        <v>167</v>
      </c>
      <c r="B624">
        <v>394.82</v>
      </c>
      <c r="C624">
        <v>395.31</v>
      </c>
      <c r="D624" t="s">
        <v>211</v>
      </c>
      <c r="E624">
        <v>1000</v>
      </c>
      <c r="F624" t="s">
        <v>328</v>
      </c>
    </row>
    <row r="625" spans="1:6" x14ac:dyDescent="0.35">
      <c r="A625" t="s">
        <v>167</v>
      </c>
      <c r="B625">
        <v>395.31</v>
      </c>
      <c r="C625">
        <v>395.8</v>
      </c>
      <c r="D625" t="s">
        <v>211</v>
      </c>
      <c r="E625">
        <v>1000</v>
      </c>
      <c r="F625" t="s">
        <v>328</v>
      </c>
    </row>
    <row r="626" spans="1:6" x14ac:dyDescent="0.35">
      <c r="A626" t="s">
        <v>167</v>
      </c>
      <c r="B626">
        <v>395.8</v>
      </c>
      <c r="C626">
        <v>396.27</v>
      </c>
      <c r="D626" t="s">
        <v>211</v>
      </c>
      <c r="E626">
        <v>1000</v>
      </c>
      <c r="F626" t="s">
        <v>328</v>
      </c>
    </row>
    <row r="627" spans="1:6" x14ac:dyDescent="0.35">
      <c r="A627" t="s">
        <v>167</v>
      </c>
      <c r="B627">
        <v>396.27</v>
      </c>
      <c r="C627">
        <v>397.4</v>
      </c>
      <c r="D627" t="s">
        <v>170</v>
      </c>
      <c r="E627">
        <v>0</v>
      </c>
      <c r="F627" t="s">
        <v>329</v>
      </c>
    </row>
    <row r="628" spans="1:6" x14ac:dyDescent="0.35">
      <c r="A628" t="s">
        <v>167</v>
      </c>
      <c r="B628">
        <v>397.4</v>
      </c>
      <c r="C628">
        <v>398.35</v>
      </c>
      <c r="D628" t="s">
        <v>170</v>
      </c>
      <c r="E628">
        <v>1000</v>
      </c>
      <c r="F628" t="s">
        <v>329</v>
      </c>
    </row>
    <row r="629" spans="1:6" x14ac:dyDescent="0.35">
      <c r="A629" t="s">
        <v>167</v>
      </c>
      <c r="B629">
        <v>398.35</v>
      </c>
      <c r="C629">
        <v>399.35</v>
      </c>
      <c r="D629" t="s">
        <v>170</v>
      </c>
      <c r="E629">
        <v>0</v>
      </c>
      <c r="F629" t="s">
        <v>329</v>
      </c>
    </row>
    <row r="630" spans="1:6" x14ac:dyDescent="0.35">
      <c r="A630" t="s">
        <v>167</v>
      </c>
      <c r="B630">
        <v>399.35</v>
      </c>
      <c r="C630">
        <v>399.85</v>
      </c>
      <c r="D630" t="s">
        <v>211</v>
      </c>
      <c r="E630">
        <v>1</v>
      </c>
      <c r="F630" t="s">
        <v>330</v>
      </c>
    </row>
    <row r="631" spans="1:6" x14ac:dyDescent="0.35">
      <c r="A631" t="s">
        <v>167</v>
      </c>
      <c r="B631">
        <v>399.85</v>
      </c>
      <c r="C631">
        <v>400.4</v>
      </c>
      <c r="D631" t="s">
        <v>211</v>
      </c>
      <c r="E631">
        <v>1</v>
      </c>
      <c r="F631" t="s">
        <v>330</v>
      </c>
    </row>
    <row r="632" spans="1:6" x14ac:dyDescent="0.35">
      <c r="A632" t="s">
        <v>167</v>
      </c>
      <c r="B632">
        <v>400.4</v>
      </c>
      <c r="C632">
        <v>401</v>
      </c>
      <c r="D632" t="s">
        <v>211</v>
      </c>
      <c r="E632">
        <v>1</v>
      </c>
      <c r="F632" t="s">
        <v>330</v>
      </c>
    </row>
    <row r="633" spans="1:6" x14ac:dyDescent="0.35">
      <c r="A633" t="s">
        <v>167</v>
      </c>
      <c r="B633">
        <v>401</v>
      </c>
      <c r="C633">
        <v>401.57</v>
      </c>
      <c r="D633" t="s">
        <v>211</v>
      </c>
      <c r="E633">
        <v>0</v>
      </c>
      <c r="F633" t="s">
        <v>330</v>
      </c>
    </row>
    <row r="634" spans="1:6" x14ac:dyDescent="0.35">
      <c r="A634" t="s">
        <v>167</v>
      </c>
      <c r="B634">
        <v>401.57</v>
      </c>
      <c r="C634">
        <v>402.11</v>
      </c>
      <c r="D634" t="s">
        <v>211</v>
      </c>
      <c r="E634">
        <v>0</v>
      </c>
      <c r="F634" t="s">
        <v>330</v>
      </c>
    </row>
    <row r="635" spans="1:6" x14ac:dyDescent="0.35">
      <c r="A635" t="s">
        <v>167</v>
      </c>
      <c r="B635">
        <v>402.11</v>
      </c>
      <c r="C635">
        <v>402.57</v>
      </c>
      <c r="D635" t="s">
        <v>211</v>
      </c>
      <c r="E635">
        <v>0</v>
      </c>
      <c r="F635" t="s">
        <v>330</v>
      </c>
    </row>
    <row r="636" spans="1:6" x14ac:dyDescent="0.35">
      <c r="A636" t="s">
        <v>167</v>
      </c>
      <c r="B636">
        <v>402.57</v>
      </c>
      <c r="C636">
        <v>403.39</v>
      </c>
      <c r="D636" t="s">
        <v>170</v>
      </c>
      <c r="E636">
        <v>1</v>
      </c>
      <c r="F636" t="s">
        <v>331</v>
      </c>
    </row>
    <row r="637" spans="1:6" x14ac:dyDescent="0.35">
      <c r="A637" t="s">
        <v>167</v>
      </c>
      <c r="B637">
        <v>403.39</v>
      </c>
      <c r="C637">
        <v>404.55</v>
      </c>
      <c r="D637" t="s">
        <v>170</v>
      </c>
      <c r="E637">
        <v>0</v>
      </c>
      <c r="F637" t="s">
        <v>331</v>
      </c>
    </row>
    <row r="638" spans="1:6" x14ac:dyDescent="0.35">
      <c r="A638" t="s">
        <v>167</v>
      </c>
      <c r="B638">
        <v>404.55</v>
      </c>
      <c r="C638">
        <v>405.6</v>
      </c>
      <c r="D638" t="s">
        <v>170</v>
      </c>
      <c r="E638">
        <v>0</v>
      </c>
      <c r="F638" t="s">
        <v>331</v>
      </c>
    </row>
    <row r="639" spans="1:6" x14ac:dyDescent="0.35">
      <c r="A639" t="s">
        <v>167</v>
      </c>
      <c r="B639">
        <v>405.6</v>
      </c>
      <c r="C639">
        <v>406.01</v>
      </c>
      <c r="D639" t="s">
        <v>183</v>
      </c>
      <c r="E639">
        <v>1</v>
      </c>
      <c r="F639" t="s">
        <v>332</v>
      </c>
    </row>
    <row r="640" spans="1:6" x14ac:dyDescent="0.35">
      <c r="A640" t="s">
        <v>167</v>
      </c>
      <c r="B640">
        <v>406.01</v>
      </c>
      <c r="C640">
        <v>406.41</v>
      </c>
      <c r="D640" t="s">
        <v>183</v>
      </c>
      <c r="E640">
        <v>1000</v>
      </c>
      <c r="F640" t="s">
        <v>332</v>
      </c>
    </row>
    <row r="641" spans="1:6" x14ac:dyDescent="0.35">
      <c r="A641" t="s">
        <v>167</v>
      </c>
      <c r="B641">
        <v>406.41</v>
      </c>
      <c r="C641">
        <v>407.5</v>
      </c>
      <c r="D641" t="s">
        <v>170</v>
      </c>
      <c r="E641">
        <v>0</v>
      </c>
      <c r="F641" t="s">
        <v>271</v>
      </c>
    </row>
    <row r="642" spans="1:6" x14ac:dyDescent="0.35">
      <c r="A642" t="s">
        <v>167</v>
      </c>
      <c r="B642">
        <v>407.5</v>
      </c>
      <c r="C642">
        <v>408.5</v>
      </c>
      <c r="D642" t="s">
        <v>170</v>
      </c>
      <c r="E642">
        <v>0</v>
      </c>
      <c r="F642" t="s">
        <v>271</v>
      </c>
    </row>
    <row r="643" spans="1:6" x14ac:dyDescent="0.35">
      <c r="A643" t="s">
        <v>167</v>
      </c>
      <c r="B643">
        <v>408.5</v>
      </c>
      <c r="C643">
        <v>409.86</v>
      </c>
      <c r="D643" t="s">
        <v>170</v>
      </c>
      <c r="E643">
        <v>0</v>
      </c>
      <c r="F643" t="s">
        <v>271</v>
      </c>
    </row>
    <row r="644" spans="1:6" x14ac:dyDescent="0.35">
      <c r="A644" t="s">
        <v>167</v>
      </c>
      <c r="B644">
        <v>409.86</v>
      </c>
      <c r="C644">
        <v>410.45</v>
      </c>
      <c r="D644" t="s">
        <v>208</v>
      </c>
      <c r="E644">
        <v>1000</v>
      </c>
      <c r="F644" t="s">
        <v>333</v>
      </c>
    </row>
    <row r="645" spans="1:6" x14ac:dyDescent="0.35">
      <c r="A645" t="s">
        <v>167</v>
      </c>
      <c r="B645">
        <v>410.45</v>
      </c>
      <c r="C645">
        <v>411.41</v>
      </c>
      <c r="D645" t="s">
        <v>170</v>
      </c>
      <c r="E645">
        <v>1</v>
      </c>
      <c r="F645" t="s">
        <v>278</v>
      </c>
    </row>
    <row r="646" spans="1:6" x14ac:dyDescent="0.35">
      <c r="A646" t="s">
        <v>167</v>
      </c>
      <c r="B646">
        <v>411.41</v>
      </c>
      <c r="C646">
        <v>412.47</v>
      </c>
      <c r="D646" t="s">
        <v>170</v>
      </c>
      <c r="E646">
        <v>1</v>
      </c>
      <c r="F646" t="s">
        <v>278</v>
      </c>
    </row>
    <row r="647" spans="1:6" x14ac:dyDescent="0.35">
      <c r="A647" t="s">
        <v>167</v>
      </c>
      <c r="B647">
        <v>412.47</v>
      </c>
      <c r="C647">
        <v>412.9</v>
      </c>
      <c r="D647" t="s">
        <v>208</v>
      </c>
      <c r="E647">
        <v>1000</v>
      </c>
      <c r="F647" t="s">
        <v>334</v>
      </c>
    </row>
    <row r="648" spans="1:6" x14ac:dyDescent="0.35">
      <c r="A648" t="s">
        <v>167</v>
      </c>
      <c r="B648">
        <v>412.9</v>
      </c>
      <c r="C648">
        <v>413.34</v>
      </c>
      <c r="D648" t="s">
        <v>208</v>
      </c>
      <c r="E648">
        <v>1000</v>
      </c>
      <c r="F648" t="s">
        <v>334</v>
      </c>
    </row>
    <row r="649" spans="1:6" x14ac:dyDescent="0.35">
      <c r="A649" t="s">
        <v>167</v>
      </c>
      <c r="B649">
        <v>413.34</v>
      </c>
      <c r="C649">
        <v>413.84</v>
      </c>
      <c r="D649" t="s">
        <v>208</v>
      </c>
      <c r="E649">
        <v>1000</v>
      </c>
      <c r="F649" t="s">
        <v>334</v>
      </c>
    </row>
    <row r="650" spans="1:6" x14ac:dyDescent="0.35">
      <c r="A650" t="s">
        <v>167</v>
      </c>
      <c r="B650">
        <v>413.84</v>
      </c>
      <c r="C650">
        <v>414.3</v>
      </c>
      <c r="D650" t="s">
        <v>208</v>
      </c>
      <c r="E650">
        <v>1</v>
      </c>
      <c r="F650" t="s">
        <v>334</v>
      </c>
    </row>
    <row r="651" spans="1:6" x14ac:dyDescent="0.35">
      <c r="A651" t="s">
        <v>167</v>
      </c>
      <c r="B651">
        <v>414.3</v>
      </c>
      <c r="C651">
        <v>414.83</v>
      </c>
      <c r="D651" t="s">
        <v>208</v>
      </c>
      <c r="E651">
        <v>0</v>
      </c>
      <c r="F651" t="s">
        <v>334</v>
      </c>
    </row>
    <row r="652" spans="1:6" x14ac:dyDescent="0.35">
      <c r="A652" t="s">
        <v>167</v>
      </c>
      <c r="B652">
        <v>414.83</v>
      </c>
      <c r="C652">
        <v>415.4</v>
      </c>
      <c r="D652" t="s">
        <v>208</v>
      </c>
      <c r="E652">
        <v>0</v>
      </c>
      <c r="F652" t="s">
        <v>334</v>
      </c>
    </row>
    <row r="653" spans="1:6" x14ac:dyDescent="0.35">
      <c r="A653" t="s">
        <v>167</v>
      </c>
      <c r="B653">
        <v>415.4</v>
      </c>
      <c r="C653">
        <v>415.8</v>
      </c>
      <c r="D653" t="s">
        <v>208</v>
      </c>
      <c r="E653">
        <v>0</v>
      </c>
      <c r="F653" t="s">
        <v>334</v>
      </c>
    </row>
    <row r="654" spans="1:6" x14ac:dyDescent="0.35">
      <c r="A654" t="s">
        <v>167</v>
      </c>
      <c r="B654">
        <v>415.8</v>
      </c>
      <c r="C654">
        <v>416.2</v>
      </c>
      <c r="D654" t="s">
        <v>208</v>
      </c>
      <c r="E654">
        <v>0</v>
      </c>
      <c r="F654" t="s">
        <v>334</v>
      </c>
    </row>
    <row r="655" spans="1:6" x14ac:dyDescent="0.35">
      <c r="A655" t="s">
        <v>167</v>
      </c>
      <c r="B655">
        <v>416.2</v>
      </c>
      <c r="C655">
        <v>416.75</v>
      </c>
      <c r="D655" t="s">
        <v>208</v>
      </c>
      <c r="E655">
        <v>0</v>
      </c>
      <c r="F655" t="s">
        <v>334</v>
      </c>
    </row>
    <row r="656" spans="1:6" x14ac:dyDescent="0.35">
      <c r="A656" t="s">
        <v>167</v>
      </c>
      <c r="B656">
        <v>416.75</v>
      </c>
      <c r="C656">
        <v>417.21</v>
      </c>
      <c r="D656" t="s">
        <v>208</v>
      </c>
      <c r="E656">
        <v>0</v>
      </c>
      <c r="F656" t="s">
        <v>334</v>
      </c>
    </row>
    <row r="657" spans="1:6" x14ac:dyDescent="0.35">
      <c r="A657" t="s">
        <v>167</v>
      </c>
      <c r="B657">
        <v>417.21</v>
      </c>
      <c r="C657">
        <v>417.66</v>
      </c>
      <c r="D657" t="s">
        <v>175</v>
      </c>
      <c r="E657">
        <v>0</v>
      </c>
      <c r="F657" t="s">
        <v>259</v>
      </c>
    </row>
    <row r="658" spans="1:6" x14ac:dyDescent="0.35">
      <c r="A658" t="s">
        <v>167</v>
      </c>
      <c r="B658">
        <v>417.66</v>
      </c>
      <c r="C658">
        <v>418.11</v>
      </c>
      <c r="D658" t="s">
        <v>175</v>
      </c>
      <c r="E658">
        <v>0</v>
      </c>
      <c r="F658" t="s">
        <v>259</v>
      </c>
    </row>
    <row r="659" spans="1:6" x14ac:dyDescent="0.35">
      <c r="A659" t="s">
        <v>167</v>
      </c>
      <c r="B659">
        <v>418.11</v>
      </c>
      <c r="C659">
        <v>419.14</v>
      </c>
      <c r="D659" t="s">
        <v>253</v>
      </c>
      <c r="E659">
        <v>0</v>
      </c>
      <c r="F659" t="s">
        <v>335</v>
      </c>
    </row>
    <row r="660" spans="1:6" x14ac:dyDescent="0.35">
      <c r="A660" t="s">
        <v>167</v>
      </c>
      <c r="B660">
        <v>419.14</v>
      </c>
      <c r="C660">
        <v>419.59</v>
      </c>
      <c r="D660" t="s">
        <v>208</v>
      </c>
      <c r="E660">
        <v>1</v>
      </c>
      <c r="F660" t="s">
        <v>267</v>
      </c>
    </row>
    <row r="661" spans="1:6" x14ac:dyDescent="0.35">
      <c r="A661" t="s">
        <v>167</v>
      </c>
      <c r="B661">
        <v>419.59</v>
      </c>
      <c r="C661">
        <v>420.05</v>
      </c>
      <c r="D661" t="s">
        <v>208</v>
      </c>
      <c r="E661">
        <v>1</v>
      </c>
      <c r="F661" t="s">
        <v>267</v>
      </c>
    </row>
    <row r="662" spans="1:6" x14ac:dyDescent="0.35">
      <c r="A662" t="s">
        <v>167</v>
      </c>
      <c r="B662">
        <v>420.05</v>
      </c>
      <c r="C662">
        <v>420.55</v>
      </c>
      <c r="D662" t="s">
        <v>208</v>
      </c>
      <c r="E662">
        <v>1</v>
      </c>
      <c r="F662" t="s">
        <v>267</v>
      </c>
    </row>
    <row r="663" spans="1:6" x14ac:dyDescent="0.35">
      <c r="A663" t="s">
        <v>167</v>
      </c>
      <c r="B663">
        <v>420.55</v>
      </c>
      <c r="C663">
        <v>420.99</v>
      </c>
      <c r="D663" t="s">
        <v>208</v>
      </c>
      <c r="E663">
        <v>1</v>
      </c>
      <c r="F663" t="s">
        <v>267</v>
      </c>
    </row>
    <row r="664" spans="1:6" x14ac:dyDescent="0.35">
      <c r="A664" t="s">
        <v>167</v>
      </c>
      <c r="B664">
        <v>420.99</v>
      </c>
      <c r="C664">
        <v>421.63</v>
      </c>
      <c r="D664" t="s">
        <v>253</v>
      </c>
      <c r="E664">
        <v>0</v>
      </c>
      <c r="F664" t="s">
        <v>336</v>
      </c>
    </row>
    <row r="665" spans="1:6" x14ac:dyDescent="0.35">
      <c r="A665" t="s">
        <v>167</v>
      </c>
      <c r="B665">
        <v>421.63</v>
      </c>
      <c r="C665">
        <v>422.08</v>
      </c>
      <c r="D665" t="s">
        <v>208</v>
      </c>
      <c r="E665">
        <v>1</v>
      </c>
      <c r="F665" t="s">
        <v>337</v>
      </c>
    </row>
    <row r="666" spans="1:6" x14ac:dyDescent="0.35">
      <c r="A666" t="s">
        <v>167</v>
      </c>
      <c r="B666">
        <v>422.08</v>
      </c>
      <c r="C666">
        <v>422.51</v>
      </c>
      <c r="D666" t="s">
        <v>208</v>
      </c>
      <c r="E666">
        <v>1</v>
      </c>
      <c r="F666" t="s">
        <v>337</v>
      </c>
    </row>
    <row r="667" spans="1:6" x14ac:dyDescent="0.35">
      <c r="A667" t="s">
        <v>167</v>
      </c>
      <c r="B667">
        <v>422.51</v>
      </c>
      <c r="C667">
        <v>422.94</v>
      </c>
      <c r="D667" t="s">
        <v>208</v>
      </c>
      <c r="E667">
        <v>0</v>
      </c>
      <c r="F667" t="s">
        <v>337</v>
      </c>
    </row>
    <row r="668" spans="1:6" x14ac:dyDescent="0.35">
      <c r="A668" t="s">
        <v>167</v>
      </c>
      <c r="B668">
        <v>422.94</v>
      </c>
      <c r="C668">
        <v>423.56</v>
      </c>
      <c r="D668" t="s">
        <v>170</v>
      </c>
      <c r="E668">
        <v>0</v>
      </c>
      <c r="F668" t="s">
        <v>338</v>
      </c>
    </row>
    <row r="669" spans="1:6" x14ac:dyDescent="0.35">
      <c r="A669" t="s">
        <v>167</v>
      </c>
      <c r="B669">
        <v>423.56</v>
      </c>
      <c r="C669">
        <v>423.9</v>
      </c>
      <c r="D669" t="s">
        <v>170</v>
      </c>
      <c r="E669">
        <v>0</v>
      </c>
      <c r="F669" t="s">
        <v>338</v>
      </c>
    </row>
    <row r="670" spans="1:6" x14ac:dyDescent="0.35">
      <c r="A670" t="s">
        <v>167</v>
      </c>
      <c r="B670">
        <v>423.9</v>
      </c>
      <c r="C670">
        <v>424.83</v>
      </c>
      <c r="D670" t="s">
        <v>170</v>
      </c>
      <c r="E670">
        <v>1000</v>
      </c>
      <c r="F670" t="s">
        <v>338</v>
      </c>
    </row>
    <row r="671" spans="1:6" x14ac:dyDescent="0.35">
      <c r="A671" t="s">
        <v>167</v>
      </c>
      <c r="B671">
        <v>424.83</v>
      </c>
      <c r="C671">
        <v>425.82</v>
      </c>
      <c r="D671" t="s">
        <v>170</v>
      </c>
      <c r="E671">
        <v>0</v>
      </c>
      <c r="F671" t="s">
        <v>338</v>
      </c>
    </row>
    <row r="672" spans="1:6" x14ac:dyDescent="0.35">
      <c r="A672" t="s">
        <v>167</v>
      </c>
      <c r="B672">
        <v>425.82</v>
      </c>
      <c r="C672">
        <v>426.78</v>
      </c>
      <c r="D672" t="s">
        <v>170</v>
      </c>
      <c r="E672">
        <v>0</v>
      </c>
      <c r="F672" t="s">
        <v>338</v>
      </c>
    </row>
    <row r="673" spans="1:6" x14ac:dyDescent="0.35">
      <c r="A673" t="s">
        <v>167</v>
      </c>
      <c r="B673">
        <v>426.78</v>
      </c>
      <c r="C673">
        <v>427.7</v>
      </c>
      <c r="D673" t="s">
        <v>170</v>
      </c>
      <c r="E673">
        <v>0</v>
      </c>
      <c r="F673" t="s">
        <v>338</v>
      </c>
    </row>
    <row r="674" spans="1:6" x14ac:dyDescent="0.35">
      <c r="A674" t="s">
        <v>167</v>
      </c>
      <c r="B674">
        <v>427.7</v>
      </c>
      <c r="C674">
        <v>428.9</v>
      </c>
      <c r="D674" t="s">
        <v>170</v>
      </c>
      <c r="E674">
        <v>0</v>
      </c>
      <c r="F674" t="s">
        <v>338</v>
      </c>
    </row>
    <row r="675" spans="1:6" x14ac:dyDescent="0.35">
      <c r="A675" t="s">
        <v>167</v>
      </c>
      <c r="B675">
        <v>428.9</v>
      </c>
      <c r="C675">
        <v>429.34</v>
      </c>
      <c r="D675" t="s">
        <v>208</v>
      </c>
      <c r="E675">
        <v>1</v>
      </c>
      <c r="F675" t="s">
        <v>339</v>
      </c>
    </row>
    <row r="676" spans="1:6" x14ac:dyDescent="0.35">
      <c r="A676" t="s">
        <v>167</v>
      </c>
      <c r="B676">
        <v>429.34</v>
      </c>
      <c r="C676">
        <v>429.84</v>
      </c>
      <c r="D676" t="s">
        <v>175</v>
      </c>
      <c r="E676">
        <v>0</v>
      </c>
      <c r="F676" t="s">
        <v>340</v>
      </c>
    </row>
    <row r="677" spans="1:6" x14ac:dyDescent="0.35">
      <c r="A677" t="s">
        <v>167</v>
      </c>
      <c r="B677">
        <v>429.84</v>
      </c>
      <c r="C677">
        <v>430.94</v>
      </c>
      <c r="D677" t="s">
        <v>170</v>
      </c>
      <c r="E677">
        <v>0</v>
      </c>
      <c r="F677" t="s">
        <v>271</v>
      </c>
    </row>
    <row r="678" spans="1:6" x14ac:dyDescent="0.35">
      <c r="A678" t="s">
        <v>167</v>
      </c>
      <c r="B678">
        <v>430.94</v>
      </c>
      <c r="C678">
        <v>431.5</v>
      </c>
      <c r="D678" t="s">
        <v>175</v>
      </c>
      <c r="E678">
        <v>0</v>
      </c>
      <c r="F678" t="s">
        <v>341</v>
      </c>
    </row>
    <row r="679" spans="1:6" x14ac:dyDescent="0.35">
      <c r="A679" t="s">
        <v>167</v>
      </c>
      <c r="B679">
        <v>431.5</v>
      </c>
      <c r="C679">
        <v>432.03</v>
      </c>
      <c r="D679" t="s">
        <v>175</v>
      </c>
      <c r="E679">
        <v>0</v>
      </c>
      <c r="F679" t="s">
        <v>341</v>
      </c>
    </row>
    <row r="680" spans="1:6" x14ac:dyDescent="0.35">
      <c r="A680" t="s">
        <v>167</v>
      </c>
      <c r="B680">
        <v>432.03</v>
      </c>
      <c r="C680">
        <v>432.47</v>
      </c>
      <c r="D680" t="s">
        <v>175</v>
      </c>
      <c r="E680">
        <v>0</v>
      </c>
      <c r="F680" t="s">
        <v>341</v>
      </c>
    </row>
    <row r="681" spans="1:6" x14ac:dyDescent="0.35">
      <c r="A681" t="s">
        <v>167</v>
      </c>
      <c r="B681">
        <v>432.47</v>
      </c>
      <c r="C681">
        <v>432.97</v>
      </c>
      <c r="D681" t="s">
        <v>175</v>
      </c>
      <c r="E681">
        <v>0</v>
      </c>
      <c r="F681" t="s">
        <v>341</v>
      </c>
    </row>
    <row r="682" spans="1:6" x14ac:dyDescent="0.35">
      <c r="A682" t="s">
        <v>167</v>
      </c>
      <c r="B682">
        <v>432.97</v>
      </c>
      <c r="C682">
        <v>433.62</v>
      </c>
      <c r="D682" t="s">
        <v>175</v>
      </c>
      <c r="E682">
        <v>0</v>
      </c>
      <c r="F682" t="s">
        <v>341</v>
      </c>
    </row>
    <row r="683" spans="1:6" x14ac:dyDescent="0.35">
      <c r="A683" t="s">
        <v>167</v>
      </c>
      <c r="B683">
        <v>433.62</v>
      </c>
      <c r="C683">
        <v>434.4</v>
      </c>
      <c r="D683" t="s">
        <v>170</v>
      </c>
      <c r="E683">
        <v>0</v>
      </c>
      <c r="F683" t="s">
        <v>278</v>
      </c>
    </row>
    <row r="684" spans="1:6" x14ac:dyDescent="0.35">
      <c r="A684" t="s">
        <v>167</v>
      </c>
      <c r="B684">
        <v>434.4</v>
      </c>
      <c r="C684">
        <v>435.4</v>
      </c>
      <c r="D684" t="s">
        <v>170</v>
      </c>
      <c r="E684">
        <v>0</v>
      </c>
      <c r="F684" t="s">
        <v>278</v>
      </c>
    </row>
    <row r="685" spans="1:6" x14ac:dyDescent="0.35">
      <c r="A685" t="s">
        <v>167</v>
      </c>
      <c r="B685">
        <v>435.4</v>
      </c>
      <c r="C685">
        <v>436.41</v>
      </c>
      <c r="D685" t="s">
        <v>170</v>
      </c>
      <c r="E685">
        <v>0</v>
      </c>
      <c r="F685" t="s">
        <v>278</v>
      </c>
    </row>
    <row r="686" spans="1:6" x14ac:dyDescent="0.35">
      <c r="A686" t="s">
        <v>167</v>
      </c>
      <c r="B686">
        <v>436.41</v>
      </c>
      <c r="C686">
        <v>437.23</v>
      </c>
      <c r="D686" t="s">
        <v>170</v>
      </c>
      <c r="E686">
        <v>0</v>
      </c>
      <c r="F686" t="s">
        <v>278</v>
      </c>
    </row>
    <row r="687" spans="1:6" x14ac:dyDescent="0.35">
      <c r="A687" t="s">
        <v>167</v>
      </c>
      <c r="B687">
        <v>437.23</v>
      </c>
      <c r="C687">
        <v>438.2</v>
      </c>
      <c r="D687" t="s">
        <v>170</v>
      </c>
      <c r="E687">
        <v>0</v>
      </c>
      <c r="F687" t="s">
        <v>278</v>
      </c>
    </row>
    <row r="688" spans="1:6" x14ac:dyDescent="0.35">
      <c r="A688" t="s">
        <v>167</v>
      </c>
      <c r="B688">
        <v>438.2</v>
      </c>
      <c r="C688">
        <v>439.4</v>
      </c>
      <c r="D688" t="s">
        <v>170</v>
      </c>
      <c r="E688">
        <v>0</v>
      </c>
      <c r="F688" t="s">
        <v>278</v>
      </c>
    </row>
    <row r="689" spans="1:6" x14ac:dyDescent="0.35">
      <c r="A689" t="s">
        <v>167</v>
      </c>
      <c r="B689">
        <v>439.4</v>
      </c>
      <c r="C689">
        <v>440.31</v>
      </c>
      <c r="D689" t="s">
        <v>170</v>
      </c>
      <c r="E689">
        <v>0</v>
      </c>
      <c r="F689" t="s">
        <v>278</v>
      </c>
    </row>
    <row r="690" spans="1:6" x14ac:dyDescent="0.35">
      <c r="A690" t="s">
        <v>167</v>
      </c>
      <c r="B690">
        <v>440.31</v>
      </c>
      <c r="C690">
        <v>441.39</v>
      </c>
      <c r="D690" t="s">
        <v>170</v>
      </c>
      <c r="E690">
        <v>0</v>
      </c>
      <c r="F690" t="s">
        <v>278</v>
      </c>
    </row>
    <row r="691" spans="1:6" x14ac:dyDescent="0.35">
      <c r="A691" t="s">
        <v>167</v>
      </c>
      <c r="B691">
        <v>441.39</v>
      </c>
      <c r="C691">
        <v>442.4</v>
      </c>
      <c r="D691" t="s">
        <v>170</v>
      </c>
      <c r="E691">
        <v>0</v>
      </c>
      <c r="F691" t="s">
        <v>278</v>
      </c>
    </row>
    <row r="692" spans="1:6" x14ac:dyDescent="0.35">
      <c r="A692" t="s">
        <v>167</v>
      </c>
      <c r="B692">
        <v>442.4</v>
      </c>
      <c r="C692">
        <v>443</v>
      </c>
      <c r="D692" t="s">
        <v>175</v>
      </c>
      <c r="E692">
        <v>0</v>
      </c>
      <c r="F692" t="s">
        <v>342</v>
      </c>
    </row>
    <row r="693" spans="1:6" x14ac:dyDescent="0.35">
      <c r="A693" t="s">
        <v>167</v>
      </c>
      <c r="B693">
        <v>443</v>
      </c>
      <c r="C693">
        <v>443.6</v>
      </c>
      <c r="D693" t="s">
        <v>175</v>
      </c>
      <c r="E693">
        <v>0</v>
      </c>
      <c r="F693" t="s">
        <v>342</v>
      </c>
    </row>
    <row r="694" spans="1:6" x14ac:dyDescent="0.35">
      <c r="A694" t="s">
        <v>167</v>
      </c>
      <c r="B694">
        <v>443.6</v>
      </c>
      <c r="C694">
        <v>444.2</v>
      </c>
      <c r="D694" t="s">
        <v>175</v>
      </c>
      <c r="E694">
        <v>0</v>
      </c>
      <c r="F694" t="s">
        <v>342</v>
      </c>
    </row>
    <row r="695" spans="1:6" x14ac:dyDescent="0.35">
      <c r="A695" t="s">
        <v>167</v>
      </c>
      <c r="B695">
        <v>444.2</v>
      </c>
      <c r="C695">
        <v>444.8</v>
      </c>
      <c r="D695" t="s">
        <v>175</v>
      </c>
      <c r="E695">
        <v>0</v>
      </c>
      <c r="F695" t="s">
        <v>342</v>
      </c>
    </row>
    <row r="696" spans="1:6" x14ac:dyDescent="0.35">
      <c r="A696" t="s">
        <v>167</v>
      </c>
      <c r="B696">
        <v>444.8</v>
      </c>
      <c r="C696">
        <v>445.4</v>
      </c>
      <c r="D696" t="s">
        <v>175</v>
      </c>
      <c r="E696">
        <v>0</v>
      </c>
      <c r="F696" t="s">
        <v>342</v>
      </c>
    </row>
    <row r="697" spans="1:6" x14ac:dyDescent="0.35">
      <c r="A697" t="s">
        <v>167</v>
      </c>
      <c r="B697">
        <v>445.4</v>
      </c>
      <c r="C697">
        <v>446.05</v>
      </c>
      <c r="D697" t="s">
        <v>175</v>
      </c>
      <c r="E697">
        <v>0</v>
      </c>
      <c r="F697" t="s">
        <v>342</v>
      </c>
    </row>
    <row r="698" spans="1:6" x14ac:dyDescent="0.35">
      <c r="A698" t="s">
        <v>167</v>
      </c>
      <c r="B698">
        <v>446.05</v>
      </c>
      <c r="C698">
        <v>446.73</v>
      </c>
      <c r="D698" t="s">
        <v>175</v>
      </c>
      <c r="E698">
        <v>0</v>
      </c>
      <c r="F698" t="s">
        <v>342</v>
      </c>
    </row>
    <row r="699" spans="1:6" x14ac:dyDescent="0.35">
      <c r="A699" t="s">
        <v>167</v>
      </c>
      <c r="B699">
        <v>446.73</v>
      </c>
      <c r="C699">
        <v>447.58</v>
      </c>
      <c r="D699" t="s">
        <v>170</v>
      </c>
      <c r="E699">
        <v>0</v>
      </c>
      <c r="F699" t="s">
        <v>343</v>
      </c>
    </row>
    <row r="700" spans="1:6" x14ac:dyDescent="0.35">
      <c r="A700" t="s">
        <v>167</v>
      </c>
      <c r="B700">
        <v>447.58</v>
      </c>
      <c r="C700">
        <v>448.43</v>
      </c>
      <c r="D700" t="s">
        <v>170</v>
      </c>
      <c r="E700">
        <v>0</v>
      </c>
      <c r="F700" t="s">
        <v>343</v>
      </c>
    </row>
    <row r="701" spans="1:6" x14ac:dyDescent="0.35">
      <c r="A701" t="s">
        <v>167</v>
      </c>
      <c r="B701">
        <v>448.43</v>
      </c>
      <c r="C701">
        <v>449.51</v>
      </c>
      <c r="D701" t="s">
        <v>170</v>
      </c>
      <c r="E701">
        <v>0</v>
      </c>
      <c r="F701" t="s">
        <v>343</v>
      </c>
    </row>
    <row r="702" spans="1:6" x14ac:dyDescent="0.35">
      <c r="A702" t="s">
        <v>167</v>
      </c>
      <c r="B702">
        <v>449.51</v>
      </c>
      <c r="C702">
        <v>450.5</v>
      </c>
      <c r="D702" t="s">
        <v>170</v>
      </c>
      <c r="E702">
        <v>0</v>
      </c>
      <c r="F702" t="s">
        <v>343</v>
      </c>
    </row>
    <row r="703" spans="1:6" x14ac:dyDescent="0.35">
      <c r="A703" t="s">
        <v>167</v>
      </c>
      <c r="B703">
        <v>450.5</v>
      </c>
      <c r="C703">
        <v>451.47</v>
      </c>
      <c r="D703" t="s">
        <v>170</v>
      </c>
      <c r="E703">
        <v>0</v>
      </c>
      <c r="F703" t="s">
        <v>343</v>
      </c>
    </row>
    <row r="704" spans="1:6" x14ac:dyDescent="0.35">
      <c r="A704" t="s">
        <v>167</v>
      </c>
      <c r="B704">
        <v>451.47</v>
      </c>
      <c r="C704">
        <v>452.7</v>
      </c>
      <c r="D704" t="s">
        <v>170</v>
      </c>
      <c r="E704">
        <v>0</v>
      </c>
      <c r="F704" t="s">
        <v>343</v>
      </c>
    </row>
    <row r="705" spans="1:6" x14ac:dyDescent="0.35">
      <c r="A705" t="s">
        <v>167</v>
      </c>
      <c r="B705">
        <v>452.7</v>
      </c>
      <c r="C705">
        <v>453.87</v>
      </c>
      <c r="D705" t="s">
        <v>170</v>
      </c>
      <c r="E705">
        <v>0</v>
      </c>
      <c r="F705" t="s">
        <v>343</v>
      </c>
    </row>
    <row r="706" spans="1:6" x14ac:dyDescent="0.35">
      <c r="A706" t="s">
        <v>167</v>
      </c>
      <c r="B706">
        <v>453.87</v>
      </c>
      <c r="C706">
        <v>454.35</v>
      </c>
      <c r="D706" t="s">
        <v>170</v>
      </c>
      <c r="E706">
        <v>0</v>
      </c>
      <c r="F706" t="s">
        <v>343</v>
      </c>
    </row>
    <row r="707" spans="1:6" x14ac:dyDescent="0.35">
      <c r="A707" t="s">
        <v>167</v>
      </c>
      <c r="B707">
        <v>454.35</v>
      </c>
      <c r="C707">
        <v>454.75</v>
      </c>
      <c r="D707" t="s">
        <v>170</v>
      </c>
      <c r="E707">
        <v>0</v>
      </c>
      <c r="F707" t="s">
        <v>343</v>
      </c>
    </row>
    <row r="708" spans="1:6" x14ac:dyDescent="0.35">
      <c r="A708" t="s">
        <v>167</v>
      </c>
      <c r="B708">
        <v>454.75</v>
      </c>
      <c r="C708">
        <v>455.93</v>
      </c>
      <c r="D708" t="s">
        <v>170</v>
      </c>
      <c r="E708">
        <v>0</v>
      </c>
      <c r="F708" t="s">
        <v>343</v>
      </c>
    </row>
    <row r="709" spans="1:6" x14ac:dyDescent="0.35">
      <c r="A709" t="s">
        <v>167</v>
      </c>
      <c r="B709">
        <v>455.93</v>
      </c>
      <c r="C709">
        <v>457.15</v>
      </c>
      <c r="D709" t="s">
        <v>170</v>
      </c>
      <c r="E709">
        <v>0</v>
      </c>
      <c r="F709" t="s">
        <v>343</v>
      </c>
    </row>
    <row r="710" spans="1:6" x14ac:dyDescent="0.35">
      <c r="A710" t="s">
        <v>167</v>
      </c>
      <c r="B710">
        <v>457.15</v>
      </c>
      <c r="C710">
        <v>458.1</v>
      </c>
      <c r="D710" t="s">
        <v>170</v>
      </c>
      <c r="E710">
        <v>0</v>
      </c>
      <c r="F710" t="s">
        <v>343</v>
      </c>
    </row>
    <row r="711" spans="1:6" x14ac:dyDescent="0.35">
      <c r="A711" t="s">
        <v>167</v>
      </c>
      <c r="B711">
        <v>458.1</v>
      </c>
      <c r="C711">
        <v>459.09</v>
      </c>
      <c r="D711" t="s">
        <v>170</v>
      </c>
      <c r="E711">
        <v>0</v>
      </c>
      <c r="F711" t="s">
        <v>343</v>
      </c>
    </row>
    <row r="712" spans="1:6" x14ac:dyDescent="0.35">
      <c r="A712" t="s">
        <v>167</v>
      </c>
      <c r="B712">
        <v>459.09</v>
      </c>
      <c r="C712">
        <v>460.09</v>
      </c>
      <c r="D712" t="s">
        <v>170</v>
      </c>
      <c r="E712">
        <v>0</v>
      </c>
      <c r="F712" t="s">
        <v>343</v>
      </c>
    </row>
    <row r="713" spans="1:6" x14ac:dyDescent="0.35">
      <c r="A713" t="s">
        <v>167</v>
      </c>
      <c r="B713">
        <v>460.09</v>
      </c>
      <c r="C713">
        <v>461.01</v>
      </c>
      <c r="D713" t="s">
        <v>170</v>
      </c>
      <c r="E713">
        <v>0</v>
      </c>
      <c r="F713" t="s">
        <v>343</v>
      </c>
    </row>
    <row r="714" spans="1:6" x14ac:dyDescent="0.35">
      <c r="A714" t="s">
        <v>167</v>
      </c>
      <c r="B714">
        <v>461.01</v>
      </c>
      <c r="C714">
        <v>462</v>
      </c>
      <c r="D714" t="s">
        <v>170</v>
      </c>
      <c r="E714">
        <v>0</v>
      </c>
      <c r="F714" t="s">
        <v>343</v>
      </c>
    </row>
    <row r="715" spans="1:6" x14ac:dyDescent="0.35">
      <c r="A715" t="s">
        <v>167</v>
      </c>
      <c r="B715">
        <v>462</v>
      </c>
      <c r="C715">
        <v>462.95</v>
      </c>
      <c r="D715" t="s">
        <v>170</v>
      </c>
      <c r="E715">
        <v>0</v>
      </c>
      <c r="F715" t="s">
        <v>343</v>
      </c>
    </row>
    <row r="716" spans="1:6" x14ac:dyDescent="0.35">
      <c r="A716" t="s">
        <v>167</v>
      </c>
      <c r="B716">
        <v>462.95</v>
      </c>
      <c r="C716">
        <v>463.86</v>
      </c>
      <c r="D716" t="s">
        <v>170</v>
      </c>
      <c r="E716">
        <v>0</v>
      </c>
      <c r="F716" t="s">
        <v>343</v>
      </c>
    </row>
    <row r="717" spans="1:6" x14ac:dyDescent="0.35">
      <c r="A717" t="s">
        <v>167</v>
      </c>
      <c r="B717">
        <v>463.86</v>
      </c>
      <c r="C717">
        <v>464.79</v>
      </c>
      <c r="D717" t="s">
        <v>170</v>
      </c>
      <c r="E717">
        <v>0</v>
      </c>
      <c r="F717" t="s">
        <v>343</v>
      </c>
    </row>
    <row r="718" spans="1:6" x14ac:dyDescent="0.35">
      <c r="A718" t="s">
        <v>167</v>
      </c>
      <c r="B718">
        <v>464.79</v>
      </c>
      <c r="C718">
        <v>465.47</v>
      </c>
      <c r="D718" t="s">
        <v>170</v>
      </c>
      <c r="E718">
        <v>0</v>
      </c>
      <c r="F718" t="s">
        <v>343</v>
      </c>
    </row>
    <row r="719" spans="1:6" x14ac:dyDescent="0.35">
      <c r="A719" t="s">
        <v>167</v>
      </c>
      <c r="B719">
        <v>465.47</v>
      </c>
      <c r="C719">
        <v>465.87</v>
      </c>
      <c r="D719" t="s">
        <v>170</v>
      </c>
      <c r="E719">
        <v>0</v>
      </c>
      <c r="F719" t="s">
        <v>343</v>
      </c>
    </row>
    <row r="720" spans="1:6" x14ac:dyDescent="0.35">
      <c r="A720" t="s">
        <v>167</v>
      </c>
      <c r="B720">
        <v>465.87</v>
      </c>
      <c r="C720">
        <v>466.65</v>
      </c>
      <c r="D720" t="s">
        <v>170</v>
      </c>
      <c r="E720">
        <v>0</v>
      </c>
      <c r="F720" t="s">
        <v>343</v>
      </c>
    </row>
    <row r="721" spans="1:6" x14ac:dyDescent="0.35">
      <c r="A721" t="s">
        <v>167</v>
      </c>
      <c r="B721">
        <v>466.65</v>
      </c>
      <c r="C721">
        <v>467.62</v>
      </c>
      <c r="D721" t="s">
        <v>170</v>
      </c>
      <c r="E721">
        <v>0</v>
      </c>
      <c r="F721" t="s">
        <v>343</v>
      </c>
    </row>
    <row r="722" spans="1:6" x14ac:dyDescent="0.35">
      <c r="A722" t="s">
        <v>167</v>
      </c>
      <c r="B722">
        <v>467.62</v>
      </c>
      <c r="C722">
        <v>468.6</v>
      </c>
      <c r="D722" t="s">
        <v>170</v>
      </c>
      <c r="E722">
        <v>0</v>
      </c>
      <c r="F722" t="s">
        <v>343</v>
      </c>
    </row>
    <row r="723" spans="1:6" x14ac:dyDescent="0.35">
      <c r="A723" t="s">
        <v>167</v>
      </c>
      <c r="B723">
        <v>468.6</v>
      </c>
      <c r="C723">
        <v>469.4</v>
      </c>
      <c r="D723" t="s">
        <v>170</v>
      </c>
      <c r="E723">
        <v>0</v>
      </c>
      <c r="F723" t="s">
        <v>343</v>
      </c>
    </row>
    <row r="724" spans="1:6" x14ac:dyDescent="0.35">
      <c r="A724" t="s">
        <v>167</v>
      </c>
      <c r="B724">
        <v>469.4</v>
      </c>
      <c r="C724">
        <v>470.44</v>
      </c>
      <c r="D724" t="s">
        <v>170</v>
      </c>
      <c r="E724">
        <v>0</v>
      </c>
      <c r="F724" t="s">
        <v>343</v>
      </c>
    </row>
    <row r="725" spans="1:6" x14ac:dyDescent="0.35">
      <c r="A725" t="s">
        <v>167</v>
      </c>
      <c r="B725">
        <v>470.44</v>
      </c>
      <c r="C725">
        <v>471.39</v>
      </c>
      <c r="D725" t="s">
        <v>170</v>
      </c>
      <c r="E725">
        <v>0</v>
      </c>
      <c r="F725" t="s">
        <v>343</v>
      </c>
    </row>
    <row r="726" spans="1:6" x14ac:dyDescent="0.35">
      <c r="A726" t="s">
        <v>167</v>
      </c>
      <c r="B726">
        <v>471.39</v>
      </c>
      <c r="C726">
        <v>472.35</v>
      </c>
      <c r="D726" t="s">
        <v>170</v>
      </c>
      <c r="E726">
        <v>0</v>
      </c>
      <c r="F726" t="s">
        <v>343</v>
      </c>
    </row>
    <row r="727" spans="1:6" x14ac:dyDescent="0.35">
      <c r="A727" t="s">
        <v>167</v>
      </c>
      <c r="B727">
        <v>472.35</v>
      </c>
      <c r="C727">
        <v>473.3</v>
      </c>
      <c r="D727" t="s">
        <v>170</v>
      </c>
      <c r="E727">
        <v>0</v>
      </c>
      <c r="F727" t="s">
        <v>343</v>
      </c>
    </row>
    <row r="728" spans="1:6" x14ac:dyDescent="0.35">
      <c r="A728" t="s">
        <v>167</v>
      </c>
      <c r="B728">
        <v>473.3</v>
      </c>
      <c r="C728">
        <v>474.28</v>
      </c>
      <c r="D728" t="s">
        <v>170</v>
      </c>
      <c r="E728">
        <v>0</v>
      </c>
      <c r="F728" t="s">
        <v>343</v>
      </c>
    </row>
    <row r="729" spans="1:6" x14ac:dyDescent="0.35">
      <c r="A729" t="s">
        <v>167</v>
      </c>
      <c r="B729">
        <v>474.28</v>
      </c>
      <c r="C729">
        <v>475.4</v>
      </c>
      <c r="D729" t="s">
        <v>170</v>
      </c>
      <c r="E729">
        <v>0</v>
      </c>
      <c r="F729" t="s">
        <v>343</v>
      </c>
    </row>
    <row r="730" spans="1:6" x14ac:dyDescent="0.35">
      <c r="A730" t="s">
        <v>167</v>
      </c>
      <c r="B730">
        <v>475.4</v>
      </c>
      <c r="C730">
        <v>476.19</v>
      </c>
      <c r="D730" t="s">
        <v>170</v>
      </c>
      <c r="E730">
        <v>0</v>
      </c>
      <c r="F730" t="s">
        <v>343</v>
      </c>
    </row>
    <row r="731" spans="1:6" x14ac:dyDescent="0.35">
      <c r="A731" t="s">
        <v>167</v>
      </c>
      <c r="B731">
        <v>476.19</v>
      </c>
      <c r="C731">
        <v>477.04</v>
      </c>
      <c r="D731" t="s">
        <v>170</v>
      </c>
      <c r="E731">
        <v>0</v>
      </c>
      <c r="F731" t="s">
        <v>343</v>
      </c>
    </row>
    <row r="732" spans="1:6" x14ac:dyDescent="0.35">
      <c r="A732" t="s">
        <v>167</v>
      </c>
      <c r="B732">
        <v>477.04</v>
      </c>
      <c r="C732">
        <v>478.14</v>
      </c>
      <c r="D732" t="s">
        <v>170</v>
      </c>
      <c r="E732">
        <v>0</v>
      </c>
      <c r="F732" t="s">
        <v>343</v>
      </c>
    </row>
    <row r="733" spans="1:6" x14ac:dyDescent="0.35">
      <c r="A733" t="s">
        <v>167</v>
      </c>
      <c r="B733">
        <v>478.14</v>
      </c>
      <c r="C733">
        <v>479.08</v>
      </c>
      <c r="D733" t="s">
        <v>170</v>
      </c>
      <c r="E733">
        <v>0</v>
      </c>
      <c r="F733" t="s">
        <v>343</v>
      </c>
    </row>
    <row r="734" spans="1:6" x14ac:dyDescent="0.35">
      <c r="A734" t="s">
        <v>167</v>
      </c>
      <c r="B734">
        <v>479.08</v>
      </c>
      <c r="C734">
        <v>480.06</v>
      </c>
      <c r="D734" t="s">
        <v>170</v>
      </c>
      <c r="E734">
        <v>0</v>
      </c>
      <c r="F734" t="s">
        <v>343</v>
      </c>
    </row>
    <row r="735" spans="1:6" x14ac:dyDescent="0.35">
      <c r="A735" t="s">
        <v>167</v>
      </c>
      <c r="B735">
        <v>480.06</v>
      </c>
      <c r="C735">
        <v>481.05</v>
      </c>
      <c r="D735" t="s">
        <v>170</v>
      </c>
      <c r="E735">
        <v>0</v>
      </c>
      <c r="F735" t="s">
        <v>343</v>
      </c>
    </row>
    <row r="736" spans="1:6" x14ac:dyDescent="0.35">
      <c r="A736" t="s">
        <v>167</v>
      </c>
      <c r="B736">
        <v>481.05</v>
      </c>
      <c r="C736">
        <v>481.96</v>
      </c>
      <c r="D736" t="s">
        <v>170</v>
      </c>
      <c r="E736">
        <v>0</v>
      </c>
      <c r="F736" t="s">
        <v>344</v>
      </c>
    </row>
    <row r="737" spans="1:6" x14ac:dyDescent="0.35">
      <c r="A737" t="s">
        <v>167</v>
      </c>
      <c r="B737">
        <v>481.96</v>
      </c>
      <c r="C737">
        <v>482.88</v>
      </c>
      <c r="D737" t="s">
        <v>170</v>
      </c>
      <c r="E737">
        <v>0</v>
      </c>
      <c r="F737" t="s">
        <v>344</v>
      </c>
    </row>
    <row r="738" spans="1:6" x14ac:dyDescent="0.35">
      <c r="A738" t="s">
        <v>167</v>
      </c>
      <c r="B738">
        <v>482.88</v>
      </c>
      <c r="C738">
        <v>483.83</v>
      </c>
      <c r="D738" t="s">
        <v>170</v>
      </c>
      <c r="E738">
        <v>0</v>
      </c>
      <c r="F738" t="s">
        <v>344</v>
      </c>
    </row>
    <row r="739" spans="1:6" x14ac:dyDescent="0.35">
      <c r="A739" t="s">
        <v>167</v>
      </c>
      <c r="B739">
        <v>483.83</v>
      </c>
      <c r="C739">
        <v>484.75</v>
      </c>
      <c r="D739" t="s">
        <v>170</v>
      </c>
      <c r="E739">
        <v>0</v>
      </c>
      <c r="F739" t="s">
        <v>344</v>
      </c>
    </row>
    <row r="740" spans="1:6" x14ac:dyDescent="0.35">
      <c r="A740" t="s">
        <v>167</v>
      </c>
      <c r="B740">
        <v>484.75</v>
      </c>
      <c r="C740">
        <v>485.77</v>
      </c>
      <c r="D740" t="s">
        <v>170</v>
      </c>
      <c r="E740">
        <v>0</v>
      </c>
      <c r="F740" t="s">
        <v>344</v>
      </c>
    </row>
    <row r="741" spans="1:6" x14ac:dyDescent="0.35">
      <c r="A741" t="s">
        <v>167</v>
      </c>
      <c r="B741">
        <v>485.77</v>
      </c>
      <c r="C741">
        <v>486.61</v>
      </c>
      <c r="D741" t="s">
        <v>170</v>
      </c>
      <c r="E741">
        <v>0</v>
      </c>
      <c r="F741" t="s">
        <v>344</v>
      </c>
    </row>
    <row r="742" spans="1:6" x14ac:dyDescent="0.35">
      <c r="A742" t="s">
        <v>167</v>
      </c>
      <c r="B742">
        <v>486.61</v>
      </c>
      <c r="C742">
        <v>487.25</v>
      </c>
      <c r="D742" t="s">
        <v>170</v>
      </c>
      <c r="E742">
        <v>0</v>
      </c>
      <c r="F742" t="s">
        <v>345</v>
      </c>
    </row>
    <row r="743" spans="1:6" x14ac:dyDescent="0.35">
      <c r="A743" t="s">
        <v>167</v>
      </c>
      <c r="B743">
        <v>487.25</v>
      </c>
      <c r="C743">
        <v>487.91</v>
      </c>
      <c r="D743" t="s">
        <v>170</v>
      </c>
      <c r="E743">
        <v>0</v>
      </c>
      <c r="F743" t="s">
        <v>346</v>
      </c>
    </row>
    <row r="744" spans="1:6" x14ac:dyDescent="0.35">
      <c r="A744" t="s">
        <v>167</v>
      </c>
      <c r="B744">
        <v>487.91</v>
      </c>
      <c r="C744">
        <v>488.55</v>
      </c>
      <c r="D744" t="s">
        <v>170</v>
      </c>
      <c r="E744">
        <v>0</v>
      </c>
      <c r="F744" t="s">
        <v>346</v>
      </c>
    </row>
    <row r="745" spans="1:6" x14ac:dyDescent="0.35">
      <c r="A745" t="s">
        <v>167</v>
      </c>
      <c r="B745">
        <v>488.55</v>
      </c>
      <c r="C745">
        <v>489.4</v>
      </c>
      <c r="D745" t="s">
        <v>347</v>
      </c>
      <c r="E745">
        <v>0</v>
      </c>
      <c r="F745" t="s">
        <v>345</v>
      </c>
    </row>
    <row r="746" spans="1:6" x14ac:dyDescent="0.35">
      <c r="A746" t="s">
        <v>167</v>
      </c>
      <c r="B746">
        <v>489.4</v>
      </c>
      <c r="C746">
        <v>490.4</v>
      </c>
      <c r="D746" t="s">
        <v>170</v>
      </c>
      <c r="E746">
        <v>0</v>
      </c>
      <c r="F746" t="s">
        <v>348</v>
      </c>
    </row>
    <row r="747" spans="1:6" x14ac:dyDescent="0.35">
      <c r="A747" t="s">
        <v>167</v>
      </c>
      <c r="B747">
        <v>490.4</v>
      </c>
      <c r="C747">
        <v>491.13</v>
      </c>
      <c r="D747" t="s">
        <v>170</v>
      </c>
      <c r="E747">
        <v>0</v>
      </c>
      <c r="F747" t="s">
        <v>348</v>
      </c>
    </row>
    <row r="748" spans="1:6" x14ac:dyDescent="0.35">
      <c r="A748" t="s">
        <v>167</v>
      </c>
      <c r="B748">
        <v>491.13</v>
      </c>
      <c r="C748">
        <v>491.84</v>
      </c>
      <c r="D748" t="s">
        <v>170</v>
      </c>
      <c r="E748">
        <v>0</v>
      </c>
      <c r="F748" t="s">
        <v>348</v>
      </c>
    </row>
    <row r="749" spans="1:6" x14ac:dyDescent="0.35">
      <c r="A749" t="s">
        <v>167</v>
      </c>
      <c r="B749">
        <v>491.84</v>
      </c>
      <c r="C749">
        <v>492.65</v>
      </c>
      <c r="D749" t="s">
        <v>170</v>
      </c>
      <c r="E749">
        <v>0</v>
      </c>
      <c r="F749" t="s">
        <v>348</v>
      </c>
    </row>
    <row r="750" spans="1:6" x14ac:dyDescent="0.35">
      <c r="A750" t="s">
        <v>167</v>
      </c>
      <c r="B750">
        <v>492.65</v>
      </c>
      <c r="C750">
        <v>493.4</v>
      </c>
      <c r="D750" t="s">
        <v>170</v>
      </c>
      <c r="E750">
        <v>0</v>
      </c>
      <c r="F750" t="s">
        <v>348</v>
      </c>
    </row>
    <row r="751" spans="1:6" x14ac:dyDescent="0.35">
      <c r="A751" t="s">
        <v>167</v>
      </c>
      <c r="B751">
        <v>493.4</v>
      </c>
      <c r="C751">
        <v>494.57</v>
      </c>
      <c r="D751" t="s">
        <v>170</v>
      </c>
      <c r="E751">
        <v>0</v>
      </c>
      <c r="F751" t="s">
        <v>348</v>
      </c>
    </row>
    <row r="752" spans="1:6" x14ac:dyDescent="0.35">
      <c r="A752" t="s">
        <v>167</v>
      </c>
      <c r="B752">
        <v>494.57</v>
      </c>
      <c r="C752">
        <v>495.56</v>
      </c>
      <c r="D752" t="s">
        <v>170</v>
      </c>
      <c r="E752">
        <v>0</v>
      </c>
      <c r="F752" t="s">
        <v>348</v>
      </c>
    </row>
    <row r="753" spans="1:6" x14ac:dyDescent="0.35">
      <c r="A753" t="s">
        <v>167</v>
      </c>
      <c r="B753">
        <v>495.56</v>
      </c>
      <c r="C753">
        <v>496.5</v>
      </c>
      <c r="D753" t="s">
        <v>170</v>
      </c>
      <c r="E753">
        <v>0</v>
      </c>
      <c r="F753" t="s">
        <v>348</v>
      </c>
    </row>
    <row r="754" spans="1:6" x14ac:dyDescent="0.35">
      <c r="A754" t="s">
        <v>167</v>
      </c>
      <c r="B754">
        <v>496.5</v>
      </c>
      <c r="C754">
        <v>497.45</v>
      </c>
      <c r="D754" t="s">
        <v>170</v>
      </c>
      <c r="E754">
        <v>0</v>
      </c>
      <c r="F754" t="s">
        <v>349</v>
      </c>
    </row>
    <row r="755" spans="1:6" x14ac:dyDescent="0.35">
      <c r="A755" t="s">
        <v>167</v>
      </c>
      <c r="B755">
        <v>497.45</v>
      </c>
      <c r="C755">
        <v>498.38</v>
      </c>
      <c r="D755" t="s">
        <v>170</v>
      </c>
      <c r="E755">
        <v>0</v>
      </c>
      <c r="F755" t="s">
        <v>349</v>
      </c>
    </row>
    <row r="756" spans="1:6" x14ac:dyDescent="0.35">
      <c r="A756" t="s">
        <v>167</v>
      </c>
      <c r="B756">
        <v>498.38</v>
      </c>
      <c r="C756">
        <v>499.38</v>
      </c>
      <c r="D756" t="s">
        <v>170</v>
      </c>
      <c r="E756">
        <v>0</v>
      </c>
      <c r="F756" t="s">
        <v>349</v>
      </c>
    </row>
    <row r="757" spans="1:6" x14ac:dyDescent="0.35">
      <c r="A757" t="s">
        <v>167</v>
      </c>
      <c r="B757">
        <v>499.38</v>
      </c>
      <c r="C757">
        <v>500.35</v>
      </c>
      <c r="D757" t="s">
        <v>170</v>
      </c>
      <c r="E757">
        <v>0</v>
      </c>
      <c r="F757" t="s">
        <v>349</v>
      </c>
    </row>
    <row r="758" spans="1:6" x14ac:dyDescent="0.35">
      <c r="A758" t="s">
        <v>167</v>
      </c>
      <c r="B758">
        <v>500.35</v>
      </c>
      <c r="C758">
        <v>501.31</v>
      </c>
      <c r="D758" t="s">
        <v>170</v>
      </c>
      <c r="E758">
        <v>0</v>
      </c>
      <c r="F758" t="s">
        <v>349</v>
      </c>
    </row>
    <row r="759" spans="1:6" x14ac:dyDescent="0.35">
      <c r="A759" t="s">
        <v>167</v>
      </c>
      <c r="B759">
        <v>501.31</v>
      </c>
      <c r="C759">
        <v>502.4</v>
      </c>
      <c r="D759" t="s">
        <v>170</v>
      </c>
      <c r="E759">
        <v>0</v>
      </c>
      <c r="F759" t="s">
        <v>349</v>
      </c>
    </row>
    <row r="760" spans="1:6" x14ac:dyDescent="0.35">
      <c r="A760" t="s">
        <v>167</v>
      </c>
      <c r="B760">
        <v>502.4</v>
      </c>
      <c r="C760">
        <v>503.21</v>
      </c>
      <c r="D760" t="s">
        <v>170</v>
      </c>
      <c r="E760">
        <v>0</v>
      </c>
      <c r="F760" t="s">
        <v>349</v>
      </c>
    </row>
    <row r="761" spans="1:6" x14ac:dyDescent="0.35">
      <c r="A761" t="s">
        <v>167</v>
      </c>
      <c r="B761">
        <v>503.21</v>
      </c>
      <c r="C761">
        <v>504.2</v>
      </c>
      <c r="D761" t="s">
        <v>170</v>
      </c>
      <c r="E761">
        <v>0</v>
      </c>
      <c r="F761" t="s">
        <v>349</v>
      </c>
    </row>
    <row r="762" spans="1:6" x14ac:dyDescent="0.35">
      <c r="A762" t="s">
        <v>167</v>
      </c>
      <c r="B762">
        <v>504.2</v>
      </c>
      <c r="C762">
        <v>505.15</v>
      </c>
      <c r="D762" t="s">
        <v>170</v>
      </c>
      <c r="E762">
        <v>0</v>
      </c>
      <c r="F762" t="s">
        <v>349</v>
      </c>
    </row>
    <row r="763" spans="1:6" x14ac:dyDescent="0.35">
      <c r="A763" t="s">
        <v>167</v>
      </c>
      <c r="B763">
        <v>505.15</v>
      </c>
      <c r="C763">
        <v>505.87</v>
      </c>
      <c r="D763" t="s">
        <v>170</v>
      </c>
      <c r="E763">
        <v>0</v>
      </c>
      <c r="F763" t="s">
        <v>350</v>
      </c>
    </row>
    <row r="764" spans="1:6" x14ac:dyDescent="0.35">
      <c r="A764" t="s">
        <v>167</v>
      </c>
      <c r="B764">
        <v>505.87</v>
      </c>
      <c r="C764">
        <v>507.03</v>
      </c>
      <c r="D764" t="s">
        <v>170</v>
      </c>
      <c r="E764">
        <v>0</v>
      </c>
      <c r="F764" t="s">
        <v>351</v>
      </c>
    </row>
    <row r="765" spans="1:6" x14ac:dyDescent="0.35">
      <c r="A765" t="s">
        <v>167</v>
      </c>
      <c r="B765">
        <v>507.03</v>
      </c>
      <c r="C765">
        <v>508</v>
      </c>
      <c r="D765" t="s">
        <v>170</v>
      </c>
      <c r="E765">
        <v>0</v>
      </c>
      <c r="F765" t="s">
        <v>351</v>
      </c>
    </row>
    <row r="766" spans="1:6" x14ac:dyDescent="0.35">
      <c r="A766" t="s">
        <v>167</v>
      </c>
      <c r="B766">
        <v>508</v>
      </c>
      <c r="C766">
        <v>508.96</v>
      </c>
      <c r="D766" t="s">
        <v>170</v>
      </c>
      <c r="E766">
        <v>0</v>
      </c>
      <c r="F766" t="s">
        <v>351</v>
      </c>
    </row>
    <row r="767" spans="1:6" x14ac:dyDescent="0.35">
      <c r="A767" t="s">
        <v>167</v>
      </c>
      <c r="B767">
        <v>508.96</v>
      </c>
      <c r="C767">
        <v>509.95</v>
      </c>
      <c r="D767" t="s">
        <v>170</v>
      </c>
      <c r="E767">
        <v>0</v>
      </c>
      <c r="F767" t="s">
        <v>351</v>
      </c>
    </row>
    <row r="768" spans="1:6" x14ac:dyDescent="0.35">
      <c r="A768" t="s">
        <v>167</v>
      </c>
      <c r="B768">
        <v>509.95</v>
      </c>
      <c r="C768">
        <v>510.94</v>
      </c>
      <c r="D768" t="s">
        <v>170</v>
      </c>
      <c r="E768">
        <v>0</v>
      </c>
      <c r="F768" t="s">
        <v>351</v>
      </c>
    </row>
    <row r="769" spans="1:6" x14ac:dyDescent="0.35">
      <c r="A769" t="s">
        <v>167</v>
      </c>
      <c r="B769">
        <v>510.94</v>
      </c>
      <c r="C769">
        <v>511.85</v>
      </c>
      <c r="D769" t="s">
        <v>170</v>
      </c>
      <c r="E769">
        <v>0</v>
      </c>
      <c r="F769" t="s">
        <v>351</v>
      </c>
    </row>
    <row r="770" spans="1:6" x14ac:dyDescent="0.35">
      <c r="A770" t="s">
        <v>167</v>
      </c>
      <c r="B770">
        <v>511.85</v>
      </c>
      <c r="C770">
        <v>512.84</v>
      </c>
      <c r="D770" t="s">
        <v>170</v>
      </c>
      <c r="E770">
        <v>0</v>
      </c>
      <c r="F770" t="s">
        <v>351</v>
      </c>
    </row>
    <row r="771" spans="1:6" x14ac:dyDescent="0.35">
      <c r="A771" t="s">
        <v>167</v>
      </c>
      <c r="B771">
        <v>512.84</v>
      </c>
      <c r="C771">
        <v>513.80999999999995</v>
      </c>
      <c r="D771" t="s">
        <v>170</v>
      </c>
      <c r="E771">
        <v>0</v>
      </c>
      <c r="F771" t="s">
        <v>351</v>
      </c>
    </row>
    <row r="772" spans="1:6" x14ac:dyDescent="0.35">
      <c r="A772" t="s">
        <v>167</v>
      </c>
      <c r="B772">
        <v>513.80999999999995</v>
      </c>
      <c r="C772">
        <v>514.72</v>
      </c>
      <c r="D772" t="s">
        <v>170</v>
      </c>
      <c r="E772">
        <v>0</v>
      </c>
      <c r="F772" t="s">
        <v>351</v>
      </c>
    </row>
    <row r="773" spans="1:6" x14ac:dyDescent="0.35">
      <c r="A773" t="s">
        <v>167</v>
      </c>
      <c r="B773">
        <v>514.72</v>
      </c>
      <c r="C773">
        <v>515.70000000000005</v>
      </c>
      <c r="D773" t="s">
        <v>170</v>
      </c>
      <c r="E773">
        <v>0</v>
      </c>
      <c r="F773" t="s">
        <v>351</v>
      </c>
    </row>
    <row r="774" spans="1:6" x14ac:dyDescent="0.35">
      <c r="A774" t="s">
        <v>167</v>
      </c>
      <c r="B774">
        <v>515.70000000000005</v>
      </c>
      <c r="C774">
        <v>516.71</v>
      </c>
      <c r="D774" t="s">
        <v>170</v>
      </c>
      <c r="E774">
        <v>0</v>
      </c>
      <c r="F774" t="s">
        <v>351</v>
      </c>
    </row>
    <row r="775" spans="1:6" x14ac:dyDescent="0.35">
      <c r="A775" t="s">
        <v>167</v>
      </c>
      <c r="B775">
        <v>516.71</v>
      </c>
      <c r="C775">
        <v>517.62</v>
      </c>
      <c r="D775" t="s">
        <v>170</v>
      </c>
      <c r="E775">
        <v>0</v>
      </c>
      <c r="F775" t="s">
        <v>351</v>
      </c>
    </row>
    <row r="776" spans="1:6" x14ac:dyDescent="0.35">
      <c r="A776" t="s">
        <v>167</v>
      </c>
      <c r="B776">
        <v>517.62</v>
      </c>
      <c r="C776">
        <v>518.59</v>
      </c>
      <c r="D776" t="s">
        <v>170</v>
      </c>
      <c r="E776">
        <v>0</v>
      </c>
      <c r="F776" t="s">
        <v>351</v>
      </c>
    </row>
    <row r="777" spans="1:6" x14ac:dyDescent="0.35">
      <c r="A777" t="s">
        <v>167</v>
      </c>
      <c r="B777">
        <v>518.59</v>
      </c>
      <c r="C777">
        <v>519.54999999999995</v>
      </c>
      <c r="D777" t="s">
        <v>170</v>
      </c>
      <c r="E777">
        <v>0</v>
      </c>
      <c r="F777" t="s">
        <v>351</v>
      </c>
    </row>
    <row r="778" spans="1:6" x14ac:dyDescent="0.35">
      <c r="A778" t="s">
        <v>167</v>
      </c>
      <c r="B778">
        <v>519.54999999999995</v>
      </c>
      <c r="C778">
        <v>520.49</v>
      </c>
      <c r="D778" t="s">
        <v>170</v>
      </c>
      <c r="E778">
        <v>0</v>
      </c>
      <c r="F778" t="s">
        <v>351</v>
      </c>
    </row>
    <row r="779" spans="1:6" x14ac:dyDescent="0.35">
      <c r="A779" t="s">
        <v>167</v>
      </c>
      <c r="B779">
        <v>520.49</v>
      </c>
      <c r="C779">
        <v>521.44000000000005</v>
      </c>
      <c r="D779" t="s">
        <v>170</v>
      </c>
      <c r="E779">
        <v>0</v>
      </c>
      <c r="F779" t="s">
        <v>351</v>
      </c>
    </row>
    <row r="780" spans="1:6" x14ac:dyDescent="0.35">
      <c r="A780" t="s">
        <v>167</v>
      </c>
      <c r="B780">
        <v>521.44000000000005</v>
      </c>
      <c r="C780">
        <v>522.41999999999996</v>
      </c>
      <c r="D780" t="s">
        <v>170</v>
      </c>
      <c r="E780">
        <v>0</v>
      </c>
      <c r="F780" t="s">
        <v>351</v>
      </c>
    </row>
    <row r="781" spans="1:6" x14ac:dyDescent="0.35">
      <c r="A781" t="s">
        <v>167</v>
      </c>
      <c r="B781">
        <v>522.41999999999996</v>
      </c>
      <c r="C781">
        <v>523.4</v>
      </c>
      <c r="D781" t="s">
        <v>170</v>
      </c>
      <c r="E781">
        <v>0</v>
      </c>
      <c r="F781" t="s">
        <v>351</v>
      </c>
    </row>
    <row r="782" spans="1:6" x14ac:dyDescent="0.35">
      <c r="A782" t="s">
        <v>167</v>
      </c>
      <c r="B782">
        <v>523.4</v>
      </c>
      <c r="C782">
        <v>524.36</v>
      </c>
      <c r="D782" t="s">
        <v>170</v>
      </c>
      <c r="E782">
        <v>0</v>
      </c>
      <c r="F782" t="s">
        <v>351</v>
      </c>
    </row>
    <row r="783" spans="1:6" x14ac:dyDescent="0.35">
      <c r="A783" t="s">
        <v>167</v>
      </c>
      <c r="B783">
        <v>524.36</v>
      </c>
      <c r="C783">
        <v>525.29999999999995</v>
      </c>
      <c r="D783" t="s">
        <v>170</v>
      </c>
      <c r="E783">
        <v>0</v>
      </c>
      <c r="F783" t="s">
        <v>351</v>
      </c>
    </row>
    <row r="784" spans="1:6" x14ac:dyDescent="0.35">
      <c r="A784" t="s">
        <v>167</v>
      </c>
      <c r="B784">
        <v>525.29999999999995</v>
      </c>
      <c r="C784">
        <v>526.27</v>
      </c>
      <c r="D784" t="s">
        <v>170</v>
      </c>
      <c r="E784">
        <v>0</v>
      </c>
      <c r="F784" t="s">
        <v>351</v>
      </c>
    </row>
    <row r="785" spans="1:6" x14ac:dyDescent="0.35">
      <c r="A785" t="s">
        <v>167</v>
      </c>
      <c r="B785">
        <v>526.27</v>
      </c>
      <c r="C785">
        <v>527.20000000000005</v>
      </c>
      <c r="D785" t="s">
        <v>170</v>
      </c>
      <c r="E785">
        <v>0</v>
      </c>
      <c r="F785" t="s">
        <v>351</v>
      </c>
    </row>
    <row r="786" spans="1:6" x14ac:dyDescent="0.35">
      <c r="A786" t="s">
        <v>167</v>
      </c>
      <c r="B786">
        <v>527.20000000000005</v>
      </c>
      <c r="C786">
        <v>528.14</v>
      </c>
      <c r="D786" t="s">
        <v>170</v>
      </c>
      <c r="E786">
        <v>0</v>
      </c>
      <c r="F786" t="s">
        <v>351</v>
      </c>
    </row>
    <row r="787" spans="1:6" x14ac:dyDescent="0.35">
      <c r="A787" t="s">
        <v>167</v>
      </c>
      <c r="B787">
        <v>528.14</v>
      </c>
      <c r="C787">
        <v>529.09</v>
      </c>
      <c r="D787" t="s">
        <v>170</v>
      </c>
      <c r="E787">
        <v>0</v>
      </c>
      <c r="F787" t="s">
        <v>351</v>
      </c>
    </row>
    <row r="788" spans="1:6" x14ac:dyDescent="0.35">
      <c r="A788" t="s">
        <v>167</v>
      </c>
      <c r="B788">
        <v>529.09</v>
      </c>
      <c r="C788">
        <v>530.02</v>
      </c>
      <c r="D788" t="s">
        <v>170</v>
      </c>
      <c r="E788">
        <v>0</v>
      </c>
      <c r="F788" t="s">
        <v>351</v>
      </c>
    </row>
    <row r="789" spans="1:6" x14ac:dyDescent="0.35">
      <c r="A789" t="s">
        <v>167</v>
      </c>
      <c r="B789">
        <v>530.02</v>
      </c>
      <c r="C789">
        <v>531</v>
      </c>
      <c r="D789" t="s">
        <v>170</v>
      </c>
      <c r="E789">
        <v>0</v>
      </c>
      <c r="F789" t="s">
        <v>351</v>
      </c>
    </row>
    <row r="790" spans="1:6" x14ac:dyDescent="0.35">
      <c r="A790" t="s">
        <v>167</v>
      </c>
      <c r="B790">
        <v>531</v>
      </c>
      <c r="C790">
        <v>531.99</v>
      </c>
      <c r="D790" t="s">
        <v>170</v>
      </c>
      <c r="E790">
        <v>0</v>
      </c>
      <c r="F790" t="s">
        <v>351</v>
      </c>
    </row>
    <row r="791" spans="1:6" x14ac:dyDescent="0.35">
      <c r="A791" t="s">
        <v>167</v>
      </c>
      <c r="B791">
        <v>531.99</v>
      </c>
      <c r="C791">
        <v>532.91</v>
      </c>
      <c r="D791" t="s">
        <v>170</v>
      </c>
      <c r="E791">
        <v>0</v>
      </c>
      <c r="F791" t="s">
        <v>351</v>
      </c>
    </row>
    <row r="792" spans="1:6" x14ac:dyDescent="0.35">
      <c r="A792" t="s">
        <v>167</v>
      </c>
      <c r="B792">
        <v>532.91</v>
      </c>
      <c r="C792">
        <v>533.88</v>
      </c>
      <c r="D792" t="s">
        <v>170</v>
      </c>
      <c r="E792">
        <v>0</v>
      </c>
      <c r="F792" t="s">
        <v>351</v>
      </c>
    </row>
    <row r="793" spans="1:6" x14ac:dyDescent="0.35">
      <c r="A793" t="s">
        <v>167</v>
      </c>
      <c r="B793">
        <v>533.88</v>
      </c>
      <c r="C793">
        <v>534.85</v>
      </c>
      <c r="D793" t="s">
        <v>170</v>
      </c>
      <c r="E793">
        <v>0</v>
      </c>
      <c r="F793" t="s">
        <v>351</v>
      </c>
    </row>
    <row r="794" spans="1:6" x14ac:dyDescent="0.35">
      <c r="A794" t="s">
        <v>167</v>
      </c>
      <c r="B794">
        <v>534.85</v>
      </c>
      <c r="C794">
        <v>535.79</v>
      </c>
      <c r="D794" t="s">
        <v>170</v>
      </c>
      <c r="E794">
        <v>0</v>
      </c>
      <c r="F794" t="s">
        <v>351</v>
      </c>
    </row>
    <row r="795" spans="1:6" x14ac:dyDescent="0.35">
      <c r="A795" t="s">
        <v>167</v>
      </c>
      <c r="B795">
        <v>535.79</v>
      </c>
      <c r="C795">
        <v>536.77</v>
      </c>
      <c r="D795" t="s">
        <v>170</v>
      </c>
      <c r="E795">
        <v>0</v>
      </c>
      <c r="F795" t="s">
        <v>351</v>
      </c>
    </row>
    <row r="796" spans="1:6" x14ac:dyDescent="0.35">
      <c r="A796" t="s">
        <v>167</v>
      </c>
      <c r="B796">
        <v>536.77</v>
      </c>
      <c r="C796">
        <v>537.75</v>
      </c>
      <c r="D796" t="s">
        <v>170</v>
      </c>
      <c r="E796">
        <v>0</v>
      </c>
      <c r="F796" t="s">
        <v>351</v>
      </c>
    </row>
    <row r="797" spans="1:6" x14ac:dyDescent="0.35">
      <c r="A797" t="s">
        <v>167</v>
      </c>
      <c r="B797">
        <v>537.75</v>
      </c>
      <c r="C797">
        <v>538.67999999999995</v>
      </c>
      <c r="D797" t="s">
        <v>170</v>
      </c>
      <c r="E797">
        <v>0</v>
      </c>
      <c r="F797" t="s">
        <v>351</v>
      </c>
    </row>
    <row r="798" spans="1:6" x14ac:dyDescent="0.35">
      <c r="A798" t="s">
        <v>167</v>
      </c>
      <c r="B798">
        <v>538.67999999999995</v>
      </c>
      <c r="C798">
        <v>539.64</v>
      </c>
      <c r="D798" t="s">
        <v>170</v>
      </c>
      <c r="E798">
        <v>0</v>
      </c>
      <c r="F798" t="s">
        <v>351</v>
      </c>
    </row>
    <row r="799" spans="1:6" x14ac:dyDescent="0.35">
      <c r="A799" t="s">
        <v>167</v>
      </c>
      <c r="B799">
        <v>539.64</v>
      </c>
      <c r="C799">
        <v>540.61</v>
      </c>
      <c r="D799" t="s">
        <v>170</v>
      </c>
      <c r="E799">
        <v>0</v>
      </c>
      <c r="F799" t="s">
        <v>351</v>
      </c>
    </row>
    <row r="800" spans="1:6" x14ac:dyDescent="0.35">
      <c r="A800" t="s">
        <v>167</v>
      </c>
      <c r="B800">
        <v>540.61</v>
      </c>
      <c r="C800">
        <v>541.54</v>
      </c>
      <c r="D800" t="s">
        <v>170</v>
      </c>
      <c r="E800">
        <v>0</v>
      </c>
      <c r="F800" t="s">
        <v>351</v>
      </c>
    </row>
    <row r="801" spans="1:6" x14ac:dyDescent="0.35">
      <c r="A801" t="s">
        <v>167</v>
      </c>
      <c r="B801">
        <v>541.54</v>
      </c>
      <c r="C801">
        <v>542.5</v>
      </c>
      <c r="D801" t="s">
        <v>170</v>
      </c>
      <c r="E801">
        <v>0</v>
      </c>
      <c r="F801" t="s">
        <v>351</v>
      </c>
    </row>
    <row r="802" spans="1:6" x14ac:dyDescent="0.35">
      <c r="A802" t="s">
        <v>167</v>
      </c>
      <c r="B802">
        <v>542.5</v>
      </c>
      <c r="C802">
        <v>543.47</v>
      </c>
      <c r="D802" t="s">
        <v>170</v>
      </c>
      <c r="E802">
        <v>0</v>
      </c>
      <c r="F802" t="s">
        <v>351</v>
      </c>
    </row>
    <row r="803" spans="1:6" x14ac:dyDescent="0.35">
      <c r="A803" t="s">
        <v>167</v>
      </c>
      <c r="B803">
        <v>543.47</v>
      </c>
      <c r="C803">
        <v>544.4</v>
      </c>
      <c r="D803" t="s">
        <v>170</v>
      </c>
      <c r="E803">
        <v>0</v>
      </c>
      <c r="F803" t="s">
        <v>351</v>
      </c>
    </row>
    <row r="804" spans="1:6" x14ac:dyDescent="0.35">
      <c r="A804" t="s">
        <v>167</v>
      </c>
      <c r="B804">
        <v>544.4</v>
      </c>
      <c r="C804">
        <v>545.39</v>
      </c>
      <c r="D804" t="s">
        <v>170</v>
      </c>
      <c r="E804">
        <v>0</v>
      </c>
      <c r="F804" t="s">
        <v>351</v>
      </c>
    </row>
    <row r="805" spans="1:6" x14ac:dyDescent="0.35">
      <c r="A805" t="s">
        <v>167</v>
      </c>
      <c r="B805">
        <v>545.39</v>
      </c>
      <c r="C805">
        <v>546.35</v>
      </c>
      <c r="D805" t="s">
        <v>170</v>
      </c>
      <c r="E805">
        <v>0</v>
      </c>
      <c r="F805" t="s">
        <v>351</v>
      </c>
    </row>
    <row r="806" spans="1:6" x14ac:dyDescent="0.35">
      <c r="A806" t="s">
        <v>167</v>
      </c>
      <c r="B806">
        <v>546.35</v>
      </c>
      <c r="C806">
        <v>547.32000000000005</v>
      </c>
      <c r="D806" t="s">
        <v>170</v>
      </c>
      <c r="E806">
        <v>0</v>
      </c>
      <c r="F806" t="s">
        <v>351</v>
      </c>
    </row>
    <row r="807" spans="1:6" x14ac:dyDescent="0.35">
      <c r="A807" t="s">
        <v>167</v>
      </c>
      <c r="B807">
        <v>547.32000000000005</v>
      </c>
      <c r="C807">
        <v>548.26</v>
      </c>
      <c r="D807" t="s">
        <v>170</v>
      </c>
      <c r="E807">
        <v>0</v>
      </c>
      <c r="F807" t="s">
        <v>351</v>
      </c>
    </row>
    <row r="808" spans="1:6" x14ac:dyDescent="0.35">
      <c r="A808" t="s">
        <v>167</v>
      </c>
      <c r="B808">
        <v>548.26</v>
      </c>
      <c r="C808">
        <v>549.23</v>
      </c>
      <c r="D808" t="s">
        <v>170</v>
      </c>
      <c r="E808">
        <v>0</v>
      </c>
      <c r="F808" t="s">
        <v>351</v>
      </c>
    </row>
    <row r="809" spans="1:6" x14ac:dyDescent="0.35">
      <c r="A809" t="s">
        <v>167</v>
      </c>
      <c r="B809">
        <v>549.23</v>
      </c>
      <c r="C809">
        <v>550.20000000000005</v>
      </c>
      <c r="D809" t="s">
        <v>170</v>
      </c>
      <c r="E809">
        <v>0</v>
      </c>
      <c r="F809" t="s">
        <v>351</v>
      </c>
    </row>
    <row r="810" spans="1:6" x14ac:dyDescent="0.35">
      <c r="A810" t="s">
        <v>167</v>
      </c>
      <c r="B810">
        <v>550.20000000000005</v>
      </c>
      <c r="C810">
        <v>551.12</v>
      </c>
      <c r="D810" t="s">
        <v>170</v>
      </c>
      <c r="E810">
        <v>0</v>
      </c>
      <c r="F810" t="s">
        <v>351</v>
      </c>
    </row>
    <row r="811" spans="1:6" x14ac:dyDescent="0.35">
      <c r="A811" t="s">
        <v>167</v>
      </c>
      <c r="B811">
        <v>551.12</v>
      </c>
      <c r="C811">
        <v>552.11</v>
      </c>
      <c r="D811" t="s">
        <v>170</v>
      </c>
      <c r="E811">
        <v>0</v>
      </c>
      <c r="F811" t="s">
        <v>351</v>
      </c>
    </row>
    <row r="812" spans="1:6" x14ac:dyDescent="0.35">
      <c r="A812" t="s">
        <v>167</v>
      </c>
      <c r="B812">
        <v>552.11</v>
      </c>
      <c r="C812">
        <v>553.1</v>
      </c>
      <c r="D812" t="s">
        <v>170</v>
      </c>
      <c r="E812">
        <v>0</v>
      </c>
      <c r="F812" t="s">
        <v>351</v>
      </c>
    </row>
    <row r="813" spans="1:6" x14ac:dyDescent="0.35">
      <c r="A813" t="s">
        <v>167</v>
      </c>
      <c r="B813">
        <v>553.1</v>
      </c>
      <c r="C813">
        <v>554.04999999999995</v>
      </c>
      <c r="D813" t="s">
        <v>170</v>
      </c>
      <c r="E813">
        <v>0</v>
      </c>
      <c r="F813" t="s">
        <v>351</v>
      </c>
    </row>
    <row r="814" spans="1:6" x14ac:dyDescent="0.35">
      <c r="A814" t="s">
        <v>167</v>
      </c>
      <c r="B814">
        <v>554.04999999999995</v>
      </c>
      <c r="C814">
        <v>555</v>
      </c>
      <c r="D814" t="s">
        <v>170</v>
      </c>
      <c r="E814">
        <v>0</v>
      </c>
      <c r="F814" t="s">
        <v>351</v>
      </c>
    </row>
    <row r="815" spans="1:6" x14ac:dyDescent="0.35">
      <c r="A815" t="s">
        <v>167</v>
      </c>
      <c r="B815">
        <v>555</v>
      </c>
      <c r="C815">
        <v>555.96</v>
      </c>
      <c r="D815" t="s">
        <v>170</v>
      </c>
      <c r="E815">
        <v>0</v>
      </c>
      <c r="F815" t="s">
        <v>351</v>
      </c>
    </row>
    <row r="816" spans="1:6" x14ac:dyDescent="0.35">
      <c r="A816" t="s">
        <v>167</v>
      </c>
      <c r="B816">
        <v>555.96</v>
      </c>
      <c r="C816">
        <v>556.86</v>
      </c>
      <c r="D816" t="s">
        <v>170</v>
      </c>
      <c r="E816">
        <v>0</v>
      </c>
      <c r="F816" t="s">
        <v>351</v>
      </c>
    </row>
    <row r="817" spans="1:6" x14ac:dyDescent="0.35">
      <c r="A817" t="s">
        <v>167</v>
      </c>
      <c r="B817">
        <v>556.86</v>
      </c>
      <c r="C817">
        <v>557.85</v>
      </c>
      <c r="D817" t="s">
        <v>170</v>
      </c>
      <c r="E817">
        <v>0</v>
      </c>
      <c r="F817" t="s">
        <v>351</v>
      </c>
    </row>
    <row r="818" spans="1:6" x14ac:dyDescent="0.35">
      <c r="A818" t="s">
        <v>167</v>
      </c>
      <c r="B818">
        <v>557.85</v>
      </c>
      <c r="C818">
        <v>559.39</v>
      </c>
      <c r="D818" t="s">
        <v>170</v>
      </c>
      <c r="E818">
        <v>0</v>
      </c>
      <c r="F818" t="s">
        <v>351</v>
      </c>
    </row>
    <row r="819" spans="1:6" x14ac:dyDescent="0.35">
      <c r="A819" t="s">
        <v>167</v>
      </c>
      <c r="B819">
        <v>559.39</v>
      </c>
      <c r="C819">
        <v>560.37</v>
      </c>
      <c r="D819" t="s">
        <v>170</v>
      </c>
      <c r="E819">
        <v>0</v>
      </c>
      <c r="F819" t="s">
        <v>351</v>
      </c>
    </row>
    <row r="820" spans="1:6" x14ac:dyDescent="0.35">
      <c r="A820" t="s">
        <v>167</v>
      </c>
      <c r="B820">
        <v>560.37</v>
      </c>
      <c r="C820">
        <v>561.34</v>
      </c>
      <c r="D820" t="s">
        <v>170</v>
      </c>
      <c r="E820">
        <v>0</v>
      </c>
      <c r="F820" t="s">
        <v>351</v>
      </c>
    </row>
    <row r="821" spans="1:6" x14ac:dyDescent="0.35">
      <c r="A821" t="s">
        <v>167</v>
      </c>
      <c r="B821">
        <v>561.34</v>
      </c>
      <c r="C821">
        <v>562.29999999999995</v>
      </c>
      <c r="D821" t="s">
        <v>170</v>
      </c>
      <c r="E821">
        <v>0</v>
      </c>
      <c r="F821" t="s">
        <v>351</v>
      </c>
    </row>
    <row r="822" spans="1:6" x14ac:dyDescent="0.35">
      <c r="A822" t="s">
        <v>167</v>
      </c>
      <c r="B822">
        <v>562.29999999999995</v>
      </c>
      <c r="C822">
        <v>563.26</v>
      </c>
      <c r="D822" t="s">
        <v>170</v>
      </c>
      <c r="E822">
        <v>0</v>
      </c>
      <c r="F822" t="s">
        <v>351</v>
      </c>
    </row>
    <row r="823" spans="1:6" x14ac:dyDescent="0.35">
      <c r="A823" t="s">
        <v>167</v>
      </c>
      <c r="B823">
        <v>563.26</v>
      </c>
      <c r="C823">
        <v>564.25</v>
      </c>
      <c r="D823" t="s">
        <v>170</v>
      </c>
      <c r="E823">
        <v>0</v>
      </c>
      <c r="F823" t="s">
        <v>351</v>
      </c>
    </row>
    <row r="824" spans="1:6" x14ac:dyDescent="0.35">
      <c r="A824" t="s">
        <v>167</v>
      </c>
      <c r="B824">
        <v>564.25</v>
      </c>
      <c r="C824">
        <v>565.24</v>
      </c>
      <c r="D824" t="s">
        <v>170</v>
      </c>
      <c r="E824">
        <v>0</v>
      </c>
      <c r="F824" t="s">
        <v>351</v>
      </c>
    </row>
    <row r="825" spans="1:6" x14ac:dyDescent="0.35">
      <c r="A825" t="s">
        <v>167</v>
      </c>
      <c r="B825">
        <v>565.24</v>
      </c>
      <c r="C825">
        <v>566.20000000000005</v>
      </c>
      <c r="D825" t="s">
        <v>170</v>
      </c>
      <c r="E825">
        <v>0</v>
      </c>
      <c r="F825" t="s">
        <v>351</v>
      </c>
    </row>
    <row r="826" spans="1:6" x14ac:dyDescent="0.35">
      <c r="A826" t="s">
        <v>167</v>
      </c>
      <c r="B826">
        <v>566.20000000000005</v>
      </c>
      <c r="C826">
        <v>567.19000000000005</v>
      </c>
      <c r="D826" t="s">
        <v>170</v>
      </c>
      <c r="E826">
        <v>0</v>
      </c>
      <c r="F826" t="s">
        <v>351</v>
      </c>
    </row>
    <row r="827" spans="1:6" x14ac:dyDescent="0.35">
      <c r="A827" t="s">
        <v>167</v>
      </c>
      <c r="B827">
        <v>567.19000000000005</v>
      </c>
      <c r="C827">
        <v>568.16999999999996</v>
      </c>
      <c r="D827" t="s">
        <v>170</v>
      </c>
      <c r="E827">
        <v>0</v>
      </c>
      <c r="F827" t="s">
        <v>351</v>
      </c>
    </row>
    <row r="828" spans="1:6" x14ac:dyDescent="0.35">
      <c r="A828" t="s">
        <v>167</v>
      </c>
      <c r="B828">
        <v>568.16999999999996</v>
      </c>
      <c r="C828">
        <v>569.08000000000004</v>
      </c>
      <c r="D828" t="s">
        <v>170</v>
      </c>
      <c r="E828">
        <v>0</v>
      </c>
      <c r="F828" t="s">
        <v>351</v>
      </c>
    </row>
    <row r="829" spans="1:6" x14ac:dyDescent="0.35">
      <c r="A829" t="s">
        <v>167</v>
      </c>
      <c r="B829">
        <v>569.08000000000004</v>
      </c>
      <c r="C829">
        <v>570.04999999999995</v>
      </c>
      <c r="D829" t="s">
        <v>219</v>
      </c>
      <c r="E829">
        <v>0</v>
      </c>
      <c r="F829" t="s">
        <v>352</v>
      </c>
    </row>
    <row r="830" spans="1:6" x14ac:dyDescent="0.35">
      <c r="A830" t="s">
        <v>167</v>
      </c>
      <c r="B830">
        <v>570.04999999999995</v>
      </c>
      <c r="C830">
        <v>571.04</v>
      </c>
      <c r="D830" t="s">
        <v>170</v>
      </c>
      <c r="E830">
        <v>0</v>
      </c>
      <c r="F830" t="s">
        <v>351</v>
      </c>
    </row>
    <row r="831" spans="1:6" x14ac:dyDescent="0.35">
      <c r="A831" t="s">
        <v>167</v>
      </c>
      <c r="B831">
        <v>571.04</v>
      </c>
      <c r="C831">
        <v>571.97</v>
      </c>
      <c r="D831" t="s">
        <v>170</v>
      </c>
      <c r="E831">
        <v>0</v>
      </c>
      <c r="F831" t="s">
        <v>351</v>
      </c>
    </row>
    <row r="832" spans="1:6" x14ac:dyDescent="0.35">
      <c r="A832" t="s">
        <v>167</v>
      </c>
      <c r="B832">
        <v>571.97</v>
      </c>
      <c r="C832">
        <v>572.9</v>
      </c>
      <c r="D832" t="s">
        <v>170</v>
      </c>
      <c r="E832">
        <v>0</v>
      </c>
      <c r="F832" t="s">
        <v>351</v>
      </c>
    </row>
    <row r="833" spans="1:6" x14ac:dyDescent="0.35">
      <c r="A833" t="s">
        <v>167</v>
      </c>
      <c r="B833">
        <v>572.9</v>
      </c>
      <c r="C833">
        <v>573.9</v>
      </c>
      <c r="D833" t="s">
        <v>170</v>
      </c>
      <c r="E833">
        <v>0</v>
      </c>
      <c r="F833" t="s">
        <v>351</v>
      </c>
    </row>
    <row r="834" spans="1:6" x14ac:dyDescent="0.35">
      <c r="A834" t="s">
        <v>167</v>
      </c>
      <c r="B834">
        <v>573.9</v>
      </c>
      <c r="C834">
        <v>574.80999999999995</v>
      </c>
      <c r="D834" t="s">
        <v>170</v>
      </c>
      <c r="E834">
        <v>0</v>
      </c>
      <c r="F834" t="s">
        <v>351</v>
      </c>
    </row>
    <row r="835" spans="1:6" x14ac:dyDescent="0.35">
      <c r="A835" t="s">
        <v>167</v>
      </c>
      <c r="B835">
        <v>574.80999999999995</v>
      </c>
      <c r="C835">
        <v>575.76</v>
      </c>
      <c r="D835" t="s">
        <v>170</v>
      </c>
      <c r="E835">
        <v>0</v>
      </c>
      <c r="F835" t="s">
        <v>351</v>
      </c>
    </row>
    <row r="836" spans="1:6" x14ac:dyDescent="0.35">
      <c r="A836" t="s">
        <v>167</v>
      </c>
      <c r="B836">
        <v>575.76</v>
      </c>
      <c r="C836">
        <v>576.73</v>
      </c>
      <c r="D836" t="s">
        <v>170</v>
      </c>
      <c r="E836">
        <v>0</v>
      </c>
      <c r="F836" t="s">
        <v>351</v>
      </c>
    </row>
    <row r="837" spans="1:6" x14ac:dyDescent="0.35">
      <c r="A837" t="s">
        <v>167</v>
      </c>
      <c r="B837">
        <v>576.73</v>
      </c>
      <c r="C837">
        <v>577.65</v>
      </c>
      <c r="D837" t="s">
        <v>170</v>
      </c>
      <c r="E837">
        <v>0</v>
      </c>
      <c r="F837" t="s">
        <v>351</v>
      </c>
    </row>
    <row r="838" spans="1:6" x14ac:dyDescent="0.35">
      <c r="A838" t="s">
        <v>167</v>
      </c>
      <c r="B838">
        <v>577.65</v>
      </c>
      <c r="C838">
        <v>578.65</v>
      </c>
      <c r="D838" t="s">
        <v>170</v>
      </c>
      <c r="E838">
        <v>0</v>
      </c>
      <c r="F838" t="s">
        <v>351</v>
      </c>
    </row>
    <row r="839" spans="1:6" x14ac:dyDescent="0.35">
      <c r="A839" t="s">
        <v>167</v>
      </c>
      <c r="B839">
        <v>578.65</v>
      </c>
      <c r="C839">
        <v>579.67999999999995</v>
      </c>
      <c r="D839" t="s">
        <v>170</v>
      </c>
      <c r="E839">
        <v>0</v>
      </c>
      <c r="F839" t="s">
        <v>351</v>
      </c>
    </row>
    <row r="840" spans="1:6" x14ac:dyDescent="0.35">
      <c r="A840" t="s">
        <v>167</v>
      </c>
      <c r="B840">
        <v>579.67999999999995</v>
      </c>
      <c r="C840">
        <v>580.78</v>
      </c>
      <c r="D840" t="s">
        <v>170</v>
      </c>
      <c r="E840">
        <v>0</v>
      </c>
      <c r="F840" t="s">
        <v>351</v>
      </c>
    </row>
    <row r="841" spans="1:6" x14ac:dyDescent="0.35">
      <c r="A841" t="s">
        <v>167</v>
      </c>
      <c r="B841">
        <v>580.78</v>
      </c>
      <c r="C841">
        <v>581.75</v>
      </c>
      <c r="D841" t="s">
        <v>170</v>
      </c>
      <c r="E841">
        <v>0</v>
      </c>
      <c r="F841" t="s">
        <v>351</v>
      </c>
    </row>
    <row r="842" spans="1:6" x14ac:dyDescent="0.35">
      <c r="A842" t="s">
        <v>167</v>
      </c>
      <c r="B842">
        <v>581.75</v>
      </c>
      <c r="C842">
        <v>582.74</v>
      </c>
      <c r="D842" t="s">
        <v>170</v>
      </c>
      <c r="E842">
        <v>0</v>
      </c>
      <c r="F842" t="s">
        <v>351</v>
      </c>
    </row>
    <row r="843" spans="1:6" x14ac:dyDescent="0.35">
      <c r="A843" t="s">
        <v>167</v>
      </c>
      <c r="B843">
        <v>582.74</v>
      </c>
      <c r="C843">
        <v>583.72</v>
      </c>
      <c r="D843" t="s">
        <v>170</v>
      </c>
      <c r="E843">
        <v>0</v>
      </c>
      <c r="F843" t="s">
        <v>351</v>
      </c>
    </row>
    <row r="844" spans="1:6" x14ac:dyDescent="0.35">
      <c r="A844" t="s">
        <v>167</v>
      </c>
      <c r="B844">
        <v>583.72</v>
      </c>
      <c r="C844">
        <v>584.72</v>
      </c>
      <c r="D844" t="s">
        <v>170</v>
      </c>
      <c r="E844">
        <v>0</v>
      </c>
      <c r="F844" t="s">
        <v>351</v>
      </c>
    </row>
    <row r="845" spans="1:6" x14ac:dyDescent="0.35">
      <c r="A845" t="s">
        <v>167</v>
      </c>
      <c r="B845">
        <v>584.72</v>
      </c>
      <c r="C845">
        <v>585.70000000000005</v>
      </c>
      <c r="D845" t="s">
        <v>170</v>
      </c>
      <c r="E845">
        <v>0</v>
      </c>
      <c r="F845" t="s">
        <v>351</v>
      </c>
    </row>
    <row r="846" spans="1:6" x14ac:dyDescent="0.35">
      <c r="A846" t="s">
        <v>167</v>
      </c>
      <c r="B846">
        <v>585.70000000000005</v>
      </c>
      <c r="C846">
        <v>586.4</v>
      </c>
      <c r="D846" t="s">
        <v>170</v>
      </c>
      <c r="E846">
        <v>0</v>
      </c>
      <c r="F846" t="s">
        <v>351</v>
      </c>
    </row>
    <row r="847" spans="1:6" x14ac:dyDescent="0.35">
      <c r="A847" t="s">
        <v>167</v>
      </c>
      <c r="B847">
        <v>586.4</v>
      </c>
      <c r="C847">
        <v>587.09</v>
      </c>
      <c r="D847" t="s">
        <v>170</v>
      </c>
      <c r="E847">
        <v>0</v>
      </c>
      <c r="F847" t="s">
        <v>353</v>
      </c>
    </row>
    <row r="848" spans="1:6" x14ac:dyDescent="0.35">
      <c r="A848" t="s">
        <v>167</v>
      </c>
      <c r="B848">
        <v>587.09</v>
      </c>
      <c r="C848">
        <v>587.98</v>
      </c>
      <c r="D848" t="s">
        <v>170</v>
      </c>
      <c r="E848">
        <v>0</v>
      </c>
      <c r="F848" t="s">
        <v>354</v>
      </c>
    </row>
    <row r="849" spans="1:6" x14ac:dyDescent="0.35">
      <c r="A849" t="s">
        <v>167</v>
      </c>
      <c r="B849">
        <v>587.98</v>
      </c>
      <c r="C849">
        <v>588.77</v>
      </c>
      <c r="D849" t="s">
        <v>170</v>
      </c>
      <c r="E849">
        <v>0</v>
      </c>
      <c r="F849" t="s">
        <v>354</v>
      </c>
    </row>
    <row r="850" spans="1:6" x14ac:dyDescent="0.35">
      <c r="A850" t="s">
        <v>167</v>
      </c>
      <c r="B850">
        <v>588.77</v>
      </c>
      <c r="C850">
        <v>589.70000000000005</v>
      </c>
      <c r="D850" t="s">
        <v>170</v>
      </c>
      <c r="E850">
        <v>0</v>
      </c>
      <c r="F850" t="s">
        <v>354</v>
      </c>
    </row>
    <row r="851" spans="1:6" x14ac:dyDescent="0.35">
      <c r="A851" t="s">
        <v>167</v>
      </c>
      <c r="B851">
        <v>589.70000000000005</v>
      </c>
      <c r="C851">
        <v>590.67999999999995</v>
      </c>
      <c r="D851" t="s">
        <v>170</v>
      </c>
      <c r="E851">
        <v>0</v>
      </c>
      <c r="F851" t="s">
        <v>354</v>
      </c>
    </row>
    <row r="852" spans="1:6" x14ac:dyDescent="0.35">
      <c r="A852" t="s">
        <v>167</v>
      </c>
      <c r="B852">
        <v>590.67999999999995</v>
      </c>
      <c r="C852">
        <v>591.66</v>
      </c>
      <c r="D852" t="s">
        <v>170</v>
      </c>
      <c r="E852">
        <v>0</v>
      </c>
      <c r="F852" t="s">
        <v>354</v>
      </c>
    </row>
    <row r="853" spans="1:6" x14ac:dyDescent="0.35">
      <c r="A853" t="s">
        <v>167</v>
      </c>
      <c r="B853">
        <v>591.66</v>
      </c>
      <c r="C853">
        <v>592.59</v>
      </c>
      <c r="D853" t="s">
        <v>170</v>
      </c>
      <c r="E853">
        <v>0</v>
      </c>
      <c r="F853" t="s">
        <v>354</v>
      </c>
    </row>
    <row r="854" spans="1:6" x14ac:dyDescent="0.35">
      <c r="A854" t="s">
        <v>167</v>
      </c>
      <c r="B854">
        <v>592.59</v>
      </c>
      <c r="C854">
        <v>593.6</v>
      </c>
      <c r="D854" t="s">
        <v>170</v>
      </c>
      <c r="E854">
        <v>0</v>
      </c>
      <c r="F854" t="s">
        <v>354</v>
      </c>
    </row>
    <row r="855" spans="1:6" x14ac:dyDescent="0.35">
      <c r="A855" t="s">
        <v>167</v>
      </c>
      <c r="B855">
        <v>593.6</v>
      </c>
      <c r="C855">
        <v>594.72</v>
      </c>
      <c r="D855" t="s">
        <v>170</v>
      </c>
      <c r="E855">
        <v>0</v>
      </c>
      <c r="F855" t="s">
        <v>354</v>
      </c>
    </row>
    <row r="856" spans="1:6" x14ac:dyDescent="0.35">
      <c r="A856" t="s">
        <v>167</v>
      </c>
      <c r="B856">
        <v>594.72</v>
      </c>
      <c r="C856">
        <v>595.62</v>
      </c>
      <c r="D856" t="s">
        <v>170</v>
      </c>
      <c r="E856">
        <v>0</v>
      </c>
      <c r="F856" t="s">
        <v>354</v>
      </c>
    </row>
    <row r="857" spans="1:6" x14ac:dyDescent="0.35">
      <c r="A857" t="s">
        <v>167</v>
      </c>
      <c r="B857">
        <v>595.62</v>
      </c>
      <c r="C857">
        <v>596.6</v>
      </c>
      <c r="D857" t="s">
        <v>170</v>
      </c>
      <c r="E857">
        <v>0</v>
      </c>
      <c r="F857" t="s">
        <v>354</v>
      </c>
    </row>
    <row r="858" spans="1:6" x14ac:dyDescent="0.35">
      <c r="A858" t="s">
        <v>167</v>
      </c>
      <c r="B858">
        <v>596.6</v>
      </c>
      <c r="C858">
        <v>597.6</v>
      </c>
      <c r="D858" t="s">
        <v>170</v>
      </c>
      <c r="E858">
        <v>0</v>
      </c>
      <c r="F858" t="s">
        <v>354</v>
      </c>
    </row>
    <row r="859" spans="1:6" x14ac:dyDescent="0.35">
      <c r="A859" t="s">
        <v>167</v>
      </c>
      <c r="B859">
        <v>597.6</v>
      </c>
      <c r="C859">
        <v>598.52</v>
      </c>
      <c r="D859" t="s">
        <v>170</v>
      </c>
      <c r="E859">
        <v>0</v>
      </c>
      <c r="F859" t="s">
        <v>354</v>
      </c>
    </row>
    <row r="860" spans="1:6" x14ac:dyDescent="0.35">
      <c r="A860" t="s">
        <v>167</v>
      </c>
      <c r="B860">
        <v>598.52</v>
      </c>
      <c r="C860">
        <v>599.5</v>
      </c>
      <c r="D860" t="s">
        <v>170</v>
      </c>
      <c r="E860">
        <v>0</v>
      </c>
      <c r="F860" t="s">
        <v>355</v>
      </c>
    </row>
    <row r="861" spans="1:6" x14ac:dyDescent="0.35">
      <c r="A861" t="s">
        <v>167</v>
      </c>
      <c r="B861">
        <v>599.5</v>
      </c>
      <c r="C861">
        <v>600.47</v>
      </c>
      <c r="D861" t="s">
        <v>170</v>
      </c>
      <c r="E861">
        <v>0</v>
      </c>
      <c r="F861" t="s">
        <v>355</v>
      </c>
    </row>
    <row r="862" spans="1:6" x14ac:dyDescent="0.35">
      <c r="A862" t="s">
        <v>167</v>
      </c>
      <c r="B862">
        <v>600.47</v>
      </c>
      <c r="C862">
        <v>601.4</v>
      </c>
      <c r="D862" t="s">
        <v>170</v>
      </c>
      <c r="E862">
        <v>0</v>
      </c>
      <c r="F862" t="s">
        <v>355</v>
      </c>
    </row>
    <row r="863" spans="1:6" x14ac:dyDescent="0.35">
      <c r="A863" t="s">
        <v>167</v>
      </c>
      <c r="B863">
        <v>601.4</v>
      </c>
      <c r="C863">
        <v>602.16</v>
      </c>
      <c r="D863" t="s">
        <v>170</v>
      </c>
      <c r="E863">
        <v>0</v>
      </c>
      <c r="F863" t="s">
        <v>355</v>
      </c>
    </row>
    <row r="864" spans="1:6" x14ac:dyDescent="0.35">
      <c r="A864" t="s">
        <v>167</v>
      </c>
      <c r="B864">
        <v>602.16</v>
      </c>
      <c r="C864">
        <v>602.91</v>
      </c>
      <c r="D864" t="s">
        <v>170</v>
      </c>
      <c r="E864">
        <v>0</v>
      </c>
      <c r="F864" t="s">
        <v>355</v>
      </c>
    </row>
    <row r="865" spans="1:6" x14ac:dyDescent="0.35">
      <c r="A865" t="s">
        <v>167</v>
      </c>
      <c r="B865">
        <v>602.91</v>
      </c>
      <c r="C865">
        <v>603.79</v>
      </c>
      <c r="D865" t="s">
        <v>219</v>
      </c>
      <c r="E865">
        <v>0</v>
      </c>
      <c r="F865" t="s">
        <v>356</v>
      </c>
    </row>
    <row r="866" spans="1:6" x14ac:dyDescent="0.35">
      <c r="A866" t="s">
        <v>167</v>
      </c>
      <c r="B866">
        <v>603.79</v>
      </c>
      <c r="C866">
        <v>604.4</v>
      </c>
      <c r="D866" t="s">
        <v>170</v>
      </c>
      <c r="E866">
        <v>0</v>
      </c>
      <c r="F866" t="s">
        <v>357</v>
      </c>
    </row>
    <row r="867" spans="1:6" x14ac:dyDescent="0.35">
      <c r="A867" t="s">
        <v>167</v>
      </c>
      <c r="B867">
        <v>604.4</v>
      </c>
      <c r="C867">
        <v>605.29999999999995</v>
      </c>
      <c r="D867" t="s">
        <v>170</v>
      </c>
      <c r="E867">
        <v>0</v>
      </c>
      <c r="F867" t="s">
        <v>357</v>
      </c>
    </row>
    <row r="868" spans="1:6" x14ac:dyDescent="0.35">
      <c r="A868" t="s">
        <v>167</v>
      </c>
      <c r="B868">
        <v>605.29999999999995</v>
      </c>
      <c r="C868">
        <v>606.29</v>
      </c>
      <c r="D868" t="s">
        <v>170</v>
      </c>
      <c r="E868">
        <v>0</v>
      </c>
      <c r="F868" t="s">
        <v>357</v>
      </c>
    </row>
    <row r="869" spans="1:6" x14ac:dyDescent="0.35">
      <c r="A869" t="s">
        <v>167</v>
      </c>
      <c r="B869">
        <v>606.29</v>
      </c>
      <c r="C869">
        <v>607.45000000000005</v>
      </c>
      <c r="D869" t="s">
        <v>170</v>
      </c>
      <c r="E869">
        <v>0</v>
      </c>
      <c r="F869" t="s">
        <v>357</v>
      </c>
    </row>
    <row r="870" spans="1:6" x14ac:dyDescent="0.35">
      <c r="A870" t="s">
        <v>167</v>
      </c>
      <c r="B870">
        <v>607.45000000000005</v>
      </c>
      <c r="C870">
        <v>608.24</v>
      </c>
      <c r="D870" t="s">
        <v>170</v>
      </c>
      <c r="E870">
        <v>0</v>
      </c>
      <c r="F870" t="s">
        <v>357</v>
      </c>
    </row>
    <row r="871" spans="1:6" x14ac:dyDescent="0.35">
      <c r="A871" t="s">
        <v>167</v>
      </c>
      <c r="B871">
        <v>608.24</v>
      </c>
      <c r="C871">
        <v>609.20000000000005</v>
      </c>
      <c r="D871" t="s">
        <v>170</v>
      </c>
      <c r="E871">
        <v>0</v>
      </c>
      <c r="F871" t="s">
        <v>357</v>
      </c>
    </row>
    <row r="872" spans="1:6" x14ac:dyDescent="0.35">
      <c r="A872" t="s">
        <v>167</v>
      </c>
      <c r="B872">
        <v>609.20000000000005</v>
      </c>
      <c r="C872">
        <v>610.35</v>
      </c>
      <c r="D872" t="s">
        <v>170</v>
      </c>
      <c r="E872">
        <v>0</v>
      </c>
      <c r="F872" t="s">
        <v>357</v>
      </c>
    </row>
    <row r="873" spans="1:6" x14ac:dyDescent="0.35">
      <c r="A873" t="s">
        <v>167</v>
      </c>
      <c r="B873">
        <v>610.35</v>
      </c>
      <c r="C873">
        <v>611.33000000000004</v>
      </c>
      <c r="D873" t="s">
        <v>170</v>
      </c>
      <c r="E873">
        <v>0</v>
      </c>
      <c r="F873" t="s">
        <v>358</v>
      </c>
    </row>
    <row r="874" spans="1:6" x14ac:dyDescent="0.35">
      <c r="A874" t="s">
        <v>167</v>
      </c>
      <c r="B874">
        <v>611.33000000000004</v>
      </c>
      <c r="C874">
        <v>612.35</v>
      </c>
      <c r="D874" t="s">
        <v>170</v>
      </c>
      <c r="E874">
        <v>0</v>
      </c>
      <c r="F874" t="s">
        <v>358</v>
      </c>
    </row>
    <row r="875" spans="1:6" x14ac:dyDescent="0.35">
      <c r="A875" t="s">
        <v>167</v>
      </c>
      <c r="B875">
        <v>612.35</v>
      </c>
      <c r="C875">
        <v>613.35</v>
      </c>
      <c r="D875" t="s">
        <v>170</v>
      </c>
      <c r="E875">
        <v>0</v>
      </c>
      <c r="F875" t="s">
        <v>358</v>
      </c>
    </row>
    <row r="876" spans="1:6" x14ac:dyDescent="0.35">
      <c r="A876" t="s">
        <v>167</v>
      </c>
      <c r="B876">
        <v>613.35</v>
      </c>
      <c r="C876">
        <v>614.28</v>
      </c>
      <c r="D876" t="s">
        <v>170</v>
      </c>
      <c r="E876">
        <v>0</v>
      </c>
      <c r="F876" t="s">
        <v>358</v>
      </c>
    </row>
    <row r="877" spans="1:6" x14ac:dyDescent="0.35">
      <c r="A877" t="s">
        <v>167</v>
      </c>
      <c r="B877">
        <v>614.28</v>
      </c>
      <c r="C877">
        <v>615.26</v>
      </c>
      <c r="D877" t="s">
        <v>170</v>
      </c>
      <c r="E877">
        <v>0</v>
      </c>
      <c r="F877" t="s">
        <v>358</v>
      </c>
    </row>
    <row r="878" spans="1:6" x14ac:dyDescent="0.35">
      <c r="A878" t="s">
        <v>167</v>
      </c>
      <c r="B878">
        <v>615.26</v>
      </c>
      <c r="C878">
        <v>616.4</v>
      </c>
      <c r="D878" t="s">
        <v>170</v>
      </c>
      <c r="E878">
        <v>0</v>
      </c>
      <c r="F878" t="s">
        <v>358</v>
      </c>
    </row>
    <row r="879" spans="1:6" x14ac:dyDescent="0.35">
      <c r="A879" t="s">
        <v>167</v>
      </c>
      <c r="B879">
        <v>616.4</v>
      </c>
      <c r="C879">
        <v>617.15</v>
      </c>
      <c r="D879" t="s">
        <v>170</v>
      </c>
      <c r="E879">
        <v>0</v>
      </c>
      <c r="F879" t="s">
        <v>358</v>
      </c>
    </row>
    <row r="880" spans="1:6" x14ac:dyDescent="0.35">
      <c r="A880" t="s">
        <v>167</v>
      </c>
      <c r="B880">
        <v>617.15</v>
      </c>
      <c r="C880">
        <v>618.1</v>
      </c>
      <c r="D880" t="s">
        <v>170</v>
      </c>
      <c r="E880">
        <v>0</v>
      </c>
      <c r="F880" t="s">
        <v>358</v>
      </c>
    </row>
    <row r="881" spans="1:6" x14ac:dyDescent="0.35">
      <c r="A881" t="s">
        <v>167</v>
      </c>
      <c r="B881">
        <v>618.1</v>
      </c>
      <c r="C881">
        <v>619.04999999999995</v>
      </c>
      <c r="D881" t="s">
        <v>170</v>
      </c>
      <c r="E881">
        <v>0</v>
      </c>
      <c r="F881" t="s">
        <v>358</v>
      </c>
    </row>
    <row r="882" spans="1:6" x14ac:dyDescent="0.35">
      <c r="A882" t="s">
        <v>167</v>
      </c>
      <c r="B882">
        <v>619.04999999999995</v>
      </c>
      <c r="C882">
        <v>619.98</v>
      </c>
      <c r="D882" t="s">
        <v>170</v>
      </c>
      <c r="E882">
        <v>0</v>
      </c>
      <c r="F882" t="s">
        <v>358</v>
      </c>
    </row>
    <row r="883" spans="1:6" x14ac:dyDescent="0.35">
      <c r="A883" t="s">
        <v>167</v>
      </c>
      <c r="B883">
        <v>619.98</v>
      </c>
      <c r="C883">
        <v>620.95000000000005</v>
      </c>
      <c r="D883" t="s">
        <v>170</v>
      </c>
      <c r="E883">
        <v>0</v>
      </c>
      <c r="F883" t="s">
        <v>358</v>
      </c>
    </row>
    <row r="884" spans="1:6" x14ac:dyDescent="0.35">
      <c r="A884" t="s">
        <v>167</v>
      </c>
      <c r="B884">
        <v>620.95000000000005</v>
      </c>
      <c r="C884">
        <v>621.94000000000005</v>
      </c>
      <c r="D884" t="s">
        <v>170</v>
      </c>
      <c r="E884">
        <v>0</v>
      </c>
      <c r="F884" t="s">
        <v>358</v>
      </c>
    </row>
    <row r="885" spans="1:6" x14ac:dyDescent="0.35">
      <c r="A885" t="s">
        <v>167</v>
      </c>
      <c r="B885">
        <v>621.94000000000005</v>
      </c>
      <c r="C885">
        <v>622.9</v>
      </c>
      <c r="D885" t="s">
        <v>170</v>
      </c>
      <c r="E885">
        <v>0</v>
      </c>
      <c r="F885" t="s">
        <v>358</v>
      </c>
    </row>
    <row r="886" spans="1:6" x14ac:dyDescent="0.35">
      <c r="A886" t="s">
        <v>167</v>
      </c>
      <c r="B886">
        <v>622.9</v>
      </c>
      <c r="C886">
        <v>623.89</v>
      </c>
      <c r="D886" t="s">
        <v>170</v>
      </c>
      <c r="E886">
        <v>0</v>
      </c>
      <c r="F886" t="s">
        <v>358</v>
      </c>
    </row>
    <row r="887" spans="1:6" x14ac:dyDescent="0.35">
      <c r="A887" t="s">
        <v>167</v>
      </c>
      <c r="B887">
        <v>623.89</v>
      </c>
      <c r="C887">
        <v>624.9</v>
      </c>
      <c r="D887" t="s">
        <v>170</v>
      </c>
      <c r="E887">
        <v>0</v>
      </c>
      <c r="F887" t="s">
        <v>359</v>
      </c>
    </row>
    <row r="888" spans="1:6" x14ac:dyDescent="0.35">
      <c r="A888" t="s">
        <v>167</v>
      </c>
      <c r="B888">
        <v>624.9</v>
      </c>
      <c r="C888">
        <v>625.82000000000005</v>
      </c>
      <c r="D888" t="s">
        <v>170</v>
      </c>
      <c r="E888">
        <v>0</v>
      </c>
      <c r="F888" t="s">
        <v>359</v>
      </c>
    </row>
    <row r="889" spans="1:6" x14ac:dyDescent="0.35">
      <c r="A889" t="s">
        <v>167</v>
      </c>
      <c r="B889">
        <v>625.82000000000005</v>
      </c>
      <c r="C889">
        <v>626.79</v>
      </c>
      <c r="D889" t="s">
        <v>170</v>
      </c>
      <c r="E889">
        <v>0</v>
      </c>
      <c r="F889" t="s">
        <v>359</v>
      </c>
    </row>
    <row r="890" spans="1:6" x14ac:dyDescent="0.35">
      <c r="A890" t="s">
        <v>167</v>
      </c>
      <c r="B890">
        <v>626.79</v>
      </c>
      <c r="C890">
        <v>627.73</v>
      </c>
      <c r="D890" t="s">
        <v>170</v>
      </c>
      <c r="E890">
        <v>0</v>
      </c>
      <c r="F890" t="s">
        <v>359</v>
      </c>
    </row>
    <row r="891" spans="1:6" x14ac:dyDescent="0.35">
      <c r="A891" t="s">
        <v>167</v>
      </c>
      <c r="B891">
        <v>627.73</v>
      </c>
      <c r="C891">
        <v>628.65</v>
      </c>
      <c r="D891" t="s">
        <v>170</v>
      </c>
      <c r="E891">
        <v>0</v>
      </c>
      <c r="F891" t="s">
        <v>359</v>
      </c>
    </row>
    <row r="892" spans="1:6" x14ac:dyDescent="0.35">
      <c r="A892" t="s">
        <v>167</v>
      </c>
      <c r="B892">
        <v>628.65</v>
      </c>
      <c r="C892">
        <v>629.62</v>
      </c>
      <c r="D892" t="s">
        <v>170</v>
      </c>
      <c r="E892">
        <v>0</v>
      </c>
      <c r="F892" t="s">
        <v>359</v>
      </c>
    </row>
    <row r="893" spans="1:6" x14ac:dyDescent="0.35">
      <c r="A893" t="s">
        <v>167</v>
      </c>
      <c r="B893">
        <v>629.62</v>
      </c>
      <c r="C893">
        <v>630.6</v>
      </c>
      <c r="D893" t="s">
        <v>170</v>
      </c>
      <c r="E893">
        <v>0</v>
      </c>
      <c r="F893" t="s">
        <v>359</v>
      </c>
    </row>
    <row r="894" spans="1:6" x14ac:dyDescent="0.35">
      <c r="A894" t="s">
        <v>167</v>
      </c>
      <c r="B894">
        <v>630.6</v>
      </c>
      <c r="C894">
        <v>631.42999999999995</v>
      </c>
      <c r="D894" t="s">
        <v>170</v>
      </c>
      <c r="E894">
        <v>0</v>
      </c>
      <c r="F894" t="s">
        <v>359</v>
      </c>
    </row>
    <row r="895" spans="1:6" x14ac:dyDescent="0.35">
      <c r="A895" t="s">
        <v>167</v>
      </c>
      <c r="B895">
        <v>631.42999999999995</v>
      </c>
      <c r="C895">
        <v>632.54999999999995</v>
      </c>
      <c r="D895" t="s">
        <v>170</v>
      </c>
      <c r="E895">
        <v>0</v>
      </c>
      <c r="F895" t="s">
        <v>359</v>
      </c>
    </row>
    <row r="896" spans="1:6" x14ac:dyDescent="0.35">
      <c r="A896" t="s">
        <v>167</v>
      </c>
      <c r="B896">
        <v>632.54999999999995</v>
      </c>
      <c r="C896">
        <v>633.54</v>
      </c>
      <c r="D896" t="s">
        <v>170</v>
      </c>
      <c r="E896">
        <v>0</v>
      </c>
      <c r="F896" t="s">
        <v>359</v>
      </c>
    </row>
    <row r="897" spans="1:6" x14ac:dyDescent="0.35">
      <c r="A897" t="s">
        <v>167</v>
      </c>
      <c r="B897">
        <v>633.54</v>
      </c>
      <c r="C897">
        <v>634.4</v>
      </c>
      <c r="D897" t="s">
        <v>170</v>
      </c>
      <c r="E897">
        <v>0</v>
      </c>
      <c r="F897" t="s">
        <v>359</v>
      </c>
    </row>
    <row r="898" spans="1:6" x14ac:dyDescent="0.35">
      <c r="A898" t="s">
        <v>167</v>
      </c>
      <c r="B898">
        <v>634.4</v>
      </c>
      <c r="C898">
        <v>635.5</v>
      </c>
      <c r="D898" t="s">
        <v>170</v>
      </c>
      <c r="E898">
        <v>0</v>
      </c>
      <c r="F898" t="s">
        <v>359</v>
      </c>
    </row>
    <row r="899" spans="1:6" x14ac:dyDescent="0.35">
      <c r="A899" t="s">
        <v>167</v>
      </c>
      <c r="B899">
        <v>635.5</v>
      </c>
      <c r="C899">
        <v>636.5</v>
      </c>
      <c r="D899" t="s">
        <v>170</v>
      </c>
      <c r="E899">
        <v>0</v>
      </c>
      <c r="F899" t="s">
        <v>359</v>
      </c>
    </row>
    <row r="900" spans="1:6" x14ac:dyDescent="0.35">
      <c r="A900" t="s">
        <v>167</v>
      </c>
      <c r="B900">
        <v>636.5</v>
      </c>
      <c r="C900">
        <v>637.41999999999996</v>
      </c>
      <c r="D900" t="s">
        <v>170</v>
      </c>
      <c r="E900">
        <v>0</v>
      </c>
      <c r="F900" t="s">
        <v>359</v>
      </c>
    </row>
    <row r="901" spans="1:6" x14ac:dyDescent="0.35">
      <c r="A901" t="s">
        <v>167</v>
      </c>
      <c r="B901">
        <v>637.41999999999996</v>
      </c>
      <c r="C901">
        <v>638.4</v>
      </c>
      <c r="D901" t="s">
        <v>170</v>
      </c>
      <c r="E901">
        <v>0</v>
      </c>
      <c r="F901" t="s">
        <v>359</v>
      </c>
    </row>
    <row r="902" spans="1:6" x14ac:dyDescent="0.35">
      <c r="A902" t="s">
        <v>167</v>
      </c>
      <c r="B902">
        <v>638.4</v>
      </c>
      <c r="C902">
        <v>639.4</v>
      </c>
      <c r="D902" t="s">
        <v>170</v>
      </c>
      <c r="E902">
        <v>0</v>
      </c>
      <c r="F902" t="s">
        <v>359</v>
      </c>
    </row>
    <row r="903" spans="1:6" x14ac:dyDescent="0.35">
      <c r="A903" t="s">
        <v>167</v>
      </c>
      <c r="B903">
        <v>639.4</v>
      </c>
      <c r="C903">
        <v>640.4</v>
      </c>
      <c r="D903" t="s">
        <v>170</v>
      </c>
      <c r="E903">
        <v>0</v>
      </c>
      <c r="F903" t="s">
        <v>359</v>
      </c>
    </row>
    <row r="904" spans="1:6" x14ac:dyDescent="0.35">
      <c r="A904" t="s">
        <v>167</v>
      </c>
      <c r="B904">
        <v>640.4</v>
      </c>
      <c r="C904">
        <v>641.36</v>
      </c>
      <c r="D904" t="s">
        <v>170</v>
      </c>
      <c r="E904">
        <v>0</v>
      </c>
      <c r="F904" t="s">
        <v>359</v>
      </c>
    </row>
    <row r="905" spans="1:6" x14ac:dyDescent="0.35">
      <c r="A905" t="s">
        <v>167</v>
      </c>
      <c r="B905">
        <v>641.36</v>
      </c>
      <c r="C905">
        <v>642.32000000000005</v>
      </c>
      <c r="D905" t="s">
        <v>170</v>
      </c>
      <c r="E905">
        <v>0</v>
      </c>
      <c r="F905" t="s">
        <v>359</v>
      </c>
    </row>
    <row r="906" spans="1:6" x14ac:dyDescent="0.35">
      <c r="A906" t="s">
        <v>167</v>
      </c>
      <c r="B906">
        <v>642.32000000000005</v>
      </c>
      <c r="C906">
        <v>643.4</v>
      </c>
      <c r="D906" t="s">
        <v>170</v>
      </c>
      <c r="E906">
        <v>0</v>
      </c>
      <c r="F906" t="s">
        <v>359</v>
      </c>
    </row>
    <row r="907" spans="1:6" x14ac:dyDescent="0.35">
      <c r="A907" t="s">
        <v>167</v>
      </c>
      <c r="B907">
        <v>643.4</v>
      </c>
      <c r="C907">
        <v>644.25</v>
      </c>
      <c r="D907" t="s">
        <v>170</v>
      </c>
      <c r="E907">
        <v>0</v>
      </c>
      <c r="F907" t="s">
        <v>359</v>
      </c>
    </row>
    <row r="908" spans="1:6" x14ac:dyDescent="0.35">
      <c r="A908" t="s">
        <v>167</v>
      </c>
      <c r="B908">
        <v>644.25</v>
      </c>
      <c r="C908">
        <v>645.21</v>
      </c>
      <c r="D908" t="s">
        <v>170</v>
      </c>
      <c r="E908">
        <v>0</v>
      </c>
      <c r="F908" t="s">
        <v>359</v>
      </c>
    </row>
    <row r="909" spans="1:6" x14ac:dyDescent="0.35">
      <c r="A909" t="s">
        <v>167</v>
      </c>
      <c r="B909">
        <v>645.21</v>
      </c>
      <c r="C909">
        <v>646.4</v>
      </c>
      <c r="D909" t="s">
        <v>170</v>
      </c>
      <c r="E909">
        <v>0</v>
      </c>
      <c r="F909" t="s">
        <v>359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SUMMARY</vt:lpstr>
      <vt:lpstr>SUSCEPTIBILITY</vt:lpstr>
      <vt:lpstr>CONDUCTIVITY</vt:lpstr>
      <vt:lpstr>DENSITY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GUILHERMEFERREIRA-PC</dc:creator>
  <cp:lastModifiedBy>GUILHERMEFERREIRA-PC</cp:lastModifiedBy>
  <dcterms:created xsi:type="dcterms:W3CDTF">2020-07-23T11:22:48Z</dcterms:created>
  <dcterms:modified xsi:type="dcterms:W3CDTF">2020-07-23T13:01:18Z</dcterms:modified>
</cp:coreProperties>
</file>