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8800" windowHeight="14100" activeTab="2"/>
  </bookViews>
  <sheets>
    <sheet name="Plan1" sheetId="1" r:id="rId1"/>
    <sheet name="Planilha2" sheetId="5" r:id="rId2"/>
    <sheet name="Data" sheetId="4" r:id="rId3"/>
    <sheet name="Plan2" sheetId="2" r:id="rId4"/>
    <sheet name="Calculation" sheetId="3" r:id="rId5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H11" i="3"/>
  <c r="H2" i="3"/>
  <c r="I44" i="3"/>
  <c r="I45" i="3"/>
  <c r="I46" i="3"/>
  <c r="I47" i="3"/>
  <c r="I48" i="3"/>
  <c r="I49" i="3"/>
  <c r="H44" i="3"/>
  <c r="H45" i="3"/>
  <c r="H46" i="3"/>
  <c r="H47" i="3"/>
  <c r="H48" i="3"/>
  <c r="H4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H3" i="3"/>
  <c r="H4" i="3"/>
  <c r="H5" i="3"/>
  <c r="H6" i="3"/>
  <c r="H7" i="3"/>
  <c r="H8" i="3"/>
  <c r="H9" i="3"/>
  <c r="H10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D16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C17" i="1"/>
  <c r="D17" i="1" s="1"/>
  <c r="C18" i="1"/>
  <c r="D18" i="1" s="1"/>
  <c r="C19" i="1"/>
  <c r="D19" i="1" s="1"/>
  <c r="C20" i="1"/>
  <c r="D20" i="1" s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<sst xmlns="http://schemas.openxmlformats.org/spreadsheetml/2006/main" count="24" uniqueCount="8">
  <si>
    <t>R_i (mm)</t>
  </si>
  <si>
    <t>R_o (mm)</t>
  </si>
  <si>
    <t>R_g (mm)</t>
  </si>
  <si>
    <t>R_s (mm)</t>
  </si>
  <si>
    <t>h_gap (mm)</t>
  </si>
  <si>
    <t>Indução (T)</t>
  </si>
  <si>
    <t>R_o (m)</t>
  </si>
  <si>
    <t>R_s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</si>
</sst>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Calculation!$O$2:$O$43</c:f>
              <c:numCache>
                <c:formatCode>General</c:formatCode>
                <c:ptCount val="42"/>
                <c:pt idx="0">
                  <c:v>1.7221671466611763</c:v>
                </c:pt>
                <c:pt idx="1">
                  <c:v>0.42601841735659779</c:v>
                </c:pt>
                <c:pt idx="2">
                  <c:v>1.5762117123655575</c:v>
                </c:pt>
                <c:pt idx="3">
                  <c:v>2.7207427922285152</c:v>
                </c:pt>
                <c:pt idx="4">
                  <c:v>3.0947947666047799</c:v>
                </c:pt>
                <c:pt idx="5">
                  <c:v>4.368848448069274</c:v>
                </c:pt>
                <c:pt idx="6">
                  <c:v>3.0146172823721709</c:v>
                </c:pt>
                <c:pt idx="7">
                  <c:v>6.4149401194002809E-2</c:v>
                </c:pt>
                <c:pt idx="8">
                  <c:v>1.2813890922836964</c:v>
                </c:pt>
                <c:pt idx="9">
                  <c:v>1.8755532511429842</c:v>
                </c:pt>
                <c:pt idx="10">
                  <c:v>0.44185889363530595</c:v>
                </c:pt>
                <c:pt idx="11">
                  <c:v>2.2327270604364005</c:v>
                </c:pt>
                <c:pt idx="12">
                  <c:v>3.9688811695032995</c:v>
                </c:pt>
                <c:pt idx="13">
                  <c:v>4.8749427517060795</c:v>
                </c:pt>
                <c:pt idx="14">
                  <c:v>5.0953766178849698</c:v>
                </c:pt>
                <c:pt idx="15">
                  <c:v>5.1289811540894803</c:v>
                </c:pt>
                <c:pt idx="16">
                  <c:v>6.9935699150399282</c:v>
                </c:pt>
                <c:pt idx="17">
                  <c:v>0.28859779038529598</c:v>
                </c:pt>
                <c:pt idx="18">
                  <c:v>2.6210310133435724</c:v>
                </c:pt>
                <c:pt idx="19">
                  <c:v>4.8722156514874779</c:v>
                </c:pt>
                <c:pt idx="20">
                  <c:v>5.9898115583516027</c:v>
                </c:pt>
                <c:pt idx="21">
                  <c:v>6.6632673819734656</c:v>
                </c:pt>
                <c:pt idx="22">
                  <c:v>6.8428212749187232</c:v>
                </c:pt>
                <c:pt idx="23">
                  <c:v>6.5913504018355313</c:v>
                </c:pt>
                <c:pt idx="24">
                  <c:v>6.3677013336092774</c:v>
                </c:pt>
                <c:pt idx="25">
                  <c:v>7.6487587324869013</c:v>
                </c:pt>
                <c:pt idx="26">
                  <c:v>1.6769150767422267</c:v>
                </c:pt>
                <c:pt idx="27">
                  <c:v>2.1738122040253063</c:v>
                </c:pt>
                <c:pt idx="28">
                  <c:v>3.9688044002123766</c:v>
                </c:pt>
                <c:pt idx="29">
                  <c:v>5.146260254893428</c:v>
                </c:pt>
                <c:pt idx="30">
                  <c:v>5.461374922985633</c:v>
                </c:pt>
                <c:pt idx="31">
                  <c:v>6.0511472887909719</c:v>
                </c:pt>
                <c:pt idx="32">
                  <c:v>5.4001012108645421</c:v>
                </c:pt>
                <c:pt idx="33">
                  <c:v>8.9817160182210003</c:v>
                </c:pt>
                <c:pt idx="34">
                  <c:v>3.0456823312931527</c:v>
                </c:pt>
                <c:pt idx="35">
                  <c:v>1.0406882200462289</c:v>
                </c:pt>
                <c:pt idx="36">
                  <c:v>3.4903470768741909</c:v>
                </c:pt>
                <c:pt idx="37">
                  <c:v>4.4172193950058194</c:v>
                </c:pt>
                <c:pt idx="38">
                  <c:v>4.5932359150454785</c:v>
                </c:pt>
                <c:pt idx="39">
                  <c:v>4.3344262253750685</c:v>
                </c:pt>
                <c:pt idx="40">
                  <c:v>3.3291984023358103</c:v>
                </c:pt>
                <c:pt idx="41">
                  <c:v>3.6438907856300355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D-4597-86C0-241724A4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85120"/>
        <c:axId val="548685448"/>
      </c:scatterChart>
      <c:valAx>
        <c:axId val="54868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448"/>
        <c:crosses val="autoZero"/>
        <c:crossBetween val="midCat"/>
      </c:valAx>
      <c:valAx>
        <c:axId val="5486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61912</xdr:colOff>
      <xdr:row>16</xdr:row>
      <xdr:rowOff>180975</xdr:rowOff>
    </xdr:from>
    <xdr:to>
      <xdr:col>23</xdr:col>
      <xdr:colOff>366712</xdr:colOff>
      <xdr:row>31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I1" activeCellId="5" sqref="A1:A1048576 C1:C1048576 D1:D1048576 F1:F1048576 H1:H1048576 I1:I1048576"/>
    </sheetView>
  </sheetViews>
  <sheetFormatPr defaultRowHeight="15" x14ac:dyDescent="0.25"/>
  <cols>
    <col min="1" max="1" width="10.85546875" customWidth="1"/>
    <col min="2" max="2" width="10.85546875" style="2" hidden="1" customWidth="1"/>
    <col min="3" max="3" width="11.7109375" customWidth="1"/>
    <col min="4" max="4" width="12" customWidth="1"/>
    <col min="5" max="5" width="12" style="3" hidden="1" customWidth="1"/>
    <col min="6" max="7" width="12.28515625" customWidth="1"/>
    <col min="8" max="8" width="12.28515625" style="3" customWidth="1"/>
    <col min="9" max="9" width="12.5703125" customWidth="1"/>
  </cols>
  <sheetData>
    <row r="1" spans="1:18" x14ac:dyDescent="0.25">
      <c r="A1" s="1" t="s">
        <v>0</v>
      </c>
      <c r="B1" s="4" t="s">
        <v>6</v>
      </c>
      <c r="C1" s="1" t="s">
        <v>1</v>
      </c>
      <c r="D1" s="1" t="s">
        <v>2</v>
      </c>
      <c r="E1" s="4" t="s">
        <v>7</v>
      </c>
      <c r="F1" s="1" t="s">
        <v>3</v>
      </c>
      <c r="G1" s="1" t="s">
        <v>4</v>
      </c>
      <c r="H1" s="9"/>
      <c r="I1" s="1" t="s">
        <v>5</v>
      </c>
      <c r="O1" t="s">
        <v>1</v>
      </c>
      <c r="P1" t="s">
        <v>5</v>
      </c>
    </row>
    <row r="2" spans="1:18" x14ac:dyDescent="0.25">
      <c r="A2" s="5">
        <v>20</v>
      </c>
      <c r="B2" s="5">
        <v>5.8369999999999998E-2</v>
      </c>
      <c r="C2" s="11">
        <f>B2*1000</f>
        <v>58.37</v>
      </c>
      <c r="D2" s="11">
        <f>C2+G2</f>
        <v>86.37</v>
      </c>
      <c r="E2" s="5">
        <v>0.10990999999999999</v>
      </c>
      <c r="F2" s="11">
        <f>E2*1000</f>
        <v>109.91</v>
      </c>
      <c r="G2" s="5">
        <v>28</v>
      </c>
      <c r="H2" s="5">
        <v>1.4</v>
      </c>
      <c r="I2" s="5">
        <v>0.67</v>
      </c>
      <c r="J2">
        <f>0.2531*C2^0.3199*D2^(-1.2782)*F2^1.1466</f>
        <v>0.68153851988262992</v>
      </c>
      <c r="K2">
        <f>ABS(J2-I2)/I2*100</f>
        <v>1.7221671466611763</v>
      </c>
      <c r="L2">
        <f>0.2827*C2^0.5397*D2^(-1.681)*F2^1.316</f>
        <v>0.68472673271441298</v>
      </c>
      <c r="M2">
        <f>ABS(L2-I2)/I2*100</f>
        <v>2.1980198081213338</v>
      </c>
      <c r="O2">
        <v>58.37</v>
      </c>
      <c r="P2">
        <v>0.67</v>
      </c>
      <c r="Q2">
        <v>0.68153851988262992</v>
      </c>
      <c r="R2">
        <v>0.68472673271441298</v>
      </c>
    </row>
    <row r="3" spans="1:18" x14ac:dyDescent="0.25">
      <c r="A3" s="5">
        <v>20</v>
      </c>
      <c r="B3" s="5">
        <v>6.1324999999999998E-2</v>
      </c>
      <c r="C3" s="11">
        <f t="shared" ref="C3:C20" si="0">B3*1000</f>
        <v>61.324999999999996</v>
      </c>
      <c r="D3" s="11">
        <f t="shared" ref="D3:D49" si="1">C3+G3</f>
        <v>89.324999999999989</v>
      </c>
      <c r="E3" s="5">
        <v>0.115991</v>
      </c>
      <c r="F3" s="11">
        <f t="shared" ref="F3:F20" si="2">E3*1000</f>
        <v>115.991</v>
      </c>
      <c r="G3" s="5">
        <v>28</v>
      </c>
      <c r="H3" s="5">
        <v>1.4</v>
      </c>
      <c r="I3" s="5">
        <v>0.70250000000000001</v>
      </c>
      <c r="J3" s="3">
        <f t="shared" ref="J3:J49" si="3">0.2531*C3^0.3199*D3^(-1.2782)*F3^1.1466</f>
        <v>0.70549277938193011</v>
      </c>
      <c r="K3" s="3">
        <f t="shared" ref="K3:K49" si="4">ABS(J3-I3)/I3*100</f>
        <v>0.42601841735659779</v>
      </c>
      <c r="L3" s="3">
        <f t="shared" ref="L3:L49" si="5">0.2827*C3^0.5397*D3^(-1.681)*F3^1.316</f>
        <v>0.71336288867776898</v>
      </c>
      <c r="M3" s="3">
        <f t="shared" ref="M3:M49" si="6">ABS(L3-I3)/I3*100</f>
        <v>1.5463186729920237</v>
      </c>
      <c r="O3">
        <v>61.324999999999996</v>
      </c>
      <c r="P3">
        <v>0.70250000000000001</v>
      </c>
      <c r="Q3">
        <v>0.70549277938193011</v>
      </c>
      <c r="R3">
        <v>0.71336288867776898</v>
      </c>
    </row>
    <row r="4" spans="1:18" x14ac:dyDescent="0.25">
      <c r="A4" s="5">
        <v>20</v>
      </c>
      <c r="B4" s="5">
        <v>7.2971999999999995E-2</v>
      </c>
      <c r="C4" s="11">
        <f t="shared" si="0"/>
        <v>72.971999999999994</v>
      </c>
      <c r="D4" s="11">
        <f t="shared" si="1"/>
        <v>100.97199999999999</v>
      </c>
      <c r="E4" s="5">
        <v>0.13453300000000001</v>
      </c>
      <c r="F4" s="11">
        <f t="shared" si="2"/>
        <v>134.53300000000002</v>
      </c>
      <c r="G4" s="5">
        <v>28</v>
      </c>
      <c r="H4" s="5">
        <v>1.4</v>
      </c>
      <c r="I4" s="5">
        <v>0.76800000000000002</v>
      </c>
      <c r="J4" s="3">
        <f t="shared" si="3"/>
        <v>0.75589469404903253</v>
      </c>
      <c r="K4" s="3">
        <f t="shared" si="4"/>
        <v>1.5762117123655575</v>
      </c>
      <c r="L4" s="3">
        <f t="shared" si="5"/>
        <v>0.77508290967093985</v>
      </c>
      <c r="M4" s="3">
        <f t="shared" si="6"/>
        <v>0.9222538634036237</v>
      </c>
      <c r="O4">
        <v>72.971999999999994</v>
      </c>
      <c r="P4">
        <v>0.76800000000000002</v>
      </c>
      <c r="Q4">
        <v>0.75589469404903253</v>
      </c>
      <c r="R4">
        <v>0.77508290967093985</v>
      </c>
    </row>
    <row r="5" spans="1:18" x14ac:dyDescent="0.25">
      <c r="A5" s="5">
        <v>20</v>
      </c>
      <c r="B5" s="5">
        <v>8.5495000000000002E-2</v>
      </c>
      <c r="C5" s="11">
        <f t="shared" si="0"/>
        <v>85.495000000000005</v>
      </c>
      <c r="D5" s="11">
        <f t="shared" si="1"/>
        <v>113.495</v>
      </c>
      <c r="E5" s="5">
        <v>0.154255</v>
      </c>
      <c r="F5" s="11">
        <f t="shared" si="2"/>
        <v>154.255</v>
      </c>
      <c r="G5" s="5">
        <v>28</v>
      </c>
      <c r="H5" s="5">
        <v>1.4</v>
      </c>
      <c r="I5" s="5">
        <v>0.82350000000000001</v>
      </c>
      <c r="J5" s="3">
        <f t="shared" si="3"/>
        <v>0.80109468310599818</v>
      </c>
      <c r="K5" s="3">
        <f t="shared" si="4"/>
        <v>2.7207427922285152</v>
      </c>
      <c r="L5" s="3">
        <f t="shared" si="5"/>
        <v>0.83042647128573632</v>
      </c>
      <c r="M5" s="3">
        <f t="shared" si="6"/>
        <v>0.84110155260914543</v>
      </c>
      <c r="O5">
        <v>85.495000000000005</v>
      </c>
      <c r="P5">
        <v>0.82350000000000001</v>
      </c>
      <c r="Q5">
        <v>0.80109468310599818</v>
      </c>
      <c r="R5">
        <v>0.83042647128573632</v>
      </c>
    </row>
    <row r="6" spans="1:18" x14ac:dyDescent="0.25">
      <c r="A6" s="5">
        <v>20</v>
      </c>
      <c r="B6" s="5">
        <v>9.8810999999999996E-2</v>
      </c>
      <c r="C6" s="11">
        <f t="shared" si="0"/>
        <v>98.810999999999993</v>
      </c>
      <c r="D6" s="11">
        <f t="shared" si="1"/>
        <v>126.81099999999999</v>
      </c>
      <c r="E6" s="5">
        <v>0.17511399999999999</v>
      </c>
      <c r="F6" s="11">
        <f t="shared" si="2"/>
        <v>175.114</v>
      </c>
      <c r="G6" s="5">
        <v>28</v>
      </c>
      <c r="H6" s="5">
        <v>1.4</v>
      </c>
      <c r="I6" s="5">
        <v>0.86899999999999999</v>
      </c>
      <c r="J6" s="3">
        <f t="shared" si="3"/>
        <v>0.84210623347820446</v>
      </c>
      <c r="K6" s="3">
        <f t="shared" si="4"/>
        <v>3.0947947666047799</v>
      </c>
      <c r="L6" s="3">
        <f t="shared" si="5"/>
        <v>0.88049256683196764</v>
      </c>
      <c r="M6" s="3">
        <f t="shared" si="6"/>
        <v>1.3225048138052524</v>
      </c>
      <c r="O6">
        <v>98.810999999999993</v>
      </c>
      <c r="P6">
        <v>0.86899999999999999</v>
      </c>
      <c r="Q6">
        <v>0.84210623347820446</v>
      </c>
      <c r="R6">
        <v>0.88049256683196764</v>
      </c>
    </row>
    <row r="7" spans="1:18" x14ac:dyDescent="0.25">
      <c r="A7" s="5">
        <v>20</v>
      </c>
      <c r="B7" s="5">
        <v>0.12388</v>
      </c>
      <c r="C7" s="11">
        <f t="shared" si="0"/>
        <v>123.88000000000001</v>
      </c>
      <c r="D7" s="11">
        <f t="shared" si="1"/>
        <v>151.88</v>
      </c>
      <c r="E7" s="5">
        <v>0.21354400000000001</v>
      </c>
      <c r="F7" s="11">
        <f t="shared" si="2"/>
        <v>213.54400000000001</v>
      </c>
      <c r="G7" s="5">
        <v>28</v>
      </c>
      <c r="H7" s="5">
        <v>1.22</v>
      </c>
      <c r="I7" s="5">
        <v>0.78800000000000003</v>
      </c>
      <c r="J7" s="3">
        <f t="shared" si="3"/>
        <v>0.90248376537260022</v>
      </c>
      <c r="K7" s="3">
        <f t="shared" si="4"/>
        <v>14.528396620888348</v>
      </c>
      <c r="L7" s="3">
        <f t="shared" si="5"/>
        <v>0.9537212264340178</v>
      </c>
      <c r="M7" s="3">
        <f t="shared" si="6"/>
        <v>21.03061249162662</v>
      </c>
      <c r="O7">
        <v>123.88000000000001</v>
      </c>
      <c r="P7">
        <v>0.78800000000000003</v>
      </c>
      <c r="Q7">
        <v>0.90248376537260022</v>
      </c>
      <c r="R7">
        <v>0.9537212264340178</v>
      </c>
    </row>
    <row r="8" spans="1:18" x14ac:dyDescent="0.25">
      <c r="A8" s="5">
        <v>20</v>
      </c>
      <c r="B8" s="7">
        <v>6.4144000000000007E-2</v>
      </c>
      <c r="C8" s="11">
        <f t="shared" si="0"/>
        <v>64.144000000000005</v>
      </c>
      <c r="D8" s="11">
        <f t="shared" si="1"/>
        <v>96.144000000000005</v>
      </c>
      <c r="E8" s="8">
        <v>0.121771</v>
      </c>
      <c r="F8" s="11">
        <f t="shared" si="2"/>
        <v>121.771</v>
      </c>
      <c r="G8" s="5">
        <v>32</v>
      </c>
      <c r="H8" s="5">
        <v>1.4</v>
      </c>
      <c r="I8" s="5">
        <v>0.66</v>
      </c>
      <c r="J8" s="3">
        <f t="shared" si="3"/>
        <v>0.68883439975725724</v>
      </c>
      <c r="K8" s="3">
        <f t="shared" si="4"/>
        <v>4.368848448069274</v>
      </c>
      <c r="L8" s="3">
        <f t="shared" si="5"/>
        <v>0.68854362737970409</v>
      </c>
      <c r="M8" s="3">
        <f t="shared" si="6"/>
        <v>4.3247920272278879</v>
      </c>
      <c r="O8">
        <v>64.144000000000005</v>
      </c>
      <c r="P8">
        <v>0.66</v>
      </c>
      <c r="Q8">
        <v>0.68883439975725724</v>
      </c>
      <c r="R8">
        <v>0.68854362737970409</v>
      </c>
    </row>
    <row r="9" spans="1:18" x14ac:dyDescent="0.25">
      <c r="A9" s="5">
        <v>20</v>
      </c>
      <c r="B9" s="12">
        <v>5.1097999999999998E-2</v>
      </c>
      <c r="C9" s="11">
        <f t="shared" si="0"/>
        <v>51.097999999999999</v>
      </c>
      <c r="D9" s="11">
        <f t="shared" si="1"/>
        <v>79.097999999999999</v>
      </c>
      <c r="E9" s="12">
        <v>0.10346900000000001</v>
      </c>
      <c r="F9" s="11">
        <f t="shared" si="2"/>
        <v>103.46900000000001</v>
      </c>
      <c r="G9" s="5">
        <v>28</v>
      </c>
      <c r="H9" s="5">
        <v>1.4</v>
      </c>
      <c r="I9" s="5">
        <v>0.66200000000000003</v>
      </c>
      <c r="J9" s="3">
        <f t="shared" si="3"/>
        <v>0.68195676640930381</v>
      </c>
      <c r="K9" s="3">
        <f t="shared" si="4"/>
        <v>3.0146172823721709</v>
      </c>
      <c r="L9" s="3">
        <f t="shared" si="5"/>
        <v>0.68237872186900483</v>
      </c>
      <c r="M9" s="3">
        <f t="shared" si="6"/>
        <v>3.0783567777952872</v>
      </c>
      <c r="O9">
        <v>51.097999999999999</v>
      </c>
      <c r="P9">
        <v>0.66200000000000003</v>
      </c>
      <c r="Q9">
        <v>0.68195676640930381</v>
      </c>
      <c r="R9">
        <v>0.68237872186900483</v>
      </c>
    </row>
    <row r="10" spans="1:18" x14ac:dyDescent="0.25">
      <c r="A10" s="5">
        <v>20</v>
      </c>
      <c r="B10" s="12">
        <v>5.9761000000000002E-2</v>
      </c>
      <c r="C10" s="11">
        <f t="shared" si="0"/>
        <v>59.761000000000003</v>
      </c>
      <c r="D10" s="11">
        <f t="shared" si="1"/>
        <v>87.760999999999996</v>
      </c>
      <c r="E10" s="12">
        <v>0.118645</v>
      </c>
      <c r="F10" s="11">
        <f t="shared" si="2"/>
        <v>118.645</v>
      </c>
      <c r="G10" s="5">
        <v>28</v>
      </c>
      <c r="H10" s="5">
        <v>1.4</v>
      </c>
      <c r="I10" s="5">
        <v>0.73399999999999999</v>
      </c>
      <c r="J10" s="3">
        <f t="shared" si="3"/>
        <v>0.73447085660476397</v>
      </c>
      <c r="K10" s="3">
        <f t="shared" si="4"/>
        <v>6.4149401194002809E-2</v>
      </c>
      <c r="L10" s="3">
        <f t="shared" si="5"/>
        <v>0.74658775316080739</v>
      </c>
      <c r="M10" s="3">
        <f t="shared" si="6"/>
        <v>1.7149527467040058</v>
      </c>
      <c r="O10">
        <v>59.761000000000003</v>
      </c>
      <c r="P10">
        <v>0.73399999999999999</v>
      </c>
      <c r="Q10">
        <v>0.73447085660476397</v>
      </c>
      <c r="R10">
        <v>0.74658775316080739</v>
      </c>
    </row>
    <row r="11" spans="1:18" x14ac:dyDescent="0.25">
      <c r="A11" s="5">
        <v>20</v>
      </c>
      <c r="B11" s="12">
        <v>6.9108000000000003E-2</v>
      </c>
      <c r="C11" s="11">
        <f t="shared" si="0"/>
        <v>69.108000000000004</v>
      </c>
      <c r="D11" s="11">
        <f t="shared" si="1"/>
        <v>97.108000000000004</v>
      </c>
      <c r="E11" s="12">
        <v>0.13483300000000001</v>
      </c>
      <c r="F11" s="11">
        <f t="shared" si="2"/>
        <v>134.833</v>
      </c>
      <c r="G11" s="5">
        <v>28</v>
      </c>
      <c r="H11" s="5">
        <v>1.4</v>
      </c>
      <c r="I11" s="5">
        <v>0.79300000000000004</v>
      </c>
      <c r="J11" s="3">
        <f t="shared" si="3"/>
        <v>0.78283858449819033</v>
      </c>
      <c r="K11" s="3">
        <f t="shared" si="4"/>
        <v>1.2813890922836964</v>
      </c>
      <c r="L11" s="3">
        <f t="shared" si="5"/>
        <v>0.80603772773486959</v>
      </c>
      <c r="M11" s="3">
        <f t="shared" si="6"/>
        <v>1.64410185811722</v>
      </c>
      <c r="O11">
        <v>69.108000000000004</v>
      </c>
      <c r="P11">
        <v>0.79300000000000004</v>
      </c>
      <c r="Q11">
        <v>0.78283858449819033</v>
      </c>
      <c r="R11">
        <v>0.80603772773486959</v>
      </c>
    </row>
    <row r="12" spans="1:18" x14ac:dyDescent="0.25">
      <c r="A12" s="5">
        <v>20</v>
      </c>
      <c r="B12" s="12">
        <v>8.0813999999999997E-2</v>
      </c>
      <c r="C12" s="11">
        <f t="shared" si="0"/>
        <v>80.813999999999993</v>
      </c>
      <c r="D12" s="11">
        <f t="shared" si="1"/>
        <v>108.81399999999999</v>
      </c>
      <c r="E12" s="12">
        <v>0.155497</v>
      </c>
      <c r="F12" s="11">
        <f t="shared" si="2"/>
        <v>155.49699999999999</v>
      </c>
      <c r="G12" s="5">
        <v>28</v>
      </c>
      <c r="H12" s="5">
        <v>1.4</v>
      </c>
      <c r="I12" s="5">
        <v>0.85399999999999998</v>
      </c>
      <c r="J12" s="3">
        <f t="shared" si="3"/>
        <v>0.8379827752352389</v>
      </c>
      <c r="K12" s="3">
        <f t="shared" si="4"/>
        <v>1.8755532511429842</v>
      </c>
      <c r="L12" s="3">
        <f t="shared" si="5"/>
        <v>0.87384698536412775</v>
      </c>
      <c r="M12" s="3">
        <f t="shared" si="6"/>
        <v>2.3240029700383804</v>
      </c>
      <c r="O12">
        <v>80.813999999999993</v>
      </c>
      <c r="P12">
        <v>0.85399999999999998</v>
      </c>
      <c r="Q12">
        <v>0.8379827752352389</v>
      </c>
      <c r="R12">
        <v>0.87384698536412775</v>
      </c>
    </row>
    <row r="13" spans="1:18" x14ac:dyDescent="0.25">
      <c r="A13" s="5">
        <v>20</v>
      </c>
      <c r="B13" s="12">
        <v>9.3227000000000004E-2</v>
      </c>
      <c r="C13" s="11">
        <f t="shared" si="0"/>
        <v>93.227000000000004</v>
      </c>
      <c r="D13" s="11">
        <f t="shared" si="1"/>
        <v>121.227</v>
      </c>
      <c r="E13" s="12">
        <v>0.17718600000000001</v>
      </c>
      <c r="F13" s="11">
        <f t="shared" si="2"/>
        <v>177.18600000000001</v>
      </c>
      <c r="G13" s="5">
        <v>28</v>
      </c>
      <c r="H13" s="5">
        <v>1.22</v>
      </c>
      <c r="I13" s="5">
        <v>0.74199999999999999</v>
      </c>
      <c r="J13" s="3">
        <f t="shared" si="3"/>
        <v>0.88744407322706076</v>
      </c>
      <c r="K13" s="3">
        <f t="shared" si="4"/>
        <v>19.601627119549971</v>
      </c>
      <c r="L13" s="3">
        <f t="shared" si="5"/>
        <v>0.93473831326307566</v>
      </c>
      <c r="M13" s="3">
        <f t="shared" si="6"/>
        <v>25.975513916856556</v>
      </c>
      <c r="O13">
        <v>93.227000000000004</v>
      </c>
      <c r="P13">
        <v>0.74199999999999999</v>
      </c>
      <c r="Q13">
        <v>0.88744407322706076</v>
      </c>
      <c r="R13">
        <v>0.93473831326307566</v>
      </c>
    </row>
    <row r="14" spans="1:18" x14ac:dyDescent="0.25">
      <c r="A14" s="5">
        <v>20</v>
      </c>
      <c r="B14" s="12">
        <v>0.106294</v>
      </c>
      <c r="C14" s="11">
        <f t="shared" si="0"/>
        <v>106.294</v>
      </c>
      <c r="D14" s="11">
        <f t="shared" si="1"/>
        <v>134.29399999999998</v>
      </c>
      <c r="E14" s="12">
        <v>0.199877</v>
      </c>
      <c r="F14" s="11">
        <f t="shared" si="2"/>
        <v>199.87700000000001</v>
      </c>
      <c r="G14" s="5">
        <v>28</v>
      </c>
      <c r="H14" s="5">
        <v>1.22</v>
      </c>
      <c r="I14" s="5">
        <v>0.77100000000000002</v>
      </c>
      <c r="J14" s="3">
        <f t="shared" si="3"/>
        <v>0.93227703901072334</v>
      </c>
      <c r="K14" s="3">
        <f t="shared" si="4"/>
        <v>20.917903892441416</v>
      </c>
      <c r="L14" s="3">
        <f t="shared" si="5"/>
        <v>0.98985890529771958</v>
      </c>
      <c r="M14" s="3">
        <f t="shared" si="6"/>
        <v>28.386369039911745</v>
      </c>
      <c r="O14">
        <v>106.294</v>
      </c>
      <c r="P14">
        <v>0.77100000000000002</v>
      </c>
      <c r="Q14">
        <v>0.93227703901072334</v>
      </c>
      <c r="R14">
        <v>0.98985890529771958</v>
      </c>
    </row>
    <row r="15" spans="1:18" x14ac:dyDescent="0.25">
      <c r="A15" s="5">
        <v>20</v>
      </c>
      <c r="B15" s="8">
        <v>6.1988000000000001E-2</v>
      </c>
      <c r="C15" s="11">
        <f t="shared" si="0"/>
        <v>61.988</v>
      </c>
      <c r="D15" s="11">
        <f t="shared" si="1"/>
        <v>89.988</v>
      </c>
      <c r="E15" s="8">
        <v>0.10927099999999999</v>
      </c>
      <c r="F15" s="11">
        <f t="shared" si="2"/>
        <v>109.27099999999999</v>
      </c>
      <c r="G15" s="5">
        <v>28</v>
      </c>
      <c r="H15" s="5">
        <v>1.4</v>
      </c>
      <c r="I15" s="7">
        <v>0.65200000000000002</v>
      </c>
      <c r="J15" s="3">
        <f t="shared" si="3"/>
        <v>0.65488091998650222</v>
      </c>
      <c r="K15" s="3">
        <f t="shared" si="4"/>
        <v>0.44185889363530595</v>
      </c>
      <c r="L15" s="3">
        <f t="shared" si="5"/>
        <v>0.6551223151490192</v>
      </c>
      <c r="M15" s="3">
        <f t="shared" si="6"/>
        <v>0.47888269156735774</v>
      </c>
      <c r="O15">
        <v>61.988</v>
      </c>
      <c r="P15">
        <v>0.65200000000000002</v>
      </c>
      <c r="Q15">
        <v>0.65488091998650222</v>
      </c>
      <c r="R15">
        <v>0.6551223151490192</v>
      </c>
    </row>
    <row r="16" spans="1:18" x14ac:dyDescent="0.25">
      <c r="A16" s="5">
        <v>20</v>
      </c>
      <c r="B16" s="8">
        <v>7.5816999999999996E-2</v>
      </c>
      <c r="C16" s="11">
        <f t="shared" si="0"/>
        <v>75.816999999999993</v>
      </c>
      <c r="D16" s="11">
        <f t="shared" si="1"/>
        <v>103.81699999999999</v>
      </c>
      <c r="E16" s="8">
        <v>0.128554</v>
      </c>
      <c r="F16" s="11">
        <f t="shared" si="2"/>
        <v>128.554</v>
      </c>
      <c r="G16" s="5">
        <v>28</v>
      </c>
      <c r="H16" s="5">
        <v>1.4</v>
      </c>
      <c r="I16" s="7">
        <v>0.71699999999999997</v>
      </c>
      <c r="J16" s="3">
        <f t="shared" si="3"/>
        <v>0.70099134697667098</v>
      </c>
      <c r="K16" s="3">
        <f t="shared" si="4"/>
        <v>2.2327270604364005</v>
      </c>
      <c r="L16" s="3">
        <f t="shared" si="5"/>
        <v>0.71128749933948177</v>
      </c>
      <c r="M16" s="3">
        <f t="shared" si="6"/>
        <v>0.79672254679472887</v>
      </c>
      <c r="O16">
        <v>75.816999999999993</v>
      </c>
      <c r="P16">
        <v>0.71699999999999997</v>
      </c>
      <c r="Q16">
        <v>0.70099134697667098</v>
      </c>
      <c r="R16">
        <v>0.71128749933948177</v>
      </c>
    </row>
    <row r="17" spans="1:18" x14ac:dyDescent="0.25">
      <c r="A17" s="5">
        <v>20</v>
      </c>
      <c r="B17" s="8">
        <v>9.1147000000000006E-2</v>
      </c>
      <c r="C17" s="11">
        <f t="shared" si="0"/>
        <v>91.147000000000006</v>
      </c>
      <c r="D17" s="11">
        <f t="shared" si="1"/>
        <v>119.14700000000001</v>
      </c>
      <c r="E17" s="8">
        <v>0.15001300000000001</v>
      </c>
      <c r="F17" s="11">
        <f t="shared" si="2"/>
        <v>150.01300000000001</v>
      </c>
      <c r="G17" s="5">
        <v>28</v>
      </c>
      <c r="H17" s="5">
        <v>1.4</v>
      </c>
      <c r="I17" s="7">
        <v>0.77500000000000002</v>
      </c>
      <c r="J17" s="3">
        <f t="shared" si="3"/>
        <v>0.74424117093634945</v>
      </c>
      <c r="K17" s="3">
        <f t="shared" si="4"/>
        <v>3.9688811695032995</v>
      </c>
      <c r="L17" s="3">
        <f t="shared" si="5"/>
        <v>0.76364003184878448</v>
      </c>
      <c r="M17" s="3">
        <f t="shared" si="6"/>
        <v>1.4658023420923274</v>
      </c>
      <c r="O17">
        <v>91.147000000000006</v>
      </c>
      <c r="P17">
        <v>0.77500000000000002</v>
      </c>
      <c r="Q17">
        <v>0.74424117093634945</v>
      </c>
      <c r="R17">
        <v>0.76364003184878448</v>
      </c>
    </row>
    <row r="18" spans="1:18" x14ac:dyDescent="0.25">
      <c r="A18" s="5">
        <v>20</v>
      </c>
      <c r="B18" s="8">
        <v>0.107997</v>
      </c>
      <c r="C18" s="11">
        <f t="shared" si="0"/>
        <v>107.997</v>
      </c>
      <c r="D18" s="11">
        <f t="shared" si="1"/>
        <v>135.99700000000001</v>
      </c>
      <c r="E18" s="8">
        <v>0.17366200000000001</v>
      </c>
      <c r="F18" s="11">
        <f t="shared" si="2"/>
        <v>173.66200000000001</v>
      </c>
      <c r="G18" s="5">
        <v>28</v>
      </c>
      <c r="H18" s="5">
        <v>1.4</v>
      </c>
      <c r="I18" s="7">
        <v>0.82499999999999996</v>
      </c>
      <c r="J18" s="3">
        <f t="shared" si="3"/>
        <v>0.7847817222984248</v>
      </c>
      <c r="K18" s="3">
        <f t="shared" si="4"/>
        <v>4.8749427517060795</v>
      </c>
      <c r="L18" s="3">
        <f t="shared" si="5"/>
        <v>0.81235678519635479</v>
      </c>
      <c r="M18" s="3">
        <f t="shared" si="6"/>
        <v>1.5325108852903229</v>
      </c>
      <c r="O18">
        <v>107.997</v>
      </c>
      <c r="P18">
        <v>0.82499999999999996</v>
      </c>
      <c r="Q18">
        <v>0.7847817222984248</v>
      </c>
      <c r="R18">
        <v>0.81235678519635479</v>
      </c>
    </row>
    <row r="19" spans="1:18" x14ac:dyDescent="0.25">
      <c r="A19" s="5">
        <v>20</v>
      </c>
      <c r="B19" s="8">
        <v>0.12637999999999999</v>
      </c>
      <c r="C19" s="11">
        <f t="shared" si="0"/>
        <v>126.38</v>
      </c>
      <c r="D19" s="11">
        <f t="shared" si="1"/>
        <v>154.38</v>
      </c>
      <c r="E19" s="8">
        <v>0.19951199999999999</v>
      </c>
      <c r="F19" s="11">
        <f t="shared" si="2"/>
        <v>199.512</v>
      </c>
      <c r="G19" s="5">
        <v>28</v>
      </c>
      <c r="H19" s="5">
        <v>1.4</v>
      </c>
      <c r="I19" s="7">
        <v>0.86699999999999999</v>
      </c>
      <c r="J19" s="3">
        <f t="shared" si="3"/>
        <v>0.8228230847229373</v>
      </c>
      <c r="K19" s="3">
        <f t="shared" si="4"/>
        <v>5.0953766178849698</v>
      </c>
      <c r="L19" s="3">
        <f t="shared" si="5"/>
        <v>0.8577077124812722</v>
      </c>
      <c r="M19" s="3">
        <f t="shared" si="6"/>
        <v>1.0717748003146244</v>
      </c>
      <c r="O19">
        <v>126.38</v>
      </c>
      <c r="P19">
        <v>0.86699999999999999</v>
      </c>
      <c r="Q19">
        <v>0.8228230847229373</v>
      </c>
      <c r="R19">
        <v>0.8577077124812722</v>
      </c>
    </row>
    <row r="20" spans="1:18" x14ac:dyDescent="0.25">
      <c r="A20" s="5">
        <v>20</v>
      </c>
      <c r="B20" s="8">
        <v>0.14630599999999999</v>
      </c>
      <c r="C20" s="11">
        <f t="shared" si="0"/>
        <v>146.30599999999998</v>
      </c>
      <c r="D20" s="11">
        <f t="shared" si="1"/>
        <v>174.30599999999998</v>
      </c>
      <c r="E20" s="8">
        <v>0.22756999999999999</v>
      </c>
      <c r="F20" s="11">
        <f t="shared" si="2"/>
        <v>227.57</v>
      </c>
      <c r="G20" s="5">
        <v>28</v>
      </c>
      <c r="H20" s="5">
        <v>1.4</v>
      </c>
      <c r="I20" s="7">
        <v>0.90500000000000003</v>
      </c>
      <c r="J20" s="3">
        <f t="shared" si="3"/>
        <v>0.85858272055549023</v>
      </c>
      <c r="K20" s="3">
        <f t="shared" si="4"/>
        <v>5.1289811540894803</v>
      </c>
      <c r="L20" s="3">
        <f t="shared" si="5"/>
        <v>0.89998464163267688</v>
      </c>
      <c r="M20" s="3">
        <f t="shared" si="6"/>
        <v>0.55418324500808192</v>
      </c>
      <c r="O20">
        <v>146.30599999999998</v>
      </c>
      <c r="P20">
        <v>0.90500000000000003</v>
      </c>
      <c r="Q20">
        <v>0.85858272055549023</v>
      </c>
      <c r="R20">
        <v>0.89998464163267688</v>
      </c>
    </row>
    <row r="21" spans="1:18" x14ac:dyDescent="0.25">
      <c r="A21" s="5">
        <v>20</v>
      </c>
      <c r="B21" s="5"/>
      <c r="C21" s="10">
        <v>41</v>
      </c>
      <c r="D21" s="11">
        <f t="shared" si="1"/>
        <v>73</v>
      </c>
      <c r="E21" s="5"/>
      <c r="F21" s="10">
        <v>96</v>
      </c>
      <c r="G21" s="5">
        <v>32</v>
      </c>
      <c r="H21" s="5">
        <v>1.4</v>
      </c>
      <c r="I21" s="6">
        <v>0.60399999999999998</v>
      </c>
      <c r="J21" s="3">
        <f t="shared" si="3"/>
        <v>0.64624116228684114</v>
      </c>
      <c r="K21" s="3">
        <f t="shared" si="4"/>
        <v>6.9935699150399282</v>
      </c>
      <c r="L21" s="3">
        <f t="shared" si="5"/>
        <v>0.62830204140793611</v>
      </c>
      <c r="M21" s="3">
        <f t="shared" si="6"/>
        <v>4.0235167893933985</v>
      </c>
      <c r="O21">
        <v>41</v>
      </c>
      <c r="P21">
        <v>0.60399999999999998</v>
      </c>
      <c r="Q21">
        <v>0.64624116228684114</v>
      </c>
      <c r="R21">
        <v>0.62830204140793611</v>
      </c>
    </row>
    <row r="22" spans="1:18" x14ac:dyDescent="0.25">
      <c r="A22" s="5">
        <v>20</v>
      </c>
      <c r="B22" s="5"/>
      <c r="C22" s="10">
        <v>47</v>
      </c>
      <c r="D22" s="11">
        <f t="shared" si="1"/>
        <v>79</v>
      </c>
      <c r="E22" s="5"/>
      <c r="F22" s="10">
        <v>109</v>
      </c>
      <c r="G22" s="5">
        <v>32</v>
      </c>
      <c r="H22" s="5">
        <v>1.4</v>
      </c>
      <c r="I22" s="6">
        <v>0.70389999999999997</v>
      </c>
      <c r="J22" s="3">
        <f t="shared" si="3"/>
        <v>0.70593143984652207</v>
      </c>
      <c r="K22" s="3">
        <f t="shared" si="4"/>
        <v>0.28859779038529598</v>
      </c>
      <c r="L22" s="3">
        <f t="shared" si="5"/>
        <v>0.70000179432318377</v>
      </c>
      <c r="M22" s="3">
        <f t="shared" si="6"/>
        <v>0.55380106219863645</v>
      </c>
      <c r="O22">
        <v>47</v>
      </c>
      <c r="P22">
        <v>0.70389999999999997</v>
      </c>
      <c r="Q22">
        <v>0.70593143984652207</v>
      </c>
      <c r="R22">
        <v>0.70000179432318377</v>
      </c>
    </row>
    <row r="23" spans="1:18" x14ac:dyDescent="0.25">
      <c r="A23" s="5">
        <v>20</v>
      </c>
      <c r="B23" s="5"/>
      <c r="C23" s="10">
        <v>53</v>
      </c>
      <c r="D23" s="11">
        <f t="shared" si="1"/>
        <v>85</v>
      </c>
      <c r="E23" s="5"/>
      <c r="F23" s="10">
        <v>120</v>
      </c>
      <c r="G23" s="5">
        <v>32</v>
      </c>
      <c r="H23" s="5">
        <v>1.4</v>
      </c>
      <c r="I23" s="6">
        <v>0.76600000000000001</v>
      </c>
      <c r="J23" s="3">
        <f t="shared" si="3"/>
        <v>0.74592290243778825</v>
      </c>
      <c r="K23" s="3">
        <f t="shared" si="4"/>
        <v>2.6210310133435724</v>
      </c>
      <c r="L23" s="3">
        <f t="shared" si="5"/>
        <v>0.7494916537957923</v>
      </c>
      <c r="M23" s="3">
        <f t="shared" si="6"/>
        <v>2.1551365801837745</v>
      </c>
      <c r="O23">
        <v>53</v>
      </c>
      <c r="P23">
        <v>0.76600000000000001</v>
      </c>
      <c r="Q23">
        <v>0.74592290243778825</v>
      </c>
      <c r="R23">
        <v>0.7494916537957923</v>
      </c>
    </row>
    <row r="24" spans="1:18" x14ac:dyDescent="0.25">
      <c r="A24" s="5">
        <v>20</v>
      </c>
      <c r="B24" s="5"/>
      <c r="C24" s="10">
        <v>60</v>
      </c>
      <c r="D24" s="11">
        <f t="shared" si="1"/>
        <v>92</v>
      </c>
      <c r="E24" s="5"/>
      <c r="F24" s="10">
        <v>135</v>
      </c>
      <c r="G24" s="5">
        <v>32</v>
      </c>
      <c r="H24" s="5">
        <v>1.4</v>
      </c>
      <c r="I24" s="6">
        <v>0.84399999999999997</v>
      </c>
      <c r="J24" s="3">
        <f t="shared" si="3"/>
        <v>0.80287849990144566</v>
      </c>
      <c r="K24" s="3">
        <f t="shared" si="4"/>
        <v>4.8722156514874779</v>
      </c>
      <c r="L24" s="3">
        <f t="shared" si="5"/>
        <v>0.81919244787187606</v>
      </c>
      <c r="M24" s="3">
        <f t="shared" si="6"/>
        <v>2.9392834275028332</v>
      </c>
      <c r="O24">
        <v>60</v>
      </c>
      <c r="P24">
        <v>0.84399999999999997</v>
      </c>
      <c r="Q24">
        <v>0.80287849990144566</v>
      </c>
      <c r="R24">
        <v>0.81919244787187606</v>
      </c>
    </row>
    <row r="25" spans="1:18" x14ac:dyDescent="0.25">
      <c r="A25" s="5">
        <v>20</v>
      </c>
      <c r="B25" s="5"/>
      <c r="C25" s="10">
        <v>67</v>
      </c>
      <c r="D25" s="11">
        <f t="shared" si="1"/>
        <v>99</v>
      </c>
      <c r="E25" s="5"/>
      <c r="F25" s="10">
        <v>150</v>
      </c>
      <c r="G25" s="5">
        <v>32</v>
      </c>
      <c r="H25" s="5">
        <v>1.4</v>
      </c>
      <c r="I25" s="6">
        <v>0.90900000000000003</v>
      </c>
      <c r="J25" s="3">
        <f t="shared" si="3"/>
        <v>0.85455261293458395</v>
      </c>
      <c r="K25" s="3">
        <f t="shared" si="4"/>
        <v>5.9898115583516027</v>
      </c>
      <c r="L25" s="3">
        <f t="shared" si="5"/>
        <v>0.88294106148338614</v>
      </c>
      <c r="M25" s="3">
        <f t="shared" si="6"/>
        <v>2.86676991381891</v>
      </c>
      <c r="O25">
        <v>67</v>
      </c>
      <c r="P25">
        <v>0.90900000000000003</v>
      </c>
      <c r="Q25">
        <v>0.85455261293458395</v>
      </c>
      <c r="R25">
        <v>0.88294106148338614</v>
      </c>
    </row>
    <row r="26" spans="1:18" x14ac:dyDescent="0.25">
      <c r="A26" s="5">
        <v>20</v>
      </c>
      <c r="B26" s="5"/>
      <c r="C26" s="10">
        <v>76</v>
      </c>
      <c r="D26" s="11">
        <f t="shared" si="1"/>
        <v>108</v>
      </c>
      <c r="E26" s="5"/>
      <c r="F26" s="10">
        <v>166</v>
      </c>
      <c r="G26" s="5">
        <v>32</v>
      </c>
      <c r="H26" s="5">
        <v>1.4</v>
      </c>
      <c r="I26" s="6">
        <v>0.95799999999999996</v>
      </c>
      <c r="J26" s="3">
        <f t="shared" si="3"/>
        <v>0.89416589848069417</v>
      </c>
      <c r="K26" s="3">
        <f t="shared" si="4"/>
        <v>6.6632673819734656</v>
      </c>
      <c r="L26" s="3">
        <f t="shared" si="5"/>
        <v>0.93299177497521568</v>
      </c>
      <c r="M26" s="3">
        <f t="shared" si="6"/>
        <v>2.6104619023783178</v>
      </c>
      <c r="O26">
        <v>76</v>
      </c>
      <c r="P26">
        <v>0.95799999999999996</v>
      </c>
      <c r="Q26">
        <v>0.89416589848069417</v>
      </c>
      <c r="R26">
        <v>0.93299177497521568</v>
      </c>
    </row>
    <row r="27" spans="1:18" x14ac:dyDescent="0.25">
      <c r="A27" s="5">
        <v>20</v>
      </c>
      <c r="B27" s="5"/>
      <c r="C27" s="10">
        <v>86</v>
      </c>
      <c r="D27" s="11">
        <f t="shared" si="1"/>
        <v>118</v>
      </c>
      <c r="E27" s="5"/>
      <c r="F27" s="10">
        <v>187</v>
      </c>
      <c r="G27" s="5">
        <v>32</v>
      </c>
      <c r="H27" s="5">
        <v>1.4</v>
      </c>
      <c r="I27" s="6">
        <v>1.0222</v>
      </c>
      <c r="J27" s="3">
        <f t="shared" si="3"/>
        <v>0.95225268092778081</v>
      </c>
      <c r="K27" s="3">
        <f t="shared" si="4"/>
        <v>6.8428212749187232</v>
      </c>
      <c r="L27" s="3">
        <f t="shared" si="5"/>
        <v>1.0052741672685417</v>
      </c>
      <c r="M27" s="3">
        <f t="shared" si="6"/>
        <v>1.6558239807726776</v>
      </c>
      <c r="O27">
        <v>86</v>
      </c>
      <c r="P27">
        <v>1.0222</v>
      </c>
      <c r="Q27">
        <v>0.95225268092778081</v>
      </c>
      <c r="R27">
        <v>1.0052741672685417</v>
      </c>
    </row>
    <row r="28" spans="1:18" x14ac:dyDescent="0.25">
      <c r="A28" s="5">
        <v>20</v>
      </c>
      <c r="B28" s="5"/>
      <c r="C28" s="10">
        <v>96</v>
      </c>
      <c r="D28" s="11">
        <f t="shared" si="1"/>
        <v>128</v>
      </c>
      <c r="E28" s="5"/>
      <c r="F28" s="10">
        <v>208</v>
      </c>
      <c r="G28" s="5">
        <v>32</v>
      </c>
      <c r="H28" s="5">
        <v>1.4</v>
      </c>
      <c r="I28" s="6">
        <v>1.0751999999999999</v>
      </c>
      <c r="J28" s="3">
        <f t="shared" si="3"/>
        <v>1.0043298004794643</v>
      </c>
      <c r="K28" s="3">
        <f t="shared" si="4"/>
        <v>6.5913504018355313</v>
      </c>
      <c r="L28" s="3">
        <f t="shared" si="5"/>
        <v>1.0703085205664173</v>
      </c>
      <c r="M28" s="3">
        <f t="shared" si="6"/>
        <v>0.45493670327219038</v>
      </c>
      <c r="O28">
        <v>96</v>
      </c>
      <c r="P28">
        <v>1.0751999999999999</v>
      </c>
      <c r="Q28">
        <v>1.0043298004794643</v>
      </c>
      <c r="R28">
        <v>1.0703085205664173</v>
      </c>
    </row>
    <row r="29" spans="1:18" x14ac:dyDescent="0.25">
      <c r="A29" s="5">
        <v>20</v>
      </c>
      <c r="B29" s="5"/>
      <c r="C29" s="10">
        <v>106</v>
      </c>
      <c r="D29" s="11">
        <f t="shared" si="1"/>
        <v>138</v>
      </c>
      <c r="E29" s="5"/>
      <c r="F29" s="10">
        <v>227</v>
      </c>
      <c r="G29" s="5">
        <v>32</v>
      </c>
      <c r="H29" s="5">
        <v>1.4</v>
      </c>
      <c r="I29" s="6">
        <v>1.1116999999999999</v>
      </c>
      <c r="J29" s="3">
        <f t="shared" si="3"/>
        <v>1.0409102642742656</v>
      </c>
      <c r="K29" s="3">
        <f t="shared" si="4"/>
        <v>6.3677013336092774</v>
      </c>
      <c r="L29" s="3">
        <f t="shared" si="5"/>
        <v>1.116289058111618</v>
      </c>
      <c r="M29" s="3">
        <f t="shared" si="6"/>
        <v>0.4127964479282305</v>
      </c>
      <c r="O29">
        <v>106</v>
      </c>
      <c r="P29">
        <v>1.1116999999999999</v>
      </c>
      <c r="Q29">
        <v>1.0409102642742656</v>
      </c>
      <c r="R29">
        <v>1.116289058111618</v>
      </c>
    </row>
    <row r="30" spans="1:18" x14ac:dyDescent="0.25">
      <c r="A30" s="5">
        <v>20</v>
      </c>
      <c r="B30" s="5"/>
      <c r="C30" s="10">
        <v>37</v>
      </c>
      <c r="D30" s="11">
        <f t="shared" si="1"/>
        <v>69</v>
      </c>
      <c r="E30" s="5"/>
      <c r="F30" s="10">
        <v>93</v>
      </c>
      <c r="G30" s="5">
        <v>32</v>
      </c>
      <c r="H30" s="5">
        <v>1.4</v>
      </c>
      <c r="I30" s="6">
        <v>0.60199999999999998</v>
      </c>
      <c r="J30" s="3">
        <f t="shared" si="3"/>
        <v>0.64804552756957112</v>
      </c>
      <c r="K30" s="3">
        <f t="shared" si="4"/>
        <v>7.6487587324869013</v>
      </c>
      <c r="L30" s="3">
        <f t="shared" si="5"/>
        <v>0.62676179797590204</v>
      </c>
      <c r="M30" s="3">
        <f t="shared" si="6"/>
        <v>4.1132554777245947</v>
      </c>
      <c r="O30">
        <v>37</v>
      </c>
      <c r="P30">
        <v>0.60199999999999998</v>
      </c>
      <c r="Q30">
        <v>0.64804552756957112</v>
      </c>
      <c r="R30">
        <v>0.62676179797590204</v>
      </c>
    </row>
    <row r="31" spans="1:18" x14ac:dyDescent="0.25">
      <c r="A31" s="5">
        <v>20</v>
      </c>
      <c r="B31" s="5"/>
      <c r="C31" s="10">
        <v>41</v>
      </c>
      <c r="D31" s="11">
        <f t="shared" si="1"/>
        <v>73</v>
      </c>
      <c r="E31" s="5"/>
      <c r="F31" s="10">
        <v>103</v>
      </c>
      <c r="G31" s="5">
        <v>32</v>
      </c>
      <c r="H31" s="5">
        <v>1.4</v>
      </c>
      <c r="I31" s="6">
        <v>0.68899999999999995</v>
      </c>
      <c r="J31" s="3">
        <f t="shared" si="3"/>
        <v>0.70055394487875389</v>
      </c>
      <c r="K31" s="3">
        <f t="shared" si="4"/>
        <v>1.6769150767422267</v>
      </c>
      <c r="L31" s="3">
        <f t="shared" si="5"/>
        <v>0.68927625205821685</v>
      </c>
      <c r="M31" s="3">
        <f t="shared" si="6"/>
        <v>4.0094638347882169E-2</v>
      </c>
      <c r="O31">
        <v>41</v>
      </c>
      <c r="P31">
        <v>0.68899999999999995</v>
      </c>
      <c r="Q31">
        <v>0.70055394487875389</v>
      </c>
      <c r="R31">
        <v>0.68927625205821685</v>
      </c>
    </row>
    <row r="32" spans="1:18" x14ac:dyDescent="0.25">
      <c r="A32" s="5">
        <v>20</v>
      </c>
      <c r="B32" s="5"/>
      <c r="C32" s="10">
        <v>47</v>
      </c>
      <c r="D32" s="11">
        <f t="shared" si="1"/>
        <v>79</v>
      </c>
      <c r="E32" s="5"/>
      <c r="F32" s="10">
        <v>116</v>
      </c>
      <c r="G32" s="5">
        <v>32</v>
      </c>
      <c r="H32" s="5">
        <v>1.4</v>
      </c>
      <c r="I32" s="6">
        <v>0.77500000000000002</v>
      </c>
      <c r="J32" s="3">
        <f t="shared" si="3"/>
        <v>0.7581529554188039</v>
      </c>
      <c r="K32" s="3">
        <f t="shared" si="4"/>
        <v>2.1738122040253063</v>
      </c>
      <c r="L32" s="3">
        <f t="shared" si="5"/>
        <v>0.75975330115471051</v>
      </c>
      <c r="M32" s="3">
        <f t="shared" si="6"/>
        <v>1.9673159800373559</v>
      </c>
      <c r="O32">
        <v>47</v>
      </c>
      <c r="P32">
        <v>0.77500000000000002</v>
      </c>
      <c r="Q32">
        <v>0.7581529554188039</v>
      </c>
      <c r="R32">
        <v>0.75975330115471051</v>
      </c>
    </row>
    <row r="33" spans="1:18" x14ac:dyDescent="0.25">
      <c r="A33" s="5">
        <v>20</v>
      </c>
      <c r="B33" s="5"/>
      <c r="C33" s="10">
        <v>52</v>
      </c>
      <c r="D33" s="11">
        <f t="shared" si="1"/>
        <v>84</v>
      </c>
      <c r="E33" s="5"/>
      <c r="F33" s="10">
        <v>128</v>
      </c>
      <c r="G33" s="5">
        <v>32</v>
      </c>
      <c r="H33" s="5">
        <v>1.4</v>
      </c>
      <c r="I33" s="6">
        <v>0.84399999999999997</v>
      </c>
      <c r="J33" s="3">
        <f t="shared" si="3"/>
        <v>0.81050329086220751</v>
      </c>
      <c r="K33" s="3">
        <f t="shared" si="4"/>
        <v>3.9688044002123766</v>
      </c>
      <c r="L33" s="3">
        <f t="shared" si="5"/>
        <v>0.8238111263826603</v>
      </c>
      <c r="M33" s="3">
        <f t="shared" si="6"/>
        <v>2.3920466371255542</v>
      </c>
      <c r="O33">
        <v>52</v>
      </c>
      <c r="P33">
        <v>0.84399999999999997</v>
      </c>
      <c r="Q33">
        <v>0.81050329086220751</v>
      </c>
      <c r="R33">
        <v>0.8238111263826603</v>
      </c>
    </row>
    <row r="34" spans="1:18" x14ac:dyDescent="0.25">
      <c r="A34" s="5">
        <v>20</v>
      </c>
      <c r="B34" s="5"/>
      <c r="C34" s="10">
        <v>59</v>
      </c>
      <c r="D34" s="11">
        <f t="shared" si="1"/>
        <v>91</v>
      </c>
      <c r="E34" s="5"/>
      <c r="F34" s="10">
        <v>143</v>
      </c>
      <c r="G34" s="5">
        <v>32</v>
      </c>
      <c r="H34" s="5">
        <v>1.4</v>
      </c>
      <c r="I34" s="6">
        <v>0.91200000000000003</v>
      </c>
      <c r="J34" s="3">
        <f t="shared" si="3"/>
        <v>0.86506610647537197</v>
      </c>
      <c r="K34" s="3">
        <f t="shared" si="4"/>
        <v>5.146260254893428</v>
      </c>
      <c r="L34" s="3">
        <f t="shared" si="5"/>
        <v>0.89192489102027184</v>
      </c>
      <c r="M34" s="3">
        <f t="shared" si="6"/>
        <v>2.2012180898824774</v>
      </c>
      <c r="O34">
        <v>59</v>
      </c>
      <c r="P34">
        <v>0.91200000000000003</v>
      </c>
      <c r="Q34">
        <v>0.86506610647537197</v>
      </c>
      <c r="R34">
        <v>0.89192489102027184</v>
      </c>
    </row>
    <row r="35" spans="1:18" x14ac:dyDescent="0.25">
      <c r="A35" s="5">
        <v>20</v>
      </c>
      <c r="B35" s="5"/>
      <c r="C35" s="10">
        <v>64</v>
      </c>
      <c r="D35" s="11">
        <f t="shared" si="1"/>
        <v>96</v>
      </c>
      <c r="E35" s="5"/>
      <c r="F35" s="10">
        <v>155</v>
      </c>
      <c r="G35" s="5">
        <v>32</v>
      </c>
      <c r="H35" s="5">
        <v>1.4</v>
      </c>
      <c r="I35" s="6">
        <v>0.96199999999999997</v>
      </c>
      <c r="J35" s="3">
        <f t="shared" si="3"/>
        <v>0.90946157324087817</v>
      </c>
      <c r="K35" s="3">
        <f t="shared" si="4"/>
        <v>5.461374922985633</v>
      </c>
      <c r="L35" s="3">
        <f t="shared" si="5"/>
        <v>0.94710845249322828</v>
      </c>
      <c r="M35" s="3">
        <f t="shared" si="6"/>
        <v>1.5479779113068279</v>
      </c>
      <c r="O35">
        <v>64</v>
      </c>
      <c r="P35">
        <v>0.96199999999999997</v>
      </c>
      <c r="Q35">
        <v>0.90946157324087817</v>
      </c>
      <c r="R35">
        <v>0.94710845249322828</v>
      </c>
    </row>
    <row r="36" spans="1:18" x14ac:dyDescent="0.25">
      <c r="A36" s="5">
        <v>20</v>
      </c>
      <c r="B36" s="5"/>
      <c r="C36" s="10">
        <v>71</v>
      </c>
      <c r="D36" s="11">
        <f t="shared" si="1"/>
        <v>103</v>
      </c>
      <c r="E36" s="5"/>
      <c r="F36" s="10">
        <v>165</v>
      </c>
      <c r="G36" s="5">
        <v>32</v>
      </c>
      <c r="H36" s="5">
        <v>1.4</v>
      </c>
      <c r="I36" s="6">
        <v>0.98260000000000003</v>
      </c>
      <c r="J36" s="3">
        <f t="shared" si="3"/>
        <v>0.92314142674033994</v>
      </c>
      <c r="K36" s="3">
        <f t="shared" si="4"/>
        <v>6.0511472887909719</v>
      </c>
      <c r="L36" s="3">
        <f t="shared" si="5"/>
        <v>0.96622759183651963</v>
      </c>
      <c r="M36" s="3">
        <f t="shared" si="6"/>
        <v>1.6662332753389377</v>
      </c>
      <c r="O36">
        <v>71</v>
      </c>
      <c r="P36">
        <v>0.98260000000000003</v>
      </c>
      <c r="Q36">
        <v>0.92314142674033994</v>
      </c>
      <c r="R36">
        <v>0.96622759183651963</v>
      </c>
    </row>
    <row r="37" spans="1:18" x14ac:dyDescent="0.25">
      <c r="A37" s="5">
        <v>20</v>
      </c>
      <c r="B37" s="5"/>
      <c r="C37" s="10">
        <v>80</v>
      </c>
      <c r="D37" s="11">
        <f t="shared" si="1"/>
        <v>112</v>
      </c>
      <c r="E37" s="5"/>
      <c r="F37" s="10">
        <v>190</v>
      </c>
      <c r="G37" s="5">
        <v>32</v>
      </c>
      <c r="H37" s="5">
        <v>1.4</v>
      </c>
      <c r="I37" s="6">
        <v>1.0708</v>
      </c>
      <c r="J37" s="3">
        <f t="shared" si="3"/>
        <v>1.0129757162340625</v>
      </c>
      <c r="K37" s="3">
        <f t="shared" si="4"/>
        <v>5.4001012108645421</v>
      </c>
      <c r="L37" s="3">
        <f t="shared" si="5"/>
        <v>1.0777740363799511</v>
      </c>
      <c r="M37" s="3">
        <f t="shared" si="6"/>
        <v>0.65129215352550307</v>
      </c>
      <c r="O37">
        <v>80</v>
      </c>
      <c r="P37">
        <v>1.0708</v>
      </c>
      <c r="Q37">
        <v>1.0129757162340625</v>
      </c>
      <c r="R37">
        <v>1.0777740363799511</v>
      </c>
    </row>
    <row r="38" spans="1:18" x14ac:dyDescent="0.25">
      <c r="A38" s="5">
        <v>20</v>
      </c>
      <c r="B38" s="5"/>
      <c r="C38" s="10">
        <v>89</v>
      </c>
      <c r="D38" s="11">
        <f t="shared" si="1"/>
        <v>121</v>
      </c>
      <c r="E38" s="5"/>
      <c r="F38" s="10">
        <v>212</v>
      </c>
      <c r="G38" s="5">
        <v>32</v>
      </c>
      <c r="H38" s="5">
        <v>1.22</v>
      </c>
      <c r="I38" s="6">
        <v>0.82599999999999996</v>
      </c>
      <c r="J38" s="3">
        <f t="shared" si="3"/>
        <v>1.0766200069222212</v>
      </c>
      <c r="K38" s="3">
        <f t="shared" si="4"/>
        <v>30.34140519639482</v>
      </c>
      <c r="L38" s="3">
        <f t="shared" si="5"/>
        <v>1.1579968567652952</v>
      </c>
      <c r="M38" s="3">
        <f t="shared" si="6"/>
        <v>40.193324063595064</v>
      </c>
      <c r="O38">
        <v>89</v>
      </c>
      <c r="P38">
        <v>0.82599999999999996</v>
      </c>
      <c r="Q38">
        <v>1.0766200069222212</v>
      </c>
      <c r="R38">
        <v>1.1579968567652952</v>
      </c>
    </row>
    <row r="39" spans="1:18" x14ac:dyDescent="0.25">
      <c r="A39" s="5">
        <v>20</v>
      </c>
      <c r="B39" s="5"/>
      <c r="C39" s="10">
        <v>34</v>
      </c>
      <c r="D39" s="11">
        <f t="shared" si="1"/>
        <v>66</v>
      </c>
      <c r="E39" s="5"/>
      <c r="F39" s="10">
        <v>90</v>
      </c>
      <c r="G39" s="5">
        <v>32</v>
      </c>
      <c r="H39" s="5">
        <v>1.4</v>
      </c>
      <c r="I39" s="6">
        <v>0.59</v>
      </c>
      <c r="J39" s="3">
        <f t="shared" si="3"/>
        <v>0.64299212450750387</v>
      </c>
      <c r="K39" s="3">
        <f t="shared" si="4"/>
        <v>8.9817160182210003</v>
      </c>
      <c r="L39" s="3">
        <f t="shared" si="5"/>
        <v>0.61800895314543303</v>
      </c>
      <c r="M39" s="3">
        <f t="shared" si="6"/>
        <v>4.7472801941411964</v>
      </c>
      <c r="O39">
        <v>34</v>
      </c>
      <c r="P39">
        <v>0.59</v>
      </c>
      <c r="Q39">
        <v>0.64299212450750387</v>
      </c>
      <c r="R39">
        <v>0.61800895314543303</v>
      </c>
    </row>
    <row r="40" spans="1:18" x14ac:dyDescent="0.25">
      <c r="A40" s="5">
        <v>20</v>
      </c>
      <c r="B40" s="5"/>
      <c r="C40" s="10">
        <v>38</v>
      </c>
      <c r="D40" s="11">
        <f t="shared" si="1"/>
        <v>70</v>
      </c>
      <c r="E40" s="5"/>
      <c r="F40" s="10">
        <v>99</v>
      </c>
      <c r="G40" s="5">
        <v>32</v>
      </c>
      <c r="H40" s="5">
        <v>1.4</v>
      </c>
      <c r="I40" s="6">
        <v>0.66900000000000004</v>
      </c>
      <c r="J40" s="3">
        <f t="shared" si="3"/>
        <v>0.68937561479635123</v>
      </c>
      <c r="K40" s="3">
        <f t="shared" si="4"/>
        <v>3.0456823312931527</v>
      </c>
      <c r="L40" s="3">
        <f t="shared" si="5"/>
        <v>0.67387776439199576</v>
      </c>
      <c r="M40" s="3">
        <f t="shared" si="6"/>
        <v>0.72911276412492076</v>
      </c>
      <c r="O40">
        <v>38</v>
      </c>
      <c r="P40">
        <v>0.66900000000000004</v>
      </c>
      <c r="Q40">
        <v>0.68937561479635123</v>
      </c>
      <c r="R40">
        <v>0.67387776439199576</v>
      </c>
    </row>
    <row r="41" spans="1:18" x14ac:dyDescent="0.25">
      <c r="A41" s="5">
        <v>20</v>
      </c>
      <c r="B41" s="5"/>
      <c r="C41" s="10">
        <v>42</v>
      </c>
      <c r="D41" s="11">
        <f t="shared" si="1"/>
        <v>74</v>
      </c>
      <c r="E41" s="5"/>
      <c r="F41" s="10">
        <v>110</v>
      </c>
      <c r="G41" s="5">
        <v>32</v>
      </c>
      <c r="H41" s="5">
        <v>1.4</v>
      </c>
      <c r="I41" s="6">
        <v>0.75600000000000001</v>
      </c>
      <c r="J41" s="3">
        <f t="shared" si="3"/>
        <v>0.74813239705645052</v>
      </c>
      <c r="K41" s="3">
        <f t="shared" si="4"/>
        <v>1.0406882200462289</v>
      </c>
      <c r="L41" s="3">
        <f t="shared" si="5"/>
        <v>0.74419663732588115</v>
      </c>
      <c r="M41" s="3">
        <f t="shared" si="6"/>
        <v>1.5612913590104307</v>
      </c>
      <c r="O41">
        <v>42</v>
      </c>
      <c r="P41">
        <v>0.75600000000000001</v>
      </c>
      <c r="Q41">
        <v>0.74813239705645052</v>
      </c>
      <c r="R41">
        <v>0.74419663732588115</v>
      </c>
    </row>
    <row r="42" spans="1:18" x14ac:dyDescent="0.25">
      <c r="A42" s="5">
        <v>20</v>
      </c>
      <c r="B42" s="5"/>
      <c r="C42" s="10">
        <v>47</v>
      </c>
      <c r="D42" s="11">
        <f t="shared" si="1"/>
        <v>79</v>
      </c>
      <c r="E42" s="5"/>
      <c r="F42" s="10">
        <v>124</v>
      </c>
      <c r="G42" s="5">
        <v>32</v>
      </c>
      <c r="H42" s="5">
        <v>1.4</v>
      </c>
      <c r="I42" s="6">
        <v>0.84799999999999998</v>
      </c>
      <c r="J42" s="3">
        <f t="shared" si="3"/>
        <v>0.81840185678810684</v>
      </c>
      <c r="K42" s="3">
        <f t="shared" si="4"/>
        <v>3.4903470768741909</v>
      </c>
      <c r="L42" s="3">
        <f t="shared" si="5"/>
        <v>0.82944734173590728</v>
      </c>
      <c r="M42" s="3">
        <f t="shared" si="6"/>
        <v>2.1878134745392326</v>
      </c>
      <c r="O42">
        <v>47</v>
      </c>
      <c r="P42">
        <v>0.84799999999999998</v>
      </c>
      <c r="Q42">
        <v>0.81840185678810684</v>
      </c>
      <c r="R42">
        <v>0.82944734173590728</v>
      </c>
    </row>
    <row r="43" spans="1:18" x14ac:dyDescent="0.25">
      <c r="A43" s="5">
        <v>20</v>
      </c>
      <c r="B43" s="5"/>
      <c r="C43" s="10">
        <v>52</v>
      </c>
      <c r="D43" s="11">
        <f t="shared" si="1"/>
        <v>84</v>
      </c>
      <c r="E43" s="5"/>
      <c r="F43" s="10">
        <v>136</v>
      </c>
      <c r="G43" s="5">
        <v>32</v>
      </c>
      <c r="H43" s="5">
        <v>1.4</v>
      </c>
      <c r="I43" s="6">
        <v>0.90900000000000003</v>
      </c>
      <c r="J43" s="3">
        <f t="shared" si="3"/>
        <v>0.86884747569939713</v>
      </c>
      <c r="K43" s="3">
        <f t="shared" si="4"/>
        <v>4.4172193950058194</v>
      </c>
      <c r="L43" s="3">
        <f t="shared" si="5"/>
        <v>0.8922294142639533</v>
      </c>
      <c r="M43" s="3">
        <f t="shared" si="6"/>
        <v>1.8449489258577256</v>
      </c>
      <c r="O43">
        <v>52</v>
      </c>
      <c r="P43">
        <v>0.90900000000000003</v>
      </c>
      <c r="Q43">
        <v>0.86884747569939713</v>
      </c>
      <c r="R43">
        <v>0.8922294142639533</v>
      </c>
    </row>
    <row r="44" spans="1:18" x14ac:dyDescent="0.25">
      <c r="A44" s="5">
        <v>20</v>
      </c>
      <c r="B44" s="5"/>
      <c r="C44" s="10">
        <v>57</v>
      </c>
      <c r="D44" s="11">
        <f t="shared" si="1"/>
        <v>89</v>
      </c>
      <c r="E44" s="5"/>
      <c r="F44" s="10">
        <v>148</v>
      </c>
      <c r="G44" s="5">
        <v>32</v>
      </c>
      <c r="H44" s="5">
        <v>1.22</v>
      </c>
      <c r="I44" s="6">
        <v>0.71299999999999997</v>
      </c>
      <c r="J44" s="3">
        <f t="shared" si="3"/>
        <v>0.91560527877814868</v>
      </c>
      <c r="K44" s="3">
        <f t="shared" si="4"/>
        <v>28.415887626668823</v>
      </c>
      <c r="L44" s="3">
        <f t="shared" si="5"/>
        <v>0.95084840951968419</v>
      </c>
      <c r="M44" s="3">
        <f t="shared" si="6"/>
        <v>33.358823214541964</v>
      </c>
      <c r="O44">
        <v>57</v>
      </c>
      <c r="P44">
        <v>0.71299999999999997</v>
      </c>
      <c r="Q44">
        <v>0.91560527877814868</v>
      </c>
      <c r="R44">
        <v>0.95084840951968419</v>
      </c>
    </row>
    <row r="45" spans="1:18" x14ac:dyDescent="0.25">
      <c r="A45" s="5">
        <v>20</v>
      </c>
      <c r="B45" s="5"/>
      <c r="C45" s="10">
        <v>63</v>
      </c>
      <c r="D45" s="11">
        <f t="shared" si="1"/>
        <v>95</v>
      </c>
      <c r="E45" s="5"/>
      <c r="F45" s="10">
        <v>164</v>
      </c>
      <c r="G45" s="5">
        <v>32</v>
      </c>
      <c r="H45" s="5">
        <v>1.4</v>
      </c>
      <c r="I45" s="6">
        <v>1.0255000000000001</v>
      </c>
      <c r="J45" s="3">
        <f t="shared" si="3"/>
        <v>0.97839636569120869</v>
      </c>
      <c r="K45" s="3">
        <f t="shared" si="4"/>
        <v>4.5932359150454785</v>
      </c>
      <c r="L45" s="3">
        <f t="shared" si="5"/>
        <v>1.029463674014135</v>
      </c>
      <c r="M45" s="3">
        <f t="shared" si="6"/>
        <v>0.38651136169038397</v>
      </c>
      <c r="O45">
        <v>63</v>
      </c>
      <c r="P45">
        <v>1.0255000000000001</v>
      </c>
      <c r="Q45">
        <v>0.97839636569120869</v>
      </c>
      <c r="R45">
        <v>1.029463674014135</v>
      </c>
    </row>
    <row r="46" spans="1:18" x14ac:dyDescent="0.25">
      <c r="A46" s="5">
        <v>20</v>
      </c>
      <c r="B46" s="5"/>
      <c r="C46" s="10">
        <v>71</v>
      </c>
      <c r="D46" s="11">
        <f t="shared" si="1"/>
        <v>103</v>
      </c>
      <c r="E46" s="5"/>
      <c r="F46" s="10">
        <v>182</v>
      </c>
      <c r="G46" s="5">
        <v>32</v>
      </c>
      <c r="H46" s="5">
        <v>1.4</v>
      </c>
      <c r="I46" s="6">
        <v>1.0798000000000001</v>
      </c>
      <c r="J46" s="3">
        <f t="shared" si="3"/>
        <v>1.0329968656184001</v>
      </c>
      <c r="K46" s="3">
        <f t="shared" si="4"/>
        <v>4.3344262253750685</v>
      </c>
      <c r="L46" s="3">
        <f t="shared" si="5"/>
        <v>1.0993209668553001</v>
      </c>
      <c r="M46" s="3">
        <f t="shared" si="6"/>
        <v>1.8078317146971685</v>
      </c>
      <c r="O46">
        <v>71</v>
      </c>
      <c r="P46">
        <v>1.0798000000000001</v>
      </c>
      <c r="Q46">
        <v>1.0329968656184001</v>
      </c>
      <c r="R46">
        <v>1.0993209668553001</v>
      </c>
    </row>
    <row r="47" spans="1:18" x14ac:dyDescent="0.25">
      <c r="A47" s="5">
        <v>20</v>
      </c>
      <c r="B47" s="5"/>
      <c r="C47" s="10">
        <v>77</v>
      </c>
      <c r="D47" s="11">
        <f t="shared" si="1"/>
        <v>109</v>
      </c>
      <c r="E47" s="5"/>
      <c r="F47" s="10">
        <v>200</v>
      </c>
      <c r="G47" s="5">
        <v>32</v>
      </c>
      <c r="H47" s="5">
        <v>1.4</v>
      </c>
      <c r="I47" s="6">
        <v>1.1366000000000001</v>
      </c>
      <c r="J47" s="3">
        <f t="shared" si="3"/>
        <v>1.0987603309590512</v>
      </c>
      <c r="K47" s="3">
        <f t="shared" si="4"/>
        <v>3.3291984023358103</v>
      </c>
      <c r="L47" s="3">
        <f t="shared" si="5"/>
        <v>1.1822420005689094</v>
      </c>
      <c r="M47" s="3">
        <f t="shared" si="6"/>
        <v>4.0156607926191557</v>
      </c>
      <c r="O47">
        <v>77</v>
      </c>
      <c r="P47">
        <v>1.1366000000000001</v>
      </c>
      <c r="Q47">
        <v>1.0987603309590512</v>
      </c>
      <c r="R47">
        <v>1.1822420005689094</v>
      </c>
    </row>
    <row r="48" spans="1:18" x14ac:dyDescent="0.25">
      <c r="A48" s="5">
        <v>25</v>
      </c>
      <c r="B48" s="5"/>
      <c r="C48" s="9">
        <v>105</v>
      </c>
      <c r="D48" s="11">
        <f t="shared" si="1"/>
        <v>140</v>
      </c>
      <c r="E48" s="5"/>
      <c r="F48" s="9">
        <v>225</v>
      </c>
      <c r="G48" s="5">
        <v>35</v>
      </c>
      <c r="H48" s="5">
        <v>1.22</v>
      </c>
      <c r="I48" s="9">
        <v>0.82899999999999996</v>
      </c>
      <c r="J48" s="3">
        <f t="shared" si="3"/>
        <v>1.0085611197360387</v>
      </c>
      <c r="K48" s="3">
        <f t="shared" si="4"/>
        <v>21.659966192525783</v>
      </c>
      <c r="L48" s="3">
        <f t="shared" si="5"/>
        <v>1.071501143999056</v>
      </c>
      <c r="M48" s="3">
        <f t="shared" si="6"/>
        <v>29.252248974554419</v>
      </c>
      <c r="O48">
        <v>105</v>
      </c>
      <c r="P48">
        <v>0.82899999999999996</v>
      </c>
      <c r="Q48">
        <v>1.0085611197360387</v>
      </c>
      <c r="R48">
        <v>1.071501143999056</v>
      </c>
    </row>
    <row r="49" spans="1:18" x14ac:dyDescent="0.25">
      <c r="A49" s="5">
        <v>25</v>
      </c>
      <c r="B49" s="5"/>
      <c r="C49" s="9">
        <v>119</v>
      </c>
      <c r="D49" s="11">
        <f t="shared" si="1"/>
        <v>159</v>
      </c>
      <c r="E49" s="5"/>
      <c r="F49" s="9">
        <v>256</v>
      </c>
      <c r="G49" s="5">
        <v>40</v>
      </c>
      <c r="H49" s="5">
        <v>1.4</v>
      </c>
      <c r="I49" s="9">
        <v>1.0736000000000001</v>
      </c>
      <c r="J49" s="3">
        <f t="shared" si="3"/>
        <v>1.034479188525476</v>
      </c>
      <c r="K49" s="3">
        <f t="shared" si="4"/>
        <v>3.6438907856300355</v>
      </c>
      <c r="L49" s="3">
        <f t="shared" si="5"/>
        <v>1.0969674268890783</v>
      </c>
      <c r="M49" s="3">
        <f t="shared" si="6"/>
        <v>2.1765487042733067</v>
      </c>
      <c r="O49">
        <v>119</v>
      </c>
      <c r="P49">
        <v>1.0736000000000001</v>
      </c>
      <c r="Q49">
        <v>1.034479188525476</v>
      </c>
      <c r="R49">
        <v>1.0969674268890783</v>
      </c>
    </row>
  </sheetData>
  <conditionalFormatting sqref="K1:K1048576">
    <cfRule type="cellIs" dxfId="3" priority="2" operator="greaterThan">
      <formula>10</formula>
    </cfRule>
  </conditionalFormatting>
  <conditionalFormatting sqref="M2:M49">
    <cfRule type="cellIs" dxfId="2" priority="1" operator="greaterThan">
      <formula>10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8"/>
  <sheetViews>
    <sheetView workbookViewId="0">
      <selection activeCell="E6" sqref="E5:E6"/>
    </sheetView>
  </sheetViews>
  <sheetFormatPr defaultRowHeight="15" x14ac:dyDescent="0.25"/>
  <sheetData>
    <row r="1" spans="1:42" x14ac:dyDescent="0.25">
      <c r="A1" s="3">
        <v>58.37</v>
      </c>
      <c r="B1" s="3">
        <v>61.324999999999996</v>
      </c>
      <c r="C1" s="3">
        <v>72.971999999999994</v>
      </c>
      <c r="D1" s="3">
        <v>85.495000000000005</v>
      </c>
      <c r="E1" s="3">
        <v>98.810999999999993</v>
      </c>
      <c r="F1" s="3">
        <v>64.144000000000005</v>
      </c>
      <c r="G1" s="3">
        <v>51.097999999999999</v>
      </c>
      <c r="H1" s="3">
        <v>59.761000000000003</v>
      </c>
      <c r="I1" s="3">
        <v>69.108000000000004</v>
      </c>
      <c r="J1" s="3">
        <v>80.813999999999993</v>
      </c>
      <c r="K1" s="3">
        <v>61.988</v>
      </c>
      <c r="L1" s="3">
        <v>75.816999999999993</v>
      </c>
      <c r="M1" s="3">
        <v>91.147000000000006</v>
      </c>
      <c r="N1" s="3">
        <v>107.997</v>
      </c>
      <c r="O1" s="3">
        <v>126.38</v>
      </c>
      <c r="P1" s="3">
        <v>146.30599999999998</v>
      </c>
      <c r="Q1" s="3">
        <v>41</v>
      </c>
      <c r="R1" s="3">
        <v>47</v>
      </c>
      <c r="S1" s="3">
        <v>53</v>
      </c>
      <c r="T1" s="3">
        <v>60</v>
      </c>
      <c r="U1" s="3">
        <v>67</v>
      </c>
      <c r="V1" s="3">
        <v>76</v>
      </c>
      <c r="W1" s="3">
        <v>86</v>
      </c>
      <c r="X1" s="3">
        <v>96</v>
      </c>
      <c r="Y1" s="3">
        <v>106</v>
      </c>
      <c r="Z1" s="3">
        <v>37</v>
      </c>
      <c r="AA1" s="3">
        <v>41</v>
      </c>
      <c r="AB1" s="3">
        <v>47</v>
      </c>
      <c r="AC1" s="3">
        <v>52</v>
      </c>
      <c r="AD1" s="3">
        <v>59</v>
      </c>
      <c r="AE1" s="3">
        <v>64</v>
      </c>
      <c r="AF1" s="3">
        <v>71</v>
      </c>
      <c r="AG1" s="3">
        <v>80</v>
      </c>
      <c r="AH1" s="3">
        <v>34</v>
      </c>
      <c r="AI1" s="3">
        <v>38</v>
      </c>
      <c r="AJ1" s="3">
        <v>42</v>
      </c>
      <c r="AK1" s="3">
        <v>47</v>
      </c>
      <c r="AL1" s="3">
        <v>52</v>
      </c>
      <c r="AM1" s="3">
        <v>63</v>
      </c>
      <c r="AN1" s="3">
        <v>71</v>
      </c>
      <c r="AO1" s="3">
        <v>77</v>
      </c>
      <c r="AP1" s="3">
        <v>119</v>
      </c>
    </row>
    <row r="2" spans="1:42" x14ac:dyDescent="0.25">
      <c r="A2" s="3">
        <v>86.37</v>
      </c>
      <c r="B2" s="3">
        <v>89.324999999999989</v>
      </c>
      <c r="C2" s="3">
        <v>100.97199999999999</v>
      </c>
      <c r="D2" s="3">
        <v>113.495</v>
      </c>
      <c r="E2" s="3">
        <v>126.81099999999999</v>
      </c>
      <c r="F2" s="3">
        <v>96.144000000000005</v>
      </c>
      <c r="G2" s="3">
        <v>79.097999999999999</v>
      </c>
      <c r="H2" s="3">
        <v>87.760999999999996</v>
      </c>
      <c r="I2" s="3">
        <v>97.108000000000004</v>
      </c>
      <c r="J2" s="3">
        <v>108.81399999999999</v>
      </c>
      <c r="K2" s="3">
        <v>89.988</v>
      </c>
      <c r="L2" s="3">
        <v>103.81699999999999</v>
      </c>
      <c r="M2" s="3">
        <v>119.14700000000001</v>
      </c>
      <c r="N2" s="3">
        <v>135.99700000000001</v>
      </c>
      <c r="O2" s="3">
        <v>154.38</v>
      </c>
      <c r="P2" s="3">
        <v>174.30599999999998</v>
      </c>
      <c r="Q2" s="3">
        <v>73</v>
      </c>
      <c r="R2" s="3">
        <v>79</v>
      </c>
      <c r="S2" s="3">
        <v>85</v>
      </c>
      <c r="T2" s="3">
        <v>92</v>
      </c>
      <c r="U2" s="3">
        <v>99</v>
      </c>
      <c r="V2" s="3">
        <v>108</v>
      </c>
      <c r="W2" s="3">
        <v>118</v>
      </c>
      <c r="X2" s="3">
        <v>128</v>
      </c>
      <c r="Y2" s="3">
        <v>138</v>
      </c>
      <c r="Z2" s="3">
        <v>69</v>
      </c>
      <c r="AA2" s="3">
        <v>73</v>
      </c>
      <c r="AB2" s="3">
        <v>79</v>
      </c>
      <c r="AC2" s="3">
        <v>84</v>
      </c>
      <c r="AD2" s="3">
        <v>91</v>
      </c>
      <c r="AE2" s="3">
        <v>96</v>
      </c>
      <c r="AF2" s="3">
        <v>103</v>
      </c>
      <c r="AG2" s="3">
        <v>112</v>
      </c>
      <c r="AH2" s="3">
        <v>66</v>
      </c>
      <c r="AI2" s="3">
        <v>70</v>
      </c>
      <c r="AJ2" s="3">
        <v>74</v>
      </c>
      <c r="AK2" s="3">
        <v>79</v>
      </c>
      <c r="AL2" s="3">
        <v>84</v>
      </c>
      <c r="AM2" s="3">
        <v>95</v>
      </c>
      <c r="AN2" s="3">
        <v>103</v>
      </c>
      <c r="AO2" s="3">
        <v>109</v>
      </c>
      <c r="AP2" s="3">
        <v>159</v>
      </c>
    </row>
    <row r="3" spans="1:42" x14ac:dyDescent="0.25">
      <c r="A3" s="3">
        <v>109.91</v>
      </c>
      <c r="B3" s="3">
        <v>115.991</v>
      </c>
      <c r="C3" s="3">
        <v>134.53300000000002</v>
      </c>
      <c r="D3" s="3">
        <v>154.255</v>
      </c>
      <c r="E3" s="3">
        <v>175.114</v>
      </c>
      <c r="F3" s="3">
        <v>121.771</v>
      </c>
      <c r="G3" s="3">
        <v>103.46900000000001</v>
      </c>
      <c r="H3" s="3">
        <v>118.645</v>
      </c>
      <c r="I3" s="3">
        <v>134.833</v>
      </c>
      <c r="J3" s="3">
        <v>155.49699999999999</v>
      </c>
      <c r="K3" s="3">
        <v>109.27099999999999</v>
      </c>
      <c r="L3" s="3">
        <v>128.554</v>
      </c>
      <c r="M3" s="3">
        <v>150.01300000000001</v>
      </c>
      <c r="N3" s="3">
        <v>173.66200000000001</v>
      </c>
      <c r="O3" s="3">
        <v>199.512</v>
      </c>
      <c r="P3" s="3">
        <v>227.57</v>
      </c>
      <c r="Q3" s="3">
        <v>96</v>
      </c>
      <c r="R3" s="3">
        <v>109</v>
      </c>
      <c r="S3" s="3">
        <v>120</v>
      </c>
      <c r="T3" s="3">
        <v>135</v>
      </c>
      <c r="U3" s="3">
        <v>150</v>
      </c>
      <c r="V3" s="3">
        <v>166</v>
      </c>
      <c r="W3" s="3">
        <v>187</v>
      </c>
      <c r="X3" s="3">
        <v>208</v>
      </c>
      <c r="Y3" s="3">
        <v>227</v>
      </c>
      <c r="Z3" s="3">
        <v>93</v>
      </c>
      <c r="AA3" s="3">
        <v>103</v>
      </c>
      <c r="AB3" s="3">
        <v>116</v>
      </c>
      <c r="AC3" s="3">
        <v>128</v>
      </c>
      <c r="AD3" s="3">
        <v>143</v>
      </c>
      <c r="AE3" s="3">
        <v>155</v>
      </c>
      <c r="AF3" s="3">
        <v>165</v>
      </c>
      <c r="AG3" s="3">
        <v>190</v>
      </c>
      <c r="AH3" s="3">
        <v>90</v>
      </c>
      <c r="AI3" s="3">
        <v>99</v>
      </c>
      <c r="AJ3" s="3">
        <v>110</v>
      </c>
      <c r="AK3" s="3">
        <v>124</v>
      </c>
      <c r="AL3" s="3">
        <v>136</v>
      </c>
      <c r="AM3" s="3">
        <v>164</v>
      </c>
      <c r="AN3" s="3">
        <v>182</v>
      </c>
      <c r="AO3" s="3">
        <v>200</v>
      </c>
      <c r="AP3" s="3">
        <v>256</v>
      </c>
    </row>
    <row r="4" spans="1:42" x14ac:dyDescent="0.25">
      <c r="A4" s="3">
        <v>28</v>
      </c>
      <c r="B4" s="3">
        <v>28</v>
      </c>
      <c r="C4" s="3">
        <v>28</v>
      </c>
      <c r="D4" s="3">
        <v>28</v>
      </c>
      <c r="E4" s="3">
        <v>28</v>
      </c>
      <c r="F4" s="3">
        <v>32</v>
      </c>
      <c r="G4" s="3">
        <v>28</v>
      </c>
      <c r="H4" s="3">
        <v>28</v>
      </c>
      <c r="I4" s="3">
        <v>28</v>
      </c>
      <c r="J4" s="3">
        <v>28</v>
      </c>
      <c r="K4" s="3">
        <v>28</v>
      </c>
      <c r="L4" s="3">
        <v>28</v>
      </c>
      <c r="M4" s="3">
        <v>28</v>
      </c>
      <c r="N4" s="3">
        <v>28</v>
      </c>
      <c r="O4" s="3">
        <v>28</v>
      </c>
      <c r="P4" s="3">
        <v>28</v>
      </c>
      <c r="Q4" s="3">
        <v>32</v>
      </c>
      <c r="R4" s="3">
        <v>32</v>
      </c>
      <c r="S4" s="3">
        <v>32</v>
      </c>
      <c r="T4" s="3">
        <v>32</v>
      </c>
      <c r="U4" s="3">
        <v>32</v>
      </c>
      <c r="V4" s="3">
        <v>32</v>
      </c>
      <c r="W4" s="3">
        <v>32</v>
      </c>
      <c r="X4" s="3">
        <v>32</v>
      </c>
      <c r="Y4" s="3">
        <v>32</v>
      </c>
      <c r="Z4" s="3">
        <v>32</v>
      </c>
      <c r="AA4" s="3">
        <v>32</v>
      </c>
      <c r="AB4" s="3">
        <v>32</v>
      </c>
      <c r="AC4" s="3">
        <v>32</v>
      </c>
      <c r="AD4" s="3">
        <v>32</v>
      </c>
      <c r="AE4" s="3">
        <v>32</v>
      </c>
      <c r="AF4" s="3">
        <v>32</v>
      </c>
      <c r="AG4" s="3">
        <v>32</v>
      </c>
      <c r="AH4" s="3">
        <v>32</v>
      </c>
      <c r="AI4" s="3">
        <v>32</v>
      </c>
      <c r="AJ4" s="3">
        <v>32</v>
      </c>
      <c r="AK4" s="3">
        <v>32</v>
      </c>
      <c r="AL4" s="3">
        <v>32</v>
      </c>
      <c r="AM4" s="3">
        <v>32</v>
      </c>
      <c r="AN4" s="3">
        <v>32</v>
      </c>
      <c r="AO4" s="3">
        <v>32</v>
      </c>
      <c r="AP4" s="3">
        <v>40</v>
      </c>
    </row>
    <row r="5" spans="1:42" x14ac:dyDescent="0.25">
      <c r="A5" s="3">
        <v>0.53133088467224243</v>
      </c>
      <c r="B5" s="3">
        <v>0.4774035144344127</v>
      </c>
      <c r="C5" s="3">
        <v>0.37965136645306946</v>
      </c>
      <c r="D5" s="3">
        <v>0.31261605470632842</v>
      </c>
      <c r="E5" s="3">
        <v>0.26380276824150817</v>
      </c>
      <c r="F5" s="3">
        <v>0.5515902592062657</v>
      </c>
      <c r="G5" s="3">
        <v>0.54734213828325773</v>
      </c>
      <c r="H5" s="3">
        <v>0.43270556621318196</v>
      </c>
      <c r="I5" s="3">
        <v>0.35457009310281279</v>
      </c>
      <c r="J5" s="3">
        <v>0.28747486481871326</v>
      </c>
      <c r="K5" s="3">
        <v>0.58413605140385738</v>
      </c>
      <c r="L5" s="3">
        <v>0.45327868109726688</v>
      </c>
      <c r="M5" s="3">
        <v>0.36311991208951355</v>
      </c>
      <c r="N5" s="3">
        <v>0.29798638455248588</v>
      </c>
      <c r="O5" s="3">
        <v>0.24921824356224684</v>
      </c>
      <c r="P5" s="3">
        <v>0.21167014649363503</v>
      </c>
      <c r="Q5" s="3">
        <v>0.70588235294117652</v>
      </c>
      <c r="R5" s="3">
        <v>0.54128070881997581</v>
      </c>
      <c r="S5" s="3">
        <v>0.46076794657762937</v>
      </c>
      <c r="T5" s="3">
        <v>0.37527968520947458</v>
      </c>
      <c r="U5" s="3">
        <v>0.31641648796759592</v>
      </c>
      <c r="V5" s="3">
        <v>0.27684784652999811</v>
      </c>
      <c r="W5" s="3">
        <v>0.23280196854605756</v>
      </c>
      <c r="X5" s="3">
        <v>0.2008068130883012</v>
      </c>
      <c r="Y5" s="3">
        <v>0.1802359132984003</v>
      </c>
      <c r="Z5" s="3">
        <v>0.6983734815729874</v>
      </c>
      <c r="AA5" s="3">
        <v>0.55601280292638322</v>
      </c>
      <c r="AB5" s="3">
        <v>0.44680851063829785</v>
      </c>
      <c r="AC5" s="3">
        <v>0.37414030261348008</v>
      </c>
      <c r="AD5" s="3">
        <v>0.31477473932716898</v>
      </c>
      <c r="AE5" s="3">
        <v>0.27668197784382598</v>
      </c>
      <c r="AF5" s="3">
        <v>0.26193724420190995</v>
      </c>
      <c r="AG5" s="3">
        <v>0.20787657328461226</v>
      </c>
      <c r="AH5" s="3">
        <v>0.71111111111111114</v>
      </c>
      <c r="AI5" s="3">
        <v>0.58132884777123628</v>
      </c>
      <c r="AJ5" s="3">
        <v>0.46469704556835251</v>
      </c>
      <c r="AK5" s="3">
        <v>0.36842105263157893</v>
      </c>
      <c r="AL5" s="3">
        <v>0.31664726426076834</v>
      </c>
      <c r="AM5" s="3">
        <v>0.23582089552238805</v>
      </c>
      <c r="AN5" s="3">
        <v>0.20503756076005303</v>
      </c>
      <c r="AO5" s="3">
        <v>0.17689015691868759</v>
      </c>
      <c r="AP5" s="3">
        <v>0.20672603223587588</v>
      </c>
    </row>
    <row r="6" spans="1:42" x14ac:dyDescent="0.25">
      <c r="A6" s="3">
        <v>1.5365293553307886</v>
      </c>
      <c r="B6" s="3">
        <v>1.62908496389112</v>
      </c>
      <c r="C6" s="3">
        <v>1.6048575176148758</v>
      </c>
      <c r="D6" s="3">
        <v>1.5795145538085651</v>
      </c>
      <c r="E6" s="3">
        <v>1.5575058636060972</v>
      </c>
      <c r="F6" s="3">
        <v>1.503453698811581</v>
      </c>
      <c r="G6" s="3">
        <v>2.0123605064367815</v>
      </c>
      <c r="H6" s="3">
        <v>2.0100551466392442</v>
      </c>
      <c r="I6" s="3">
        <v>1.9995756081372225</v>
      </c>
      <c r="J6" s="3">
        <v>2.0125634390359179</v>
      </c>
      <c r="K6" s="3">
        <v>1.1161358729545259</v>
      </c>
      <c r="L6" s="3">
        <v>1.0747807916979055</v>
      </c>
      <c r="M6" s="3">
        <v>1.0505979141017376</v>
      </c>
      <c r="N6" s="3">
        <v>1.0355093426610846</v>
      </c>
      <c r="O6" s="3">
        <v>1.0256840354093106</v>
      </c>
      <c r="P6" s="3">
        <v>1.0190463765888564</v>
      </c>
      <c r="Q6" s="3">
        <v>3.0343481654957065</v>
      </c>
      <c r="R6" s="3">
        <v>3.1177446102819237</v>
      </c>
      <c r="S6" s="3">
        <v>2.9784142797841429</v>
      </c>
      <c r="T6" s="3">
        <v>3.0503125</v>
      </c>
      <c r="U6" s="3">
        <v>3.1056493030080703</v>
      </c>
      <c r="V6" s="3">
        <v>2.9561011904761907</v>
      </c>
      <c r="W6" s="3">
        <v>3.0081475128644941</v>
      </c>
      <c r="X6" s="3">
        <v>3.0490018148820326</v>
      </c>
      <c r="Y6" s="3">
        <v>2.9978774455518642</v>
      </c>
      <c r="Z6" s="3">
        <v>4.0123839009287927</v>
      </c>
      <c r="AA6" s="3">
        <v>4.1217798594847777</v>
      </c>
      <c r="AB6" s="3">
        <v>3.9883913764510779</v>
      </c>
      <c r="AC6" s="3">
        <v>4.0486111111111107</v>
      </c>
      <c r="AD6" s="3">
        <v>3.9493670886075951</v>
      </c>
      <c r="AE6" s="3">
        <v>4.0067640692640696</v>
      </c>
      <c r="AF6" s="3">
        <v>3.5802628743805216</v>
      </c>
      <c r="AG6" s="3">
        <v>3.9260000000000002</v>
      </c>
      <c r="AH6" s="3">
        <v>4.9523809523809526</v>
      </c>
      <c r="AI6" s="3">
        <v>4.6944444444444446</v>
      </c>
      <c r="AJ6" s="3">
        <v>4.8563049853372435</v>
      </c>
      <c r="AK6" s="3">
        <v>5.0497512437810945</v>
      </c>
      <c r="AL6" s="3">
        <v>4.9652777777777777</v>
      </c>
      <c r="AM6" s="3">
        <v>5.0072849537685622</v>
      </c>
      <c r="AN6" s="3">
        <v>4.8513251454427921</v>
      </c>
      <c r="AO6" s="3">
        <v>5.0857297883884973</v>
      </c>
      <c r="AP6" s="3">
        <v>2.9739213947990542</v>
      </c>
    </row>
    <row r="7" spans="1:42" x14ac:dyDescent="0.25">
      <c r="A7" s="3">
        <v>0.67</v>
      </c>
      <c r="B7" s="3">
        <v>0.70250000000000001</v>
      </c>
      <c r="C7" s="3">
        <v>0.76800000000000002</v>
      </c>
      <c r="D7" s="3">
        <v>0.82350000000000001</v>
      </c>
      <c r="E7" s="3">
        <v>0.86899999999999999</v>
      </c>
      <c r="F7" s="3">
        <v>0.66</v>
      </c>
      <c r="G7" s="3">
        <v>0.66200000000000003</v>
      </c>
      <c r="H7" s="3">
        <v>0.73399999999999999</v>
      </c>
      <c r="I7" s="3">
        <v>0.79300000000000004</v>
      </c>
      <c r="J7" s="3">
        <v>0.85399999999999998</v>
      </c>
      <c r="K7" s="3">
        <v>0.65200000000000002</v>
      </c>
      <c r="L7" s="3">
        <v>0.71699999999999997</v>
      </c>
      <c r="M7" s="3">
        <v>0.77500000000000002</v>
      </c>
      <c r="N7" s="3">
        <v>0.82499999999999996</v>
      </c>
      <c r="O7" s="3">
        <v>0.86699999999999999</v>
      </c>
      <c r="P7" s="3">
        <v>0.90500000000000003</v>
      </c>
      <c r="Q7" s="3">
        <v>0.60399999999999998</v>
      </c>
      <c r="R7" s="3">
        <v>0.70389999999999997</v>
      </c>
      <c r="S7" s="3">
        <v>0.76600000000000001</v>
      </c>
      <c r="T7" s="3">
        <v>0.84399999999999997</v>
      </c>
      <c r="U7" s="3">
        <v>0.90900000000000003</v>
      </c>
      <c r="V7" s="3">
        <v>0.95799999999999996</v>
      </c>
      <c r="W7" s="3">
        <v>1.0222</v>
      </c>
      <c r="X7" s="3">
        <v>1.0751999999999999</v>
      </c>
      <c r="Y7" s="3">
        <v>1.1116999999999999</v>
      </c>
      <c r="Z7" s="3">
        <v>0.60199999999999998</v>
      </c>
      <c r="AA7" s="3">
        <v>0.68899999999999995</v>
      </c>
      <c r="AB7" s="3">
        <v>0.77500000000000002</v>
      </c>
      <c r="AC7" s="3">
        <v>0.84399999999999997</v>
      </c>
      <c r="AD7" s="3">
        <v>0.91200000000000003</v>
      </c>
      <c r="AE7" s="3">
        <v>0.96199999999999997</v>
      </c>
      <c r="AF7" s="3">
        <v>0.98260000000000003</v>
      </c>
      <c r="AG7" s="3">
        <v>1.0708</v>
      </c>
      <c r="AH7" s="3">
        <v>0.59</v>
      </c>
      <c r="AI7" s="3">
        <v>0.66900000000000004</v>
      </c>
      <c r="AJ7" s="3">
        <v>0.75600000000000001</v>
      </c>
      <c r="AK7" s="3">
        <v>0.84799999999999998</v>
      </c>
      <c r="AL7" s="3">
        <v>0.90900000000000003</v>
      </c>
      <c r="AM7" s="3">
        <v>1.0255000000000001</v>
      </c>
      <c r="AN7" s="3">
        <v>1.0798000000000001</v>
      </c>
      <c r="AO7" s="3">
        <v>1.1366000000000001</v>
      </c>
      <c r="AP7" s="3">
        <v>1.0736000000000001</v>
      </c>
    </row>
    <row r="17" spans="1:7" x14ac:dyDescent="0.25">
      <c r="A17">
        <v>58.37</v>
      </c>
      <c r="B17">
        <v>86.37</v>
      </c>
      <c r="C17">
        <v>109.91</v>
      </c>
      <c r="D17">
        <v>28</v>
      </c>
      <c r="E17">
        <v>0.53133088467224243</v>
      </c>
      <c r="F17">
        <v>1.5365293553307886</v>
      </c>
      <c r="G17">
        <v>0.67</v>
      </c>
    </row>
    <row r="18" spans="1:7" x14ac:dyDescent="0.25">
      <c r="A18">
        <v>61.324999999999996</v>
      </c>
      <c r="B18">
        <v>89.324999999999989</v>
      </c>
      <c r="C18">
        <v>115.991</v>
      </c>
      <c r="D18">
        <v>28</v>
      </c>
      <c r="E18">
        <v>0.4774035144344127</v>
      </c>
      <c r="F18">
        <v>1.62908496389112</v>
      </c>
      <c r="G18">
        <v>0.70250000000000001</v>
      </c>
    </row>
    <row r="19" spans="1:7" x14ac:dyDescent="0.25">
      <c r="A19">
        <v>72.971999999999994</v>
      </c>
      <c r="B19">
        <v>100.97199999999999</v>
      </c>
      <c r="C19">
        <v>134.53300000000002</v>
      </c>
      <c r="D19">
        <v>28</v>
      </c>
      <c r="E19">
        <v>0.37965136645306946</v>
      </c>
      <c r="F19">
        <v>1.6048575176148758</v>
      </c>
      <c r="G19">
        <v>0.76800000000000002</v>
      </c>
    </row>
    <row r="20" spans="1:7" x14ac:dyDescent="0.25">
      <c r="A20">
        <v>85.495000000000005</v>
      </c>
      <c r="B20">
        <v>113.495</v>
      </c>
      <c r="C20">
        <v>154.255</v>
      </c>
      <c r="D20">
        <v>28</v>
      </c>
      <c r="E20">
        <v>0.31261605470632842</v>
      </c>
      <c r="F20">
        <v>1.5795145538085651</v>
      </c>
      <c r="G20">
        <v>0.82350000000000001</v>
      </c>
    </row>
    <row r="21" spans="1:7" x14ac:dyDescent="0.25">
      <c r="A21">
        <v>98.810999999999993</v>
      </c>
      <c r="B21">
        <v>126.81099999999999</v>
      </c>
      <c r="C21">
        <v>175.114</v>
      </c>
      <c r="D21">
        <v>28</v>
      </c>
      <c r="E21">
        <v>0.26380276824150817</v>
      </c>
      <c r="F21">
        <v>1.5575058636060972</v>
      </c>
      <c r="G21">
        <v>0.86899999999999999</v>
      </c>
    </row>
    <row r="22" spans="1:7" x14ac:dyDescent="0.25">
      <c r="A22">
        <v>64.144000000000005</v>
      </c>
      <c r="B22">
        <v>96.144000000000005</v>
      </c>
      <c r="C22">
        <v>121.771</v>
      </c>
      <c r="D22">
        <v>32</v>
      </c>
      <c r="E22">
        <v>0.5515902592062657</v>
      </c>
      <c r="F22">
        <v>1.503453698811581</v>
      </c>
      <c r="G22">
        <v>0.66</v>
      </c>
    </row>
    <row r="23" spans="1:7" x14ac:dyDescent="0.25">
      <c r="A23">
        <v>51.097999999999999</v>
      </c>
      <c r="B23">
        <v>79.097999999999999</v>
      </c>
      <c r="C23">
        <v>103.46900000000001</v>
      </c>
      <c r="D23">
        <v>28</v>
      </c>
      <c r="E23">
        <v>0.54734213828325773</v>
      </c>
      <c r="F23">
        <v>2.0123605064367815</v>
      </c>
      <c r="G23">
        <v>0.66200000000000003</v>
      </c>
    </row>
    <row r="24" spans="1:7" x14ac:dyDescent="0.25">
      <c r="A24">
        <v>59.761000000000003</v>
      </c>
      <c r="B24">
        <v>87.760999999999996</v>
      </c>
      <c r="C24">
        <v>118.645</v>
      </c>
      <c r="D24">
        <v>28</v>
      </c>
      <c r="E24">
        <v>0.43270556621318196</v>
      </c>
      <c r="F24">
        <v>2.0100551466392442</v>
      </c>
      <c r="G24">
        <v>0.73399999999999999</v>
      </c>
    </row>
    <row r="25" spans="1:7" x14ac:dyDescent="0.25">
      <c r="A25">
        <v>69.108000000000004</v>
      </c>
      <c r="B25">
        <v>97.108000000000004</v>
      </c>
      <c r="C25">
        <v>134.833</v>
      </c>
      <c r="D25">
        <v>28</v>
      </c>
      <c r="E25">
        <v>0.35457009310281279</v>
      </c>
      <c r="F25">
        <v>1.9995756081372225</v>
      </c>
      <c r="G25">
        <v>0.79300000000000004</v>
      </c>
    </row>
    <row r="26" spans="1:7" x14ac:dyDescent="0.25">
      <c r="A26">
        <v>80.813999999999993</v>
      </c>
      <c r="B26">
        <v>108.81399999999999</v>
      </c>
      <c r="C26">
        <v>155.49699999999999</v>
      </c>
      <c r="D26">
        <v>28</v>
      </c>
      <c r="E26">
        <v>0.28747486481871326</v>
      </c>
      <c r="F26">
        <v>2.0125634390359179</v>
      </c>
      <c r="G26">
        <v>0.85399999999999998</v>
      </c>
    </row>
    <row r="27" spans="1:7" x14ac:dyDescent="0.25">
      <c r="A27">
        <v>61.988</v>
      </c>
      <c r="B27">
        <v>89.988</v>
      </c>
      <c r="C27">
        <v>109.27099999999999</v>
      </c>
      <c r="D27">
        <v>28</v>
      </c>
      <c r="E27">
        <v>0.58413605140385738</v>
      </c>
      <c r="F27">
        <v>1.1161358729545259</v>
      </c>
      <c r="G27">
        <v>0.65200000000000002</v>
      </c>
    </row>
    <row r="28" spans="1:7" x14ac:dyDescent="0.25">
      <c r="A28">
        <v>75.816999999999993</v>
      </c>
      <c r="B28">
        <v>103.81699999999999</v>
      </c>
      <c r="C28">
        <v>128.554</v>
      </c>
      <c r="D28">
        <v>28</v>
      </c>
      <c r="E28">
        <v>0.45327868109726688</v>
      </c>
      <c r="F28">
        <v>1.0747807916979055</v>
      </c>
      <c r="G28">
        <v>0.71699999999999997</v>
      </c>
    </row>
    <row r="29" spans="1:7" x14ac:dyDescent="0.25">
      <c r="A29">
        <v>91.147000000000006</v>
      </c>
      <c r="B29">
        <v>119.14700000000001</v>
      </c>
      <c r="C29">
        <v>150.01300000000001</v>
      </c>
      <c r="D29">
        <v>28</v>
      </c>
      <c r="E29">
        <v>0.36311991208951355</v>
      </c>
      <c r="F29">
        <v>1.0505979141017376</v>
      </c>
      <c r="G29">
        <v>0.77500000000000002</v>
      </c>
    </row>
    <row r="30" spans="1:7" x14ac:dyDescent="0.25">
      <c r="A30">
        <v>107.997</v>
      </c>
      <c r="B30">
        <v>135.99700000000001</v>
      </c>
      <c r="C30">
        <v>173.66200000000001</v>
      </c>
      <c r="D30">
        <v>28</v>
      </c>
      <c r="E30">
        <v>0.29798638455248588</v>
      </c>
      <c r="F30">
        <v>1.0355093426610846</v>
      </c>
      <c r="G30">
        <v>0.82499999999999996</v>
      </c>
    </row>
    <row r="31" spans="1:7" x14ac:dyDescent="0.25">
      <c r="A31">
        <v>126.38</v>
      </c>
      <c r="B31">
        <v>154.38</v>
      </c>
      <c r="C31">
        <v>199.512</v>
      </c>
      <c r="D31">
        <v>28</v>
      </c>
      <c r="E31">
        <v>0.24921824356224684</v>
      </c>
      <c r="F31">
        <v>1.0256840354093106</v>
      </c>
      <c r="G31">
        <v>0.86699999999999999</v>
      </c>
    </row>
    <row r="32" spans="1:7" x14ac:dyDescent="0.25">
      <c r="A32">
        <v>146.30599999999998</v>
      </c>
      <c r="B32">
        <v>174.30599999999998</v>
      </c>
      <c r="C32">
        <v>227.57</v>
      </c>
      <c r="D32">
        <v>28</v>
      </c>
      <c r="E32">
        <v>0.21167014649363503</v>
      </c>
      <c r="F32">
        <v>1.0190463765888564</v>
      </c>
      <c r="G32">
        <v>0.90500000000000003</v>
      </c>
    </row>
    <row r="33" spans="1:7" x14ac:dyDescent="0.25">
      <c r="A33">
        <v>41</v>
      </c>
      <c r="B33">
        <v>73</v>
      </c>
      <c r="C33">
        <v>96</v>
      </c>
      <c r="D33">
        <v>32</v>
      </c>
      <c r="E33">
        <v>0.70588235294117652</v>
      </c>
      <c r="F33">
        <v>3.0343481654957065</v>
      </c>
      <c r="G33">
        <v>0.60399999999999998</v>
      </c>
    </row>
    <row r="34" spans="1:7" x14ac:dyDescent="0.25">
      <c r="A34">
        <v>47</v>
      </c>
      <c r="B34">
        <v>79</v>
      </c>
      <c r="C34">
        <v>109</v>
      </c>
      <c r="D34">
        <v>32</v>
      </c>
      <c r="E34">
        <v>0.54128070881997581</v>
      </c>
      <c r="F34">
        <v>3.1177446102819237</v>
      </c>
      <c r="G34">
        <v>0.70389999999999997</v>
      </c>
    </row>
    <row r="35" spans="1:7" x14ac:dyDescent="0.25">
      <c r="A35">
        <v>53</v>
      </c>
      <c r="B35">
        <v>85</v>
      </c>
      <c r="C35">
        <v>120</v>
      </c>
      <c r="D35">
        <v>32</v>
      </c>
      <c r="E35">
        <v>0.46076794657762937</v>
      </c>
      <c r="F35">
        <v>2.9784142797841429</v>
      </c>
      <c r="G35">
        <v>0.76600000000000001</v>
      </c>
    </row>
    <row r="36" spans="1:7" x14ac:dyDescent="0.25">
      <c r="A36">
        <v>60</v>
      </c>
      <c r="B36">
        <v>92</v>
      </c>
      <c r="C36">
        <v>135</v>
      </c>
      <c r="D36">
        <v>32</v>
      </c>
      <c r="E36">
        <v>0.37527968520947458</v>
      </c>
      <c r="F36">
        <v>3.0503125</v>
      </c>
      <c r="G36">
        <v>0.84399999999999997</v>
      </c>
    </row>
    <row r="37" spans="1:7" x14ac:dyDescent="0.25">
      <c r="A37">
        <v>67</v>
      </c>
      <c r="B37">
        <v>99</v>
      </c>
      <c r="C37">
        <v>150</v>
      </c>
      <c r="D37">
        <v>32</v>
      </c>
      <c r="E37">
        <v>0.31641648796759592</v>
      </c>
      <c r="F37">
        <v>3.1056493030080703</v>
      </c>
      <c r="G37">
        <v>0.90900000000000003</v>
      </c>
    </row>
    <row r="38" spans="1:7" x14ac:dyDescent="0.25">
      <c r="A38">
        <v>76</v>
      </c>
      <c r="B38">
        <v>108</v>
      </c>
      <c r="C38">
        <v>166</v>
      </c>
      <c r="D38">
        <v>32</v>
      </c>
      <c r="E38">
        <v>0.27684784652999811</v>
      </c>
      <c r="F38">
        <v>2.9561011904761907</v>
      </c>
      <c r="G38">
        <v>0.95799999999999996</v>
      </c>
    </row>
    <row r="39" spans="1:7" x14ac:dyDescent="0.25">
      <c r="A39">
        <v>86</v>
      </c>
      <c r="B39">
        <v>118</v>
      </c>
      <c r="C39">
        <v>187</v>
      </c>
      <c r="D39">
        <v>32</v>
      </c>
      <c r="E39">
        <v>0.23280196854605756</v>
      </c>
      <c r="F39">
        <v>3.0081475128644941</v>
      </c>
      <c r="G39">
        <v>1.0222</v>
      </c>
    </row>
    <row r="40" spans="1:7" x14ac:dyDescent="0.25">
      <c r="A40">
        <v>96</v>
      </c>
      <c r="B40">
        <v>128</v>
      </c>
      <c r="C40">
        <v>208</v>
      </c>
      <c r="D40">
        <v>32</v>
      </c>
      <c r="E40">
        <v>0.2008068130883012</v>
      </c>
      <c r="F40">
        <v>3.0490018148820326</v>
      </c>
      <c r="G40">
        <v>1.0751999999999999</v>
      </c>
    </row>
    <row r="41" spans="1:7" x14ac:dyDescent="0.25">
      <c r="A41">
        <v>106</v>
      </c>
      <c r="B41">
        <v>138</v>
      </c>
      <c r="C41">
        <v>227</v>
      </c>
      <c r="D41">
        <v>32</v>
      </c>
      <c r="E41">
        <v>0.1802359132984003</v>
      </c>
      <c r="F41">
        <v>2.9978774455518642</v>
      </c>
      <c r="G41">
        <v>1.1116999999999999</v>
      </c>
    </row>
    <row r="42" spans="1:7" x14ac:dyDescent="0.25">
      <c r="A42">
        <v>37</v>
      </c>
      <c r="B42">
        <v>69</v>
      </c>
      <c r="C42">
        <v>93</v>
      </c>
      <c r="D42">
        <v>32</v>
      </c>
      <c r="E42">
        <v>0.6983734815729874</v>
      </c>
      <c r="F42">
        <v>4.0123839009287927</v>
      </c>
      <c r="G42">
        <v>0.60199999999999998</v>
      </c>
    </row>
    <row r="43" spans="1:7" x14ac:dyDescent="0.25">
      <c r="A43">
        <v>41</v>
      </c>
      <c r="B43">
        <v>73</v>
      </c>
      <c r="C43">
        <v>103</v>
      </c>
      <c r="D43">
        <v>32</v>
      </c>
      <c r="E43">
        <v>0.55601280292638322</v>
      </c>
      <c r="F43">
        <v>4.1217798594847777</v>
      </c>
      <c r="G43">
        <v>0.68899999999999995</v>
      </c>
    </row>
    <row r="44" spans="1:7" x14ac:dyDescent="0.25">
      <c r="A44">
        <v>47</v>
      </c>
      <c r="B44">
        <v>79</v>
      </c>
      <c r="C44">
        <v>116</v>
      </c>
      <c r="D44">
        <v>32</v>
      </c>
      <c r="E44">
        <v>0.44680851063829785</v>
      </c>
      <c r="F44">
        <v>3.9883913764510779</v>
      </c>
      <c r="G44">
        <v>0.77500000000000002</v>
      </c>
    </row>
    <row r="45" spans="1:7" x14ac:dyDescent="0.25">
      <c r="A45">
        <v>52</v>
      </c>
      <c r="B45">
        <v>84</v>
      </c>
      <c r="C45">
        <v>128</v>
      </c>
      <c r="D45">
        <v>32</v>
      </c>
      <c r="E45">
        <v>0.37414030261348008</v>
      </c>
      <c r="F45">
        <v>4.0486111111111107</v>
      </c>
      <c r="G45">
        <v>0.84399999999999997</v>
      </c>
    </row>
    <row r="46" spans="1:7" x14ac:dyDescent="0.25">
      <c r="A46">
        <v>59</v>
      </c>
      <c r="B46">
        <v>91</v>
      </c>
      <c r="C46">
        <v>143</v>
      </c>
      <c r="D46">
        <v>32</v>
      </c>
      <c r="E46">
        <v>0.31477473932716898</v>
      </c>
      <c r="F46">
        <v>3.9493670886075951</v>
      </c>
      <c r="G46">
        <v>0.91200000000000003</v>
      </c>
    </row>
    <row r="47" spans="1:7" x14ac:dyDescent="0.25">
      <c r="A47">
        <v>64</v>
      </c>
      <c r="B47">
        <v>96</v>
      </c>
      <c r="C47">
        <v>155</v>
      </c>
      <c r="D47">
        <v>32</v>
      </c>
      <c r="E47">
        <v>0.27668197784382598</v>
      </c>
      <c r="F47">
        <v>4.0067640692640696</v>
      </c>
      <c r="G47">
        <v>0.96199999999999997</v>
      </c>
    </row>
    <row r="48" spans="1:7" x14ac:dyDescent="0.25">
      <c r="A48">
        <v>71</v>
      </c>
      <c r="B48">
        <v>103</v>
      </c>
      <c r="C48">
        <v>165</v>
      </c>
      <c r="D48">
        <v>32</v>
      </c>
      <c r="E48">
        <v>0.26193724420190995</v>
      </c>
      <c r="F48">
        <v>3.5802628743805216</v>
      </c>
      <c r="G48">
        <v>0.98260000000000003</v>
      </c>
    </row>
    <row r="49" spans="1:7" x14ac:dyDescent="0.25">
      <c r="A49">
        <v>80</v>
      </c>
      <c r="B49">
        <v>112</v>
      </c>
      <c r="C49">
        <v>190</v>
      </c>
      <c r="D49">
        <v>32</v>
      </c>
      <c r="E49">
        <v>0.20787657328461226</v>
      </c>
      <c r="F49">
        <v>3.9260000000000002</v>
      </c>
      <c r="G49">
        <v>1.0708</v>
      </c>
    </row>
    <row r="50" spans="1:7" x14ac:dyDescent="0.25">
      <c r="A50">
        <v>34</v>
      </c>
      <c r="B50">
        <v>66</v>
      </c>
      <c r="C50">
        <v>90</v>
      </c>
      <c r="D50">
        <v>32</v>
      </c>
      <c r="E50">
        <v>0.71111111111111114</v>
      </c>
      <c r="F50">
        <v>4.9523809523809526</v>
      </c>
      <c r="G50">
        <v>0.59</v>
      </c>
    </row>
    <row r="51" spans="1:7" x14ac:dyDescent="0.25">
      <c r="A51">
        <v>38</v>
      </c>
      <c r="B51">
        <v>70</v>
      </c>
      <c r="C51">
        <v>99</v>
      </c>
      <c r="D51">
        <v>32</v>
      </c>
      <c r="E51">
        <v>0.58132884777123628</v>
      </c>
      <c r="F51">
        <v>4.6944444444444446</v>
      </c>
      <c r="G51">
        <v>0.66900000000000004</v>
      </c>
    </row>
    <row r="52" spans="1:7" x14ac:dyDescent="0.25">
      <c r="A52">
        <v>42</v>
      </c>
      <c r="B52">
        <v>74</v>
      </c>
      <c r="C52">
        <v>110</v>
      </c>
      <c r="D52">
        <v>32</v>
      </c>
      <c r="E52">
        <v>0.46469704556835251</v>
      </c>
      <c r="F52">
        <v>4.8563049853372435</v>
      </c>
      <c r="G52">
        <v>0.75600000000000001</v>
      </c>
    </row>
    <row r="53" spans="1:7" x14ac:dyDescent="0.25">
      <c r="A53">
        <v>47</v>
      </c>
      <c r="B53">
        <v>79</v>
      </c>
      <c r="C53">
        <v>124</v>
      </c>
      <c r="D53">
        <v>32</v>
      </c>
      <c r="E53">
        <v>0.36842105263157893</v>
      </c>
      <c r="F53">
        <v>5.0497512437810945</v>
      </c>
      <c r="G53">
        <v>0.84799999999999998</v>
      </c>
    </row>
    <row r="54" spans="1:7" x14ac:dyDescent="0.25">
      <c r="A54">
        <v>52</v>
      </c>
      <c r="B54">
        <v>84</v>
      </c>
      <c r="C54">
        <v>136</v>
      </c>
      <c r="D54">
        <v>32</v>
      </c>
      <c r="E54">
        <v>0.31664726426076834</v>
      </c>
      <c r="F54">
        <v>4.9652777777777777</v>
      </c>
      <c r="G54">
        <v>0.90900000000000003</v>
      </c>
    </row>
    <row r="55" spans="1:7" x14ac:dyDescent="0.25">
      <c r="A55">
        <v>63</v>
      </c>
      <c r="B55">
        <v>95</v>
      </c>
      <c r="C55">
        <v>164</v>
      </c>
      <c r="D55">
        <v>32</v>
      </c>
      <c r="E55">
        <v>0.23582089552238805</v>
      </c>
      <c r="F55">
        <v>5.0072849537685622</v>
      </c>
      <c r="G55">
        <v>1.0255000000000001</v>
      </c>
    </row>
    <row r="56" spans="1:7" x14ac:dyDescent="0.25">
      <c r="A56">
        <v>71</v>
      </c>
      <c r="B56">
        <v>103</v>
      </c>
      <c r="C56">
        <v>182</v>
      </c>
      <c r="D56">
        <v>32</v>
      </c>
      <c r="E56">
        <v>0.20503756076005303</v>
      </c>
      <c r="F56">
        <v>4.8513251454427921</v>
      </c>
      <c r="G56">
        <v>1.0798000000000001</v>
      </c>
    </row>
    <row r="57" spans="1:7" x14ac:dyDescent="0.25">
      <c r="A57">
        <v>77</v>
      </c>
      <c r="B57">
        <v>109</v>
      </c>
      <c r="C57">
        <v>200</v>
      </c>
      <c r="D57">
        <v>32</v>
      </c>
      <c r="E57">
        <v>0.17689015691868759</v>
      </c>
      <c r="F57">
        <v>5.0857297883884973</v>
      </c>
      <c r="G57">
        <v>1.1366000000000001</v>
      </c>
    </row>
    <row r="58" spans="1:7" x14ac:dyDescent="0.25">
      <c r="A58">
        <v>119</v>
      </c>
      <c r="B58">
        <v>159</v>
      </c>
      <c r="C58">
        <v>256</v>
      </c>
      <c r="D58">
        <v>40</v>
      </c>
      <c r="E58">
        <v>0.20672603223587588</v>
      </c>
      <c r="F58">
        <v>2.9739213947990542</v>
      </c>
      <c r="G58">
        <v>1.0736000000000001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0"/>
  <sheetViews>
    <sheetView tabSelected="1" workbookViewId="0">
      <selection activeCell="B5" sqref="B5"/>
    </sheetView>
  </sheetViews>
  <sheetFormatPr defaultRowHeight="15" x14ac:dyDescent="0.25"/>
  <cols>
    <col min="1" max="7" width="9.140625" style="3"/>
  </cols>
  <sheetData>
    <row r="1" spans="1:48" x14ac:dyDescent="0.25">
      <c r="A1" s="3">
        <v>20</v>
      </c>
      <c r="B1" s="3">
        <v>20</v>
      </c>
      <c r="C1" s="3">
        <v>20</v>
      </c>
      <c r="D1" s="3">
        <v>20</v>
      </c>
      <c r="E1" s="3">
        <v>20</v>
      </c>
      <c r="F1" s="3">
        <v>20</v>
      </c>
      <c r="G1" s="3">
        <v>20</v>
      </c>
      <c r="H1" s="3">
        <v>20</v>
      </c>
      <c r="I1" s="3">
        <v>20</v>
      </c>
      <c r="J1" s="3">
        <v>20</v>
      </c>
      <c r="K1" s="3">
        <v>20</v>
      </c>
      <c r="L1" s="3">
        <v>20</v>
      </c>
      <c r="M1" s="3">
        <v>20</v>
      </c>
      <c r="N1" s="3">
        <v>20</v>
      </c>
      <c r="O1" s="3">
        <v>20</v>
      </c>
      <c r="P1" s="3">
        <v>20</v>
      </c>
      <c r="Q1" s="3">
        <v>20</v>
      </c>
      <c r="R1" s="3">
        <v>20</v>
      </c>
      <c r="S1" s="3">
        <v>20</v>
      </c>
      <c r="T1" s="3">
        <v>20</v>
      </c>
      <c r="U1" s="3">
        <v>20</v>
      </c>
      <c r="V1" s="3">
        <v>20</v>
      </c>
      <c r="W1" s="3">
        <v>20</v>
      </c>
      <c r="X1" s="3">
        <v>20</v>
      </c>
      <c r="Y1" s="3">
        <v>20</v>
      </c>
      <c r="Z1" s="3">
        <v>20</v>
      </c>
      <c r="AA1" s="3">
        <v>20</v>
      </c>
      <c r="AB1" s="3">
        <v>20</v>
      </c>
      <c r="AC1" s="3">
        <v>20</v>
      </c>
      <c r="AD1" s="3">
        <v>20</v>
      </c>
      <c r="AE1" s="3">
        <v>20</v>
      </c>
      <c r="AF1" s="3">
        <v>20</v>
      </c>
      <c r="AG1" s="3">
        <v>20</v>
      </c>
      <c r="AH1" s="3">
        <v>20</v>
      </c>
      <c r="AI1" s="3">
        <v>20</v>
      </c>
      <c r="AJ1" s="3">
        <v>20</v>
      </c>
      <c r="AK1" s="3">
        <v>20</v>
      </c>
      <c r="AL1" s="3">
        <v>20</v>
      </c>
      <c r="AM1" s="3">
        <v>20</v>
      </c>
      <c r="AN1" s="3">
        <v>20</v>
      </c>
      <c r="AO1" s="3">
        <v>20</v>
      </c>
      <c r="AP1" s="3">
        <v>20</v>
      </c>
      <c r="AQ1" s="3">
        <v>20</v>
      </c>
      <c r="AR1" s="3">
        <v>20</v>
      </c>
      <c r="AS1" s="3">
        <v>20</v>
      </c>
      <c r="AT1" s="3">
        <v>20</v>
      </c>
      <c r="AU1" s="3">
        <v>25</v>
      </c>
      <c r="AV1" s="3">
        <v>25</v>
      </c>
    </row>
    <row r="2" spans="1:48" x14ac:dyDescent="0.25">
      <c r="A2" s="3">
        <v>58.37</v>
      </c>
      <c r="B2" s="3">
        <v>61.324999999999996</v>
      </c>
      <c r="C2" s="3">
        <v>72.971999999999994</v>
      </c>
      <c r="D2" s="3">
        <v>85.495000000000005</v>
      </c>
      <c r="E2" s="3">
        <v>98.810999999999993</v>
      </c>
      <c r="F2" s="3">
        <v>123.88000000000001</v>
      </c>
      <c r="G2" s="3">
        <v>64.144000000000005</v>
      </c>
      <c r="H2" s="3">
        <v>51.097999999999999</v>
      </c>
      <c r="I2" s="3">
        <v>59.761000000000003</v>
      </c>
      <c r="J2" s="3">
        <v>69.108000000000004</v>
      </c>
      <c r="K2" s="3">
        <v>80.813999999999993</v>
      </c>
      <c r="L2" s="3">
        <v>93.227000000000004</v>
      </c>
      <c r="M2" s="3">
        <v>106.294</v>
      </c>
      <c r="N2" s="3">
        <v>61.988</v>
      </c>
      <c r="O2" s="3">
        <v>75.816999999999993</v>
      </c>
      <c r="P2" s="3">
        <v>91.147000000000006</v>
      </c>
      <c r="Q2" s="3">
        <v>107.997</v>
      </c>
      <c r="R2" s="3">
        <v>126.38</v>
      </c>
      <c r="S2" s="3">
        <v>146.30599999999998</v>
      </c>
      <c r="T2" s="3">
        <v>41</v>
      </c>
      <c r="U2" s="3">
        <v>47</v>
      </c>
      <c r="V2" s="3">
        <v>53</v>
      </c>
      <c r="W2" s="3">
        <v>60</v>
      </c>
      <c r="X2" s="3">
        <v>67</v>
      </c>
      <c r="Y2" s="3">
        <v>76</v>
      </c>
      <c r="Z2" s="3">
        <v>86</v>
      </c>
      <c r="AA2" s="3">
        <v>96</v>
      </c>
      <c r="AB2" s="3">
        <v>106</v>
      </c>
      <c r="AC2" s="3">
        <v>37</v>
      </c>
      <c r="AD2" s="3">
        <v>41</v>
      </c>
      <c r="AE2" s="3">
        <v>47</v>
      </c>
      <c r="AF2" s="3">
        <v>52</v>
      </c>
      <c r="AG2" s="3">
        <v>59</v>
      </c>
      <c r="AH2" s="3">
        <v>64</v>
      </c>
      <c r="AI2" s="3">
        <v>71</v>
      </c>
      <c r="AJ2" s="3">
        <v>80</v>
      </c>
      <c r="AK2" s="3">
        <v>89</v>
      </c>
      <c r="AL2" s="3">
        <v>34</v>
      </c>
      <c r="AM2" s="3">
        <v>38</v>
      </c>
      <c r="AN2" s="3">
        <v>42</v>
      </c>
      <c r="AO2" s="3">
        <v>47</v>
      </c>
      <c r="AP2" s="3">
        <v>52</v>
      </c>
      <c r="AQ2" s="3">
        <v>57</v>
      </c>
      <c r="AR2" s="3">
        <v>63</v>
      </c>
      <c r="AS2" s="3">
        <v>71</v>
      </c>
      <c r="AT2" s="3">
        <v>77</v>
      </c>
      <c r="AU2" s="3">
        <v>105</v>
      </c>
      <c r="AV2" s="3">
        <v>119</v>
      </c>
    </row>
    <row r="3" spans="1:48" x14ac:dyDescent="0.25">
      <c r="A3" s="3">
        <v>86.37</v>
      </c>
      <c r="B3" s="3">
        <v>89.324999999999989</v>
      </c>
      <c r="C3" s="3">
        <v>100.97199999999999</v>
      </c>
      <c r="D3" s="3">
        <v>113.495</v>
      </c>
      <c r="E3" s="3">
        <v>126.81099999999999</v>
      </c>
      <c r="F3" s="3">
        <v>151.88</v>
      </c>
      <c r="G3" s="3">
        <v>96.144000000000005</v>
      </c>
      <c r="H3" s="3">
        <v>79.097999999999999</v>
      </c>
      <c r="I3" s="3">
        <v>87.760999999999996</v>
      </c>
      <c r="J3" s="3">
        <v>97.108000000000004</v>
      </c>
      <c r="K3" s="3">
        <v>108.81399999999999</v>
      </c>
      <c r="L3" s="3">
        <v>121.227</v>
      </c>
      <c r="M3" s="3">
        <v>134.29399999999998</v>
      </c>
      <c r="N3" s="3">
        <v>89.988</v>
      </c>
      <c r="O3" s="3">
        <v>103.81699999999999</v>
      </c>
      <c r="P3" s="3">
        <v>119.14700000000001</v>
      </c>
      <c r="Q3" s="3">
        <v>135.99700000000001</v>
      </c>
      <c r="R3" s="3">
        <v>154.38</v>
      </c>
      <c r="S3" s="3">
        <v>174.30599999999998</v>
      </c>
      <c r="T3" s="3">
        <v>73</v>
      </c>
      <c r="U3" s="3">
        <v>79</v>
      </c>
      <c r="V3" s="3">
        <v>85</v>
      </c>
      <c r="W3" s="3">
        <v>92</v>
      </c>
      <c r="X3" s="3">
        <v>99</v>
      </c>
      <c r="Y3" s="3">
        <v>108</v>
      </c>
      <c r="Z3" s="3">
        <v>118</v>
      </c>
      <c r="AA3" s="3">
        <v>128</v>
      </c>
      <c r="AB3" s="3">
        <v>138</v>
      </c>
      <c r="AC3" s="3">
        <v>69</v>
      </c>
      <c r="AD3" s="3">
        <v>73</v>
      </c>
      <c r="AE3" s="3">
        <v>79</v>
      </c>
      <c r="AF3" s="3">
        <v>84</v>
      </c>
      <c r="AG3" s="3">
        <v>91</v>
      </c>
      <c r="AH3" s="3">
        <v>96</v>
      </c>
      <c r="AI3" s="3">
        <v>103</v>
      </c>
      <c r="AJ3" s="3">
        <v>112</v>
      </c>
      <c r="AK3" s="3">
        <v>121</v>
      </c>
      <c r="AL3" s="3">
        <v>66</v>
      </c>
      <c r="AM3" s="3">
        <v>70</v>
      </c>
      <c r="AN3" s="3">
        <v>74</v>
      </c>
      <c r="AO3" s="3">
        <v>79</v>
      </c>
      <c r="AP3" s="3">
        <v>84</v>
      </c>
      <c r="AQ3" s="3">
        <v>89</v>
      </c>
      <c r="AR3" s="3">
        <v>95</v>
      </c>
      <c r="AS3" s="3">
        <v>103</v>
      </c>
      <c r="AT3" s="3">
        <v>109</v>
      </c>
      <c r="AU3" s="3">
        <v>140</v>
      </c>
      <c r="AV3" s="3">
        <v>159</v>
      </c>
    </row>
    <row r="4" spans="1:48" x14ac:dyDescent="0.25">
      <c r="A4" s="3">
        <v>109.91</v>
      </c>
      <c r="B4" s="3">
        <v>115.991</v>
      </c>
      <c r="C4" s="3">
        <v>134.53300000000002</v>
      </c>
      <c r="D4" s="3">
        <v>154.255</v>
      </c>
      <c r="E4" s="3">
        <v>175.114</v>
      </c>
      <c r="F4" s="3">
        <v>213.54400000000001</v>
      </c>
      <c r="G4" s="3">
        <v>121.771</v>
      </c>
      <c r="H4" s="3">
        <v>103.46900000000001</v>
      </c>
      <c r="I4" s="3">
        <v>118.645</v>
      </c>
      <c r="J4" s="3">
        <v>134.833</v>
      </c>
      <c r="K4" s="3">
        <v>155.49699999999999</v>
      </c>
      <c r="L4" s="3">
        <v>177.18600000000001</v>
      </c>
      <c r="M4" s="3">
        <v>199.87700000000001</v>
      </c>
      <c r="N4" s="3">
        <v>109.27099999999999</v>
      </c>
      <c r="O4" s="3">
        <v>128.554</v>
      </c>
      <c r="P4" s="3">
        <v>150.01300000000001</v>
      </c>
      <c r="Q4" s="3">
        <v>173.66200000000001</v>
      </c>
      <c r="R4" s="3">
        <v>199.512</v>
      </c>
      <c r="S4" s="3">
        <v>227.57</v>
      </c>
      <c r="T4" s="3">
        <v>96</v>
      </c>
      <c r="U4" s="3">
        <v>109</v>
      </c>
      <c r="V4" s="3">
        <v>120</v>
      </c>
      <c r="W4" s="3">
        <v>135</v>
      </c>
      <c r="X4" s="3">
        <v>150</v>
      </c>
      <c r="Y4" s="3">
        <v>166</v>
      </c>
      <c r="Z4" s="3">
        <v>187</v>
      </c>
      <c r="AA4" s="3">
        <v>208</v>
      </c>
      <c r="AB4" s="3">
        <v>227</v>
      </c>
      <c r="AC4" s="3">
        <v>93</v>
      </c>
      <c r="AD4" s="3">
        <v>103</v>
      </c>
      <c r="AE4" s="3">
        <v>116</v>
      </c>
      <c r="AF4" s="3">
        <v>128</v>
      </c>
      <c r="AG4" s="3">
        <v>143</v>
      </c>
      <c r="AH4" s="3">
        <v>155</v>
      </c>
      <c r="AI4" s="3">
        <v>165</v>
      </c>
      <c r="AJ4" s="3">
        <v>190</v>
      </c>
      <c r="AK4" s="3">
        <v>212</v>
      </c>
      <c r="AL4" s="3">
        <v>90</v>
      </c>
      <c r="AM4" s="3">
        <v>99</v>
      </c>
      <c r="AN4" s="3">
        <v>110</v>
      </c>
      <c r="AO4" s="3">
        <v>124</v>
      </c>
      <c r="AP4" s="3">
        <v>136</v>
      </c>
      <c r="AQ4" s="3">
        <v>148</v>
      </c>
      <c r="AR4" s="3">
        <v>164</v>
      </c>
      <c r="AS4" s="3">
        <v>182</v>
      </c>
      <c r="AT4" s="3">
        <v>200</v>
      </c>
      <c r="AU4" s="3">
        <v>225</v>
      </c>
      <c r="AV4" s="3">
        <v>256</v>
      </c>
    </row>
    <row r="5" spans="1:48" x14ac:dyDescent="0.25">
      <c r="A5" s="3">
        <v>1.4</v>
      </c>
      <c r="B5" s="3">
        <v>1.4</v>
      </c>
      <c r="C5" s="3">
        <v>1.4</v>
      </c>
      <c r="D5" s="3">
        <v>1.4</v>
      </c>
      <c r="E5" s="3">
        <v>1.4</v>
      </c>
      <c r="F5" s="3">
        <v>1.22</v>
      </c>
      <c r="G5" s="3">
        <v>1.4</v>
      </c>
      <c r="H5" s="3">
        <v>1.4</v>
      </c>
      <c r="I5" s="3">
        <v>1.4</v>
      </c>
      <c r="J5" s="3">
        <v>1.4</v>
      </c>
      <c r="K5" s="3">
        <v>1.4</v>
      </c>
      <c r="L5" s="3">
        <v>1.22</v>
      </c>
      <c r="M5" s="3">
        <v>1.22</v>
      </c>
      <c r="N5" s="3">
        <v>1.4</v>
      </c>
      <c r="O5" s="3">
        <v>1.4</v>
      </c>
      <c r="P5" s="3">
        <v>1.4</v>
      </c>
      <c r="Q5" s="3">
        <v>1.4</v>
      </c>
      <c r="R5" s="3">
        <v>1.4</v>
      </c>
      <c r="S5" s="3">
        <v>1.4</v>
      </c>
      <c r="T5" s="3">
        <v>1.4</v>
      </c>
      <c r="U5" s="3">
        <v>1.4</v>
      </c>
      <c r="V5" s="3">
        <v>1.4</v>
      </c>
      <c r="W5" s="3">
        <v>1.4</v>
      </c>
      <c r="X5" s="3">
        <v>1.4</v>
      </c>
      <c r="Y5" s="3">
        <v>1.4</v>
      </c>
      <c r="Z5" s="3">
        <v>1.4</v>
      </c>
      <c r="AA5" s="3">
        <v>1.4</v>
      </c>
      <c r="AB5" s="3">
        <v>1.4</v>
      </c>
      <c r="AC5" s="3">
        <v>1.4</v>
      </c>
      <c r="AD5" s="3">
        <v>1.4</v>
      </c>
      <c r="AE5" s="3">
        <v>1.4</v>
      </c>
      <c r="AF5" s="3">
        <v>1.4</v>
      </c>
      <c r="AG5" s="3">
        <v>1.4</v>
      </c>
      <c r="AH5" s="3">
        <v>1.4</v>
      </c>
      <c r="AI5" s="3">
        <v>1.4</v>
      </c>
      <c r="AJ5" s="3">
        <v>1.4</v>
      </c>
      <c r="AK5" s="3">
        <v>1.22</v>
      </c>
      <c r="AL5" s="3">
        <v>1.4</v>
      </c>
      <c r="AM5" s="3">
        <v>1.4</v>
      </c>
      <c r="AN5" s="3">
        <v>1.4</v>
      </c>
      <c r="AO5" s="3">
        <v>1.4</v>
      </c>
      <c r="AP5" s="3">
        <v>1.4</v>
      </c>
      <c r="AQ5" s="3">
        <v>1.22</v>
      </c>
      <c r="AR5" s="3">
        <v>1.4</v>
      </c>
      <c r="AS5" s="3">
        <v>1.4</v>
      </c>
      <c r="AT5" s="3">
        <v>1.4</v>
      </c>
      <c r="AU5" s="3">
        <v>1.22</v>
      </c>
      <c r="AV5" s="3">
        <v>1.4</v>
      </c>
    </row>
    <row r="6" spans="1:48" x14ac:dyDescent="0.25">
      <c r="A6" s="3">
        <v>0.67</v>
      </c>
      <c r="B6" s="3">
        <v>0.70250000000000001</v>
      </c>
      <c r="C6" s="3">
        <v>0.76800000000000002</v>
      </c>
      <c r="D6" s="3">
        <v>0.82350000000000001</v>
      </c>
      <c r="E6" s="3">
        <v>0.86899999999999999</v>
      </c>
      <c r="F6" s="3">
        <v>0.78800000000000003</v>
      </c>
      <c r="G6" s="3">
        <v>0.66</v>
      </c>
      <c r="H6" s="3">
        <v>0.66200000000000003</v>
      </c>
      <c r="I6" s="3">
        <v>0.73399999999999999</v>
      </c>
      <c r="J6" s="3">
        <v>0.79300000000000004</v>
      </c>
      <c r="K6" s="3">
        <v>0.85399999999999998</v>
      </c>
      <c r="L6" s="3">
        <v>0.74199999999999999</v>
      </c>
      <c r="M6" s="3">
        <v>0.77100000000000002</v>
      </c>
      <c r="N6" s="3">
        <v>0.65200000000000002</v>
      </c>
      <c r="O6" s="3">
        <v>0.71699999999999997</v>
      </c>
      <c r="P6" s="3">
        <v>0.77500000000000002</v>
      </c>
      <c r="Q6" s="3">
        <v>0.82499999999999996</v>
      </c>
      <c r="R6" s="3">
        <v>0.86699999999999999</v>
      </c>
      <c r="S6" s="3">
        <v>0.90500000000000003</v>
      </c>
      <c r="T6" s="3">
        <v>0.60399999999999998</v>
      </c>
      <c r="U6" s="3">
        <v>0.70389999999999997</v>
      </c>
      <c r="V6" s="3">
        <v>0.76600000000000001</v>
      </c>
      <c r="W6" s="3">
        <v>0.84399999999999997</v>
      </c>
      <c r="X6" s="3">
        <v>0.90900000000000003</v>
      </c>
      <c r="Y6" s="3">
        <v>0.95799999999999996</v>
      </c>
      <c r="Z6" s="3">
        <v>1.0222</v>
      </c>
      <c r="AA6" s="3">
        <v>1.0751999999999999</v>
      </c>
      <c r="AB6" s="3">
        <v>1.1116999999999999</v>
      </c>
      <c r="AC6" s="3">
        <v>0.60199999999999998</v>
      </c>
      <c r="AD6" s="3">
        <v>0.68899999999999995</v>
      </c>
      <c r="AE6" s="3">
        <v>0.77500000000000002</v>
      </c>
      <c r="AF6" s="3">
        <v>0.84399999999999997</v>
      </c>
      <c r="AG6" s="3">
        <v>0.91200000000000003</v>
      </c>
      <c r="AH6" s="3">
        <v>0.96199999999999997</v>
      </c>
      <c r="AI6" s="3">
        <v>0.98260000000000003</v>
      </c>
      <c r="AJ6" s="3">
        <v>1.0708</v>
      </c>
      <c r="AK6" s="3">
        <v>0.82599999999999996</v>
      </c>
      <c r="AL6" s="3">
        <v>0.59</v>
      </c>
      <c r="AM6" s="3">
        <v>0.66900000000000004</v>
      </c>
      <c r="AN6" s="3">
        <v>0.75600000000000001</v>
      </c>
      <c r="AO6" s="3">
        <v>0.84799999999999998</v>
      </c>
      <c r="AP6" s="3">
        <v>0.90900000000000003</v>
      </c>
      <c r="AQ6" s="3">
        <v>0.71299999999999997</v>
      </c>
      <c r="AR6" s="3">
        <v>1.0255000000000001</v>
      </c>
      <c r="AS6" s="3">
        <v>1.0798000000000001</v>
      </c>
      <c r="AT6" s="3">
        <v>1.1366000000000001</v>
      </c>
      <c r="AU6" s="3">
        <v>0.82899999999999996</v>
      </c>
      <c r="AV6" s="3">
        <v>1.0736000000000001</v>
      </c>
    </row>
    <row r="7" spans="1:48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3"/>
      <c r="AV7" s="3"/>
    </row>
    <row r="8" spans="1:48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7"/>
      <c r="O8" s="7"/>
      <c r="P8" s="7"/>
      <c r="Q8" s="7"/>
      <c r="R8" s="7"/>
      <c r="S8" s="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13" spans="1:48" x14ac:dyDescent="0.25">
      <c r="H13" s="5"/>
      <c r="I13" s="5"/>
      <c r="J13" s="11"/>
      <c r="K13" s="11"/>
      <c r="L13" s="5"/>
      <c r="M13" s="11"/>
      <c r="N13" s="5"/>
      <c r="O13" s="5"/>
    </row>
    <row r="14" spans="1:48" x14ac:dyDescent="0.25">
      <c r="H14" s="5"/>
      <c r="I14" s="5"/>
      <c r="J14" s="11"/>
      <c r="K14" s="11"/>
      <c r="L14" s="5"/>
      <c r="M14" s="11"/>
      <c r="N14" s="5"/>
      <c r="O14" s="5"/>
    </row>
    <row r="15" spans="1:48" x14ac:dyDescent="0.25">
      <c r="H15" s="5"/>
      <c r="I15" s="5"/>
      <c r="J15" s="11"/>
      <c r="K15" s="11"/>
      <c r="L15" s="5"/>
      <c r="M15" s="11"/>
      <c r="N15" s="5"/>
      <c r="O15" s="5"/>
    </row>
    <row r="16" spans="1:48" x14ac:dyDescent="0.25">
      <c r="H16" s="5"/>
      <c r="I16" s="5"/>
      <c r="J16" s="11"/>
      <c r="K16" s="11"/>
      <c r="L16" s="5"/>
      <c r="M16" s="11"/>
      <c r="N16" s="5"/>
      <c r="O16" s="5"/>
    </row>
    <row r="17" spans="8:15" x14ac:dyDescent="0.25">
      <c r="H17" s="5"/>
      <c r="I17" s="5"/>
      <c r="J17" s="11"/>
      <c r="K17" s="11"/>
      <c r="L17" s="5"/>
      <c r="M17" s="11"/>
      <c r="N17" s="5"/>
      <c r="O17" s="5"/>
    </row>
    <row r="18" spans="8:15" x14ac:dyDescent="0.25">
      <c r="H18" s="5"/>
      <c r="I18" s="5"/>
      <c r="J18" s="11"/>
      <c r="K18" s="11"/>
      <c r="L18" s="5"/>
      <c r="M18" s="11"/>
      <c r="N18" s="5"/>
      <c r="O18" s="5"/>
    </row>
    <row r="19" spans="8:15" x14ac:dyDescent="0.25">
      <c r="H19" s="5"/>
      <c r="I19" s="7"/>
      <c r="J19" s="11"/>
      <c r="K19" s="11"/>
      <c r="L19" s="8"/>
      <c r="M19" s="11"/>
      <c r="N19" s="5"/>
      <c r="O19" s="5"/>
    </row>
    <row r="20" spans="8:15" x14ac:dyDescent="0.25">
      <c r="H20" s="5"/>
      <c r="I20" s="12"/>
      <c r="J20" s="11"/>
      <c r="K20" s="11"/>
      <c r="L20" s="12"/>
      <c r="M20" s="11"/>
      <c r="N20" s="5"/>
      <c r="O20" s="5"/>
    </row>
    <row r="21" spans="8:15" x14ac:dyDescent="0.25">
      <c r="H21" s="5"/>
      <c r="I21" s="12"/>
      <c r="J21" s="11"/>
      <c r="K21" s="11"/>
      <c r="L21" s="12"/>
      <c r="M21" s="11"/>
      <c r="N21" s="5"/>
      <c r="O21" s="5"/>
    </row>
    <row r="22" spans="8:15" x14ac:dyDescent="0.25">
      <c r="H22" s="5"/>
      <c r="I22" s="12"/>
      <c r="J22" s="11"/>
      <c r="K22" s="11"/>
      <c r="L22" s="12"/>
      <c r="M22" s="11"/>
      <c r="N22" s="5"/>
      <c r="O22" s="5"/>
    </row>
    <row r="23" spans="8:15" x14ac:dyDescent="0.25">
      <c r="H23" s="5"/>
      <c r="I23" s="12"/>
      <c r="J23" s="11"/>
      <c r="K23" s="11"/>
      <c r="L23" s="12"/>
      <c r="M23" s="11"/>
      <c r="N23" s="5"/>
      <c r="O23" s="5"/>
    </row>
    <row r="24" spans="8:15" x14ac:dyDescent="0.25">
      <c r="H24" s="5"/>
      <c r="I24" s="12"/>
      <c r="J24" s="11"/>
      <c r="K24" s="11"/>
      <c r="L24" s="12"/>
      <c r="M24" s="11"/>
      <c r="N24" s="5"/>
      <c r="O24" s="5"/>
    </row>
    <row r="25" spans="8:15" x14ac:dyDescent="0.25">
      <c r="H25" s="5"/>
      <c r="I25" s="12"/>
      <c r="J25" s="11"/>
      <c r="K25" s="11"/>
      <c r="L25" s="12"/>
      <c r="M25" s="11"/>
      <c r="N25" s="5"/>
      <c r="O25" s="5"/>
    </row>
    <row r="26" spans="8:15" x14ac:dyDescent="0.25">
      <c r="H26" s="5"/>
      <c r="I26" s="8"/>
      <c r="J26" s="11"/>
      <c r="K26" s="11"/>
      <c r="L26" s="8"/>
      <c r="M26" s="11"/>
      <c r="N26" s="5"/>
      <c r="O26" s="7"/>
    </row>
    <row r="27" spans="8:15" x14ac:dyDescent="0.25">
      <c r="H27" s="5"/>
      <c r="I27" s="8"/>
      <c r="J27" s="11"/>
      <c r="K27" s="11"/>
      <c r="L27" s="8"/>
      <c r="M27" s="11"/>
      <c r="N27" s="5"/>
      <c r="O27" s="7"/>
    </row>
    <row r="28" spans="8:15" x14ac:dyDescent="0.25">
      <c r="H28" s="5"/>
      <c r="I28" s="8"/>
      <c r="J28" s="11"/>
      <c r="K28" s="11"/>
      <c r="L28" s="8"/>
      <c r="M28" s="11"/>
      <c r="N28" s="5"/>
      <c r="O28" s="7"/>
    </row>
    <row r="29" spans="8:15" x14ac:dyDescent="0.25">
      <c r="H29" s="5"/>
      <c r="I29" s="8"/>
      <c r="J29" s="11"/>
      <c r="K29" s="11"/>
      <c r="L29" s="8"/>
      <c r="M29" s="11"/>
      <c r="N29" s="5"/>
      <c r="O29" s="7"/>
    </row>
    <row r="30" spans="8:15" x14ac:dyDescent="0.25">
      <c r="H30" s="5"/>
      <c r="I30" s="8"/>
      <c r="J30" s="11"/>
      <c r="K30" s="11"/>
      <c r="L30" s="8"/>
      <c r="M30" s="11"/>
      <c r="N30" s="5"/>
      <c r="O30" s="7"/>
    </row>
    <row r="31" spans="8:15" x14ac:dyDescent="0.25">
      <c r="H31" s="5"/>
      <c r="I31" s="8"/>
      <c r="J31" s="11"/>
      <c r="K31" s="11"/>
      <c r="L31" s="8"/>
      <c r="M31" s="11"/>
      <c r="N31" s="5"/>
      <c r="O31" s="7"/>
    </row>
    <row r="32" spans="8:15" x14ac:dyDescent="0.25">
      <c r="H32" s="5"/>
      <c r="I32" s="5"/>
      <c r="J32" s="10"/>
      <c r="K32" s="11"/>
      <c r="L32" s="5"/>
      <c r="M32" s="10"/>
      <c r="N32" s="5"/>
      <c r="O32" s="6"/>
    </row>
    <row r="33" spans="8:15" x14ac:dyDescent="0.25">
      <c r="H33" s="5"/>
      <c r="I33" s="5"/>
      <c r="J33" s="10"/>
      <c r="K33" s="11"/>
      <c r="L33" s="5"/>
      <c r="M33" s="10"/>
      <c r="N33" s="5"/>
      <c r="O33" s="6"/>
    </row>
    <row r="34" spans="8:15" x14ac:dyDescent="0.25">
      <c r="H34" s="5"/>
      <c r="I34" s="5"/>
      <c r="J34" s="10"/>
      <c r="K34" s="11"/>
      <c r="L34" s="5"/>
      <c r="M34" s="10"/>
      <c r="N34" s="5"/>
      <c r="O34" s="6"/>
    </row>
    <row r="35" spans="8:15" x14ac:dyDescent="0.25">
      <c r="H35" s="5"/>
      <c r="I35" s="5"/>
      <c r="J35" s="10"/>
      <c r="K35" s="11"/>
      <c r="L35" s="5"/>
      <c r="M35" s="10"/>
      <c r="N35" s="5"/>
      <c r="O35" s="6"/>
    </row>
    <row r="36" spans="8:15" x14ac:dyDescent="0.25">
      <c r="H36" s="5"/>
      <c r="I36" s="5"/>
      <c r="J36" s="10"/>
      <c r="K36" s="11"/>
      <c r="L36" s="5"/>
      <c r="M36" s="10"/>
      <c r="N36" s="5"/>
      <c r="O36" s="6"/>
    </row>
    <row r="37" spans="8:15" x14ac:dyDescent="0.25">
      <c r="H37" s="5"/>
      <c r="I37" s="5"/>
      <c r="J37" s="10"/>
      <c r="K37" s="11"/>
      <c r="L37" s="5"/>
      <c r="M37" s="10"/>
      <c r="N37" s="5"/>
      <c r="O37" s="6"/>
    </row>
    <row r="38" spans="8:15" x14ac:dyDescent="0.25">
      <c r="H38" s="5"/>
      <c r="I38" s="5"/>
      <c r="J38" s="10"/>
      <c r="K38" s="11"/>
      <c r="L38" s="5"/>
      <c r="M38" s="10"/>
      <c r="N38" s="5"/>
      <c r="O38" s="6"/>
    </row>
    <row r="39" spans="8:15" x14ac:dyDescent="0.25">
      <c r="H39" s="5"/>
      <c r="I39" s="5"/>
      <c r="J39" s="10"/>
      <c r="K39" s="11"/>
      <c r="L39" s="5"/>
      <c r="M39" s="10"/>
      <c r="N39" s="5"/>
      <c r="O39" s="6"/>
    </row>
    <row r="40" spans="8:15" x14ac:dyDescent="0.25">
      <c r="H40" s="5"/>
      <c r="I40" s="5"/>
      <c r="J40" s="10"/>
      <c r="K40" s="11"/>
      <c r="L40" s="5"/>
      <c r="M40" s="10"/>
      <c r="N40" s="5"/>
      <c r="O40" s="6"/>
    </row>
    <row r="41" spans="8:15" x14ac:dyDescent="0.25">
      <c r="H41" s="5"/>
      <c r="I41" s="5"/>
      <c r="J41" s="10"/>
      <c r="K41" s="11"/>
      <c r="L41" s="5"/>
      <c r="M41" s="10"/>
      <c r="N41" s="5"/>
      <c r="O41" s="6"/>
    </row>
    <row r="42" spans="8:15" x14ac:dyDescent="0.25">
      <c r="H42" s="5"/>
      <c r="I42" s="5"/>
      <c r="J42" s="10"/>
      <c r="K42" s="11"/>
      <c r="L42" s="5"/>
      <c r="M42" s="10"/>
      <c r="N42" s="5"/>
      <c r="O42" s="6"/>
    </row>
    <row r="43" spans="8:15" x14ac:dyDescent="0.25">
      <c r="H43" s="5"/>
      <c r="I43" s="5"/>
      <c r="J43" s="10"/>
      <c r="K43" s="11"/>
      <c r="L43" s="5"/>
      <c r="M43" s="10"/>
      <c r="N43" s="5"/>
      <c r="O43" s="6"/>
    </row>
    <row r="44" spans="8:15" x14ac:dyDescent="0.25">
      <c r="H44" s="5"/>
      <c r="I44" s="5"/>
      <c r="J44" s="10"/>
      <c r="K44" s="11"/>
      <c r="L44" s="5"/>
      <c r="M44" s="10"/>
      <c r="N44" s="5"/>
      <c r="O44" s="6"/>
    </row>
    <row r="45" spans="8:15" x14ac:dyDescent="0.25">
      <c r="H45" s="5"/>
      <c r="I45" s="5"/>
      <c r="J45" s="10"/>
      <c r="K45" s="11"/>
      <c r="L45" s="5"/>
      <c r="M45" s="10"/>
      <c r="N45" s="5"/>
      <c r="O45" s="6"/>
    </row>
    <row r="46" spans="8:15" x14ac:dyDescent="0.25">
      <c r="H46" s="5"/>
      <c r="I46" s="5"/>
      <c r="J46" s="10"/>
      <c r="K46" s="11"/>
      <c r="L46" s="5"/>
      <c r="M46" s="10"/>
      <c r="N46" s="5"/>
      <c r="O46" s="6"/>
    </row>
    <row r="47" spans="8:15" x14ac:dyDescent="0.25">
      <c r="H47" s="5"/>
      <c r="I47" s="5"/>
      <c r="J47" s="10"/>
      <c r="K47" s="11"/>
      <c r="L47" s="5"/>
      <c r="M47" s="10"/>
      <c r="N47" s="5"/>
      <c r="O47" s="6"/>
    </row>
    <row r="48" spans="8:15" x14ac:dyDescent="0.25">
      <c r="H48" s="5"/>
      <c r="I48" s="5"/>
      <c r="J48" s="10"/>
      <c r="K48" s="11"/>
      <c r="L48" s="5"/>
      <c r="M48" s="10"/>
      <c r="N48" s="5"/>
      <c r="O48" s="6"/>
    </row>
    <row r="49" spans="8:15" x14ac:dyDescent="0.25">
      <c r="H49" s="5"/>
      <c r="I49" s="5"/>
      <c r="J49" s="10"/>
      <c r="K49" s="11"/>
      <c r="L49" s="5"/>
      <c r="M49" s="10"/>
      <c r="N49" s="5"/>
      <c r="O49" s="6"/>
    </row>
    <row r="50" spans="8:15" x14ac:dyDescent="0.25">
      <c r="H50" s="5"/>
      <c r="I50" s="5"/>
      <c r="J50" s="10"/>
      <c r="K50" s="11"/>
      <c r="L50" s="5"/>
      <c r="M50" s="10"/>
      <c r="N50" s="5"/>
      <c r="O50" s="6"/>
    </row>
    <row r="51" spans="8:15" x14ac:dyDescent="0.25">
      <c r="H51" s="5"/>
      <c r="I51" s="5"/>
      <c r="J51" s="10"/>
      <c r="K51" s="11"/>
      <c r="L51" s="5"/>
      <c r="M51" s="10"/>
      <c r="N51" s="5"/>
      <c r="O51" s="6"/>
    </row>
    <row r="52" spans="8:15" x14ac:dyDescent="0.25">
      <c r="H52" s="5"/>
      <c r="I52" s="5"/>
      <c r="J52" s="10"/>
      <c r="K52" s="11"/>
      <c r="L52" s="5"/>
      <c r="M52" s="10"/>
      <c r="N52" s="5"/>
      <c r="O52" s="6"/>
    </row>
    <row r="53" spans="8:15" x14ac:dyDescent="0.25">
      <c r="H53" s="5"/>
      <c r="I53" s="5"/>
      <c r="J53" s="10"/>
      <c r="K53" s="11"/>
      <c r="L53" s="5"/>
      <c r="M53" s="10"/>
      <c r="N53" s="5"/>
      <c r="O53" s="6"/>
    </row>
    <row r="54" spans="8:15" x14ac:dyDescent="0.25">
      <c r="H54" s="5"/>
      <c r="I54" s="5"/>
      <c r="J54" s="10"/>
      <c r="K54" s="11"/>
      <c r="L54" s="5"/>
      <c r="M54" s="10"/>
      <c r="N54" s="5"/>
      <c r="O54" s="6"/>
    </row>
    <row r="55" spans="8:15" x14ac:dyDescent="0.25">
      <c r="H55" s="5"/>
      <c r="I55" s="5"/>
      <c r="J55" s="10"/>
      <c r="K55" s="11"/>
      <c r="L55" s="5"/>
      <c r="M55" s="10"/>
      <c r="N55" s="5"/>
      <c r="O55" s="6"/>
    </row>
    <row r="56" spans="8:15" x14ac:dyDescent="0.25">
      <c r="H56" s="5"/>
      <c r="I56" s="5"/>
      <c r="J56" s="10"/>
      <c r="K56" s="11"/>
      <c r="L56" s="5"/>
      <c r="M56" s="10"/>
      <c r="N56" s="5"/>
      <c r="O56" s="6"/>
    </row>
    <row r="57" spans="8:15" x14ac:dyDescent="0.25">
      <c r="H57" s="5"/>
      <c r="I57" s="5"/>
      <c r="J57" s="10"/>
      <c r="K57" s="11"/>
      <c r="L57" s="5"/>
      <c r="M57" s="10"/>
      <c r="N57" s="5"/>
      <c r="O57" s="6"/>
    </row>
    <row r="58" spans="8:15" x14ac:dyDescent="0.25">
      <c r="H58" s="5"/>
      <c r="I58" s="5"/>
      <c r="J58" s="10"/>
      <c r="K58" s="11"/>
      <c r="L58" s="5"/>
      <c r="M58" s="10"/>
      <c r="N58" s="5"/>
      <c r="O58" s="6"/>
    </row>
    <row r="59" spans="8:15" x14ac:dyDescent="0.25">
      <c r="H59" s="5"/>
      <c r="I59" s="5"/>
      <c r="J59" s="9"/>
      <c r="K59" s="11"/>
      <c r="L59" s="5"/>
      <c r="M59" s="9"/>
      <c r="N59" s="5"/>
      <c r="O59" s="9"/>
    </row>
    <row r="60" spans="8:15" x14ac:dyDescent="0.25">
      <c r="H60" s="5"/>
      <c r="I60" s="5"/>
      <c r="J60" s="9"/>
      <c r="K60" s="11"/>
      <c r="L60" s="5"/>
      <c r="M60" s="9"/>
      <c r="N60" s="5"/>
      <c r="O60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6" workbookViewId="0">
      <selection activeCell="A2" sqref="A2:F4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6" x14ac:dyDescent="0.25">
      <c r="A2">
        <v>20</v>
      </c>
      <c r="B2">
        <v>58.37</v>
      </c>
      <c r="C2">
        <v>86.37</v>
      </c>
      <c r="D2">
        <v>109.91</v>
      </c>
      <c r="E2">
        <v>1.4</v>
      </c>
      <c r="F2">
        <v>0.67</v>
      </c>
    </row>
    <row r="3" spans="1:6" x14ac:dyDescent="0.25">
      <c r="A3">
        <v>20</v>
      </c>
      <c r="B3">
        <v>61.324999999999996</v>
      </c>
      <c r="C3">
        <v>89.324999999999989</v>
      </c>
      <c r="D3">
        <v>115.991</v>
      </c>
      <c r="E3">
        <v>1.4</v>
      </c>
      <c r="F3">
        <v>0.70250000000000001</v>
      </c>
    </row>
    <row r="4" spans="1:6" x14ac:dyDescent="0.25">
      <c r="A4">
        <v>20</v>
      </c>
      <c r="B4">
        <v>72.971999999999994</v>
      </c>
      <c r="C4">
        <v>100.97199999999999</v>
      </c>
      <c r="D4">
        <v>134.53300000000002</v>
      </c>
      <c r="E4">
        <v>1.4</v>
      </c>
      <c r="F4">
        <v>0.76800000000000002</v>
      </c>
    </row>
    <row r="5" spans="1:6" x14ac:dyDescent="0.25">
      <c r="A5">
        <v>20</v>
      </c>
      <c r="B5">
        <v>85.495000000000005</v>
      </c>
      <c r="C5">
        <v>113.495</v>
      </c>
      <c r="D5">
        <v>154.255</v>
      </c>
      <c r="E5">
        <v>1.4</v>
      </c>
      <c r="F5">
        <v>0.82350000000000001</v>
      </c>
    </row>
    <row r="6" spans="1:6" x14ac:dyDescent="0.25">
      <c r="A6">
        <v>20</v>
      </c>
      <c r="B6">
        <v>98.810999999999993</v>
      </c>
      <c r="C6">
        <v>126.81099999999999</v>
      </c>
      <c r="D6">
        <v>175.114</v>
      </c>
      <c r="E6">
        <v>1.4</v>
      </c>
      <c r="F6">
        <v>0.86899999999999999</v>
      </c>
    </row>
    <row r="7" spans="1:6" x14ac:dyDescent="0.25">
      <c r="A7">
        <v>20</v>
      </c>
      <c r="B7">
        <v>123.88000000000001</v>
      </c>
      <c r="C7">
        <v>151.88</v>
      </c>
      <c r="D7">
        <v>213.54400000000001</v>
      </c>
      <c r="E7">
        <v>1.22</v>
      </c>
      <c r="F7">
        <v>0.78800000000000003</v>
      </c>
    </row>
    <row r="8" spans="1:6" x14ac:dyDescent="0.25">
      <c r="A8">
        <v>20</v>
      </c>
      <c r="B8">
        <v>64.144000000000005</v>
      </c>
      <c r="C8">
        <v>96.144000000000005</v>
      </c>
      <c r="D8">
        <v>121.771</v>
      </c>
      <c r="E8">
        <v>1.4</v>
      </c>
      <c r="F8">
        <v>0.66</v>
      </c>
    </row>
    <row r="9" spans="1:6" x14ac:dyDescent="0.25">
      <c r="A9">
        <v>20</v>
      </c>
      <c r="B9">
        <v>51.097999999999999</v>
      </c>
      <c r="C9">
        <v>79.097999999999999</v>
      </c>
      <c r="D9">
        <v>103.46900000000001</v>
      </c>
      <c r="E9">
        <v>1.4</v>
      </c>
      <c r="F9">
        <v>0.66200000000000003</v>
      </c>
    </row>
    <row r="10" spans="1:6" x14ac:dyDescent="0.25">
      <c r="A10">
        <v>20</v>
      </c>
      <c r="B10">
        <v>59.761000000000003</v>
      </c>
      <c r="C10">
        <v>87.760999999999996</v>
      </c>
      <c r="D10">
        <v>118.645</v>
      </c>
      <c r="E10">
        <v>1.4</v>
      </c>
      <c r="F10">
        <v>0.73399999999999999</v>
      </c>
    </row>
    <row r="11" spans="1:6" x14ac:dyDescent="0.25">
      <c r="A11">
        <v>20</v>
      </c>
      <c r="B11">
        <v>69.108000000000004</v>
      </c>
      <c r="C11">
        <v>97.108000000000004</v>
      </c>
      <c r="D11">
        <v>134.833</v>
      </c>
      <c r="E11">
        <v>1.4</v>
      </c>
      <c r="F11">
        <v>0.79300000000000004</v>
      </c>
    </row>
    <row r="12" spans="1:6" x14ac:dyDescent="0.25">
      <c r="A12">
        <v>20</v>
      </c>
      <c r="B12">
        <v>80.813999999999993</v>
      </c>
      <c r="C12">
        <v>108.81399999999999</v>
      </c>
      <c r="D12">
        <v>155.49699999999999</v>
      </c>
      <c r="E12">
        <v>1.4</v>
      </c>
      <c r="F12">
        <v>0.85399999999999998</v>
      </c>
    </row>
    <row r="13" spans="1:6" x14ac:dyDescent="0.25">
      <c r="A13">
        <v>20</v>
      </c>
      <c r="B13">
        <v>93.227000000000004</v>
      </c>
      <c r="C13">
        <v>121.227</v>
      </c>
      <c r="D13">
        <v>177.18600000000001</v>
      </c>
      <c r="E13">
        <v>1.22</v>
      </c>
      <c r="F13">
        <v>0.74199999999999999</v>
      </c>
    </row>
    <row r="14" spans="1:6" x14ac:dyDescent="0.25">
      <c r="A14">
        <v>20</v>
      </c>
      <c r="B14">
        <v>106.294</v>
      </c>
      <c r="C14">
        <v>134.29399999999998</v>
      </c>
      <c r="D14">
        <v>199.87700000000001</v>
      </c>
      <c r="E14">
        <v>1.22</v>
      </c>
      <c r="F14">
        <v>0.77100000000000002</v>
      </c>
    </row>
    <row r="15" spans="1:6" x14ac:dyDescent="0.25">
      <c r="A15">
        <v>20</v>
      </c>
      <c r="B15">
        <v>61.988</v>
      </c>
      <c r="C15">
        <v>89.988</v>
      </c>
      <c r="D15">
        <v>109.27099999999999</v>
      </c>
      <c r="E15">
        <v>1.4</v>
      </c>
      <c r="F15">
        <v>0.65200000000000002</v>
      </c>
    </row>
    <row r="16" spans="1:6" x14ac:dyDescent="0.25">
      <c r="A16">
        <v>20</v>
      </c>
      <c r="B16">
        <v>75.816999999999993</v>
      </c>
      <c r="C16">
        <v>103.81699999999999</v>
      </c>
      <c r="D16">
        <v>128.554</v>
      </c>
      <c r="E16">
        <v>1.4</v>
      </c>
      <c r="F16">
        <v>0.71699999999999997</v>
      </c>
    </row>
    <row r="17" spans="1:6" x14ac:dyDescent="0.25">
      <c r="A17">
        <v>20</v>
      </c>
      <c r="B17">
        <v>91.147000000000006</v>
      </c>
      <c r="C17">
        <v>119.14700000000001</v>
      </c>
      <c r="D17">
        <v>150.01300000000001</v>
      </c>
      <c r="E17">
        <v>1.4</v>
      </c>
      <c r="F17">
        <v>0.77500000000000002</v>
      </c>
    </row>
    <row r="18" spans="1:6" x14ac:dyDescent="0.25">
      <c r="A18">
        <v>20</v>
      </c>
      <c r="B18">
        <v>107.997</v>
      </c>
      <c r="C18">
        <v>135.99700000000001</v>
      </c>
      <c r="D18">
        <v>173.66200000000001</v>
      </c>
      <c r="E18">
        <v>1.4</v>
      </c>
      <c r="F18">
        <v>0.82499999999999996</v>
      </c>
    </row>
    <row r="19" spans="1:6" x14ac:dyDescent="0.25">
      <c r="A19">
        <v>20</v>
      </c>
      <c r="B19">
        <v>126.38</v>
      </c>
      <c r="C19">
        <v>154.38</v>
      </c>
      <c r="D19">
        <v>199.512</v>
      </c>
      <c r="E19">
        <v>1.4</v>
      </c>
      <c r="F19">
        <v>0.86699999999999999</v>
      </c>
    </row>
    <row r="20" spans="1:6" x14ac:dyDescent="0.25">
      <c r="A20">
        <v>20</v>
      </c>
      <c r="B20">
        <v>146.30599999999998</v>
      </c>
      <c r="C20">
        <v>174.30599999999998</v>
      </c>
      <c r="D20">
        <v>227.57</v>
      </c>
      <c r="E20">
        <v>1.4</v>
      </c>
      <c r="F20">
        <v>0.90500000000000003</v>
      </c>
    </row>
    <row r="21" spans="1:6" x14ac:dyDescent="0.25">
      <c r="A21">
        <v>20</v>
      </c>
      <c r="B21">
        <v>41</v>
      </c>
      <c r="C21">
        <v>73</v>
      </c>
      <c r="D21">
        <v>96</v>
      </c>
      <c r="E21">
        <v>1.4</v>
      </c>
      <c r="F21">
        <v>0.60399999999999998</v>
      </c>
    </row>
    <row r="22" spans="1:6" x14ac:dyDescent="0.25">
      <c r="A22">
        <v>20</v>
      </c>
      <c r="B22">
        <v>47</v>
      </c>
      <c r="C22">
        <v>79</v>
      </c>
      <c r="D22">
        <v>109</v>
      </c>
      <c r="E22">
        <v>1.4</v>
      </c>
      <c r="F22">
        <v>0.70389999999999997</v>
      </c>
    </row>
    <row r="23" spans="1:6" x14ac:dyDescent="0.25">
      <c r="A23">
        <v>20</v>
      </c>
      <c r="B23">
        <v>53</v>
      </c>
      <c r="C23">
        <v>85</v>
      </c>
      <c r="D23">
        <v>120</v>
      </c>
      <c r="E23">
        <v>1.4</v>
      </c>
      <c r="F23">
        <v>0.76600000000000001</v>
      </c>
    </row>
    <row r="24" spans="1:6" x14ac:dyDescent="0.25">
      <c r="A24">
        <v>20</v>
      </c>
      <c r="B24">
        <v>60</v>
      </c>
      <c r="C24">
        <v>92</v>
      </c>
      <c r="D24">
        <v>135</v>
      </c>
      <c r="E24">
        <v>1.4</v>
      </c>
      <c r="F24">
        <v>0.84399999999999997</v>
      </c>
    </row>
    <row r="25" spans="1:6" x14ac:dyDescent="0.25">
      <c r="A25">
        <v>20</v>
      </c>
      <c r="B25">
        <v>67</v>
      </c>
      <c r="C25">
        <v>99</v>
      </c>
      <c r="D25">
        <v>150</v>
      </c>
      <c r="E25">
        <v>1.4</v>
      </c>
      <c r="F25">
        <v>0.90900000000000003</v>
      </c>
    </row>
    <row r="26" spans="1:6" x14ac:dyDescent="0.25">
      <c r="A26">
        <v>20</v>
      </c>
      <c r="B26">
        <v>76</v>
      </c>
      <c r="C26">
        <v>108</v>
      </c>
      <c r="D26">
        <v>166</v>
      </c>
      <c r="E26">
        <v>1.4</v>
      </c>
      <c r="F26">
        <v>0.95799999999999996</v>
      </c>
    </row>
    <row r="27" spans="1:6" x14ac:dyDescent="0.25">
      <c r="A27">
        <v>20</v>
      </c>
      <c r="B27">
        <v>86</v>
      </c>
      <c r="C27">
        <v>118</v>
      </c>
      <c r="D27">
        <v>187</v>
      </c>
      <c r="E27">
        <v>1.4</v>
      </c>
      <c r="F27">
        <v>1.0222</v>
      </c>
    </row>
    <row r="28" spans="1:6" x14ac:dyDescent="0.25">
      <c r="A28">
        <v>20</v>
      </c>
      <c r="B28">
        <v>96</v>
      </c>
      <c r="C28">
        <v>128</v>
      </c>
      <c r="D28">
        <v>208</v>
      </c>
      <c r="E28">
        <v>1.4</v>
      </c>
      <c r="F28">
        <v>1.0751999999999999</v>
      </c>
    </row>
    <row r="29" spans="1:6" x14ac:dyDescent="0.25">
      <c r="A29">
        <v>20</v>
      </c>
      <c r="B29">
        <v>106</v>
      </c>
      <c r="C29">
        <v>138</v>
      </c>
      <c r="D29">
        <v>227</v>
      </c>
      <c r="E29">
        <v>1.4</v>
      </c>
      <c r="F29">
        <v>1.1116999999999999</v>
      </c>
    </row>
    <row r="30" spans="1:6" x14ac:dyDescent="0.25">
      <c r="A30">
        <v>20</v>
      </c>
      <c r="B30">
        <v>37</v>
      </c>
      <c r="C30">
        <v>69</v>
      </c>
      <c r="D30">
        <v>93</v>
      </c>
      <c r="E30">
        <v>1.4</v>
      </c>
      <c r="F30">
        <v>0.60199999999999998</v>
      </c>
    </row>
    <row r="31" spans="1:6" x14ac:dyDescent="0.25">
      <c r="A31">
        <v>20</v>
      </c>
      <c r="B31">
        <v>41</v>
      </c>
      <c r="C31">
        <v>73</v>
      </c>
      <c r="D31">
        <v>103</v>
      </c>
      <c r="E31">
        <v>1.4</v>
      </c>
      <c r="F31">
        <v>0.68899999999999995</v>
      </c>
    </row>
    <row r="32" spans="1:6" x14ac:dyDescent="0.25">
      <c r="A32">
        <v>20</v>
      </c>
      <c r="B32">
        <v>47</v>
      </c>
      <c r="C32">
        <v>79</v>
      </c>
      <c r="D32">
        <v>116</v>
      </c>
      <c r="E32">
        <v>1.4</v>
      </c>
      <c r="F32">
        <v>0.77500000000000002</v>
      </c>
    </row>
    <row r="33" spans="1:6" x14ac:dyDescent="0.25">
      <c r="A33">
        <v>20</v>
      </c>
      <c r="B33">
        <v>52</v>
      </c>
      <c r="C33">
        <v>84</v>
      </c>
      <c r="D33">
        <v>128</v>
      </c>
      <c r="E33">
        <v>1.4</v>
      </c>
      <c r="F33">
        <v>0.84399999999999997</v>
      </c>
    </row>
    <row r="34" spans="1:6" x14ac:dyDescent="0.25">
      <c r="A34">
        <v>20</v>
      </c>
      <c r="B34">
        <v>59</v>
      </c>
      <c r="C34">
        <v>91</v>
      </c>
      <c r="D34">
        <v>143</v>
      </c>
      <c r="E34">
        <v>1.4</v>
      </c>
      <c r="F34">
        <v>0.91200000000000003</v>
      </c>
    </row>
    <row r="35" spans="1:6" x14ac:dyDescent="0.25">
      <c r="A35">
        <v>20</v>
      </c>
      <c r="B35">
        <v>64</v>
      </c>
      <c r="C35">
        <v>96</v>
      </c>
      <c r="D35">
        <v>155</v>
      </c>
      <c r="E35">
        <v>1.4</v>
      </c>
      <c r="F35">
        <v>0.96199999999999997</v>
      </c>
    </row>
    <row r="36" spans="1:6" x14ac:dyDescent="0.25">
      <c r="A36">
        <v>20</v>
      </c>
      <c r="B36">
        <v>71</v>
      </c>
      <c r="C36">
        <v>103</v>
      </c>
      <c r="D36">
        <v>165</v>
      </c>
      <c r="E36">
        <v>1.4</v>
      </c>
      <c r="F36">
        <v>0.98260000000000003</v>
      </c>
    </row>
    <row r="37" spans="1:6" x14ac:dyDescent="0.25">
      <c r="A37">
        <v>20</v>
      </c>
      <c r="B37">
        <v>80</v>
      </c>
      <c r="C37">
        <v>112</v>
      </c>
      <c r="D37">
        <v>190</v>
      </c>
      <c r="E37">
        <v>1.4</v>
      </c>
      <c r="F37">
        <v>1.0708</v>
      </c>
    </row>
    <row r="38" spans="1:6" x14ac:dyDescent="0.25">
      <c r="A38">
        <v>20</v>
      </c>
      <c r="B38">
        <v>89</v>
      </c>
      <c r="C38">
        <v>121</v>
      </c>
      <c r="D38">
        <v>212</v>
      </c>
      <c r="E38">
        <v>1.22</v>
      </c>
      <c r="F38">
        <v>0.82599999999999996</v>
      </c>
    </row>
    <row r="39" spans="1:6" x14ac:dyDescent="0.25">
      <c r="A39">
        <v>20</v>
      </c>
      <c r="B39">
        <v>34</v>
      </c>
      <c r="C39">
        <v>66</v>
      </c>
      <c r="D39">
        <v>90</v>
      </c>
      <c r="E39">
        <v>1.4</v>
      </c>
      <c r="F39">
        <v>0.59</v>
      </c>
    </row>
    <row r="40" spans="1:6" x14ac:dyDescent="0.25">
      <c r="A40">
        <v>20</v>
      </c>
      <c r="B40">
        <v>38</v>
      </c>
      <c r="C40">
        <v>70</v>
      </c>
      <c r="D40">
        <v>99</v>
      </c>
      <c r="E40">
        <v>1.4</v>
      </c>
      <c r="F40">
        <v>0.66900000000000004</v>
      </c>
    </row>
    <row r="41" spans="1:6" x14ac:dyDescent="0.25">
      <c r="A41">
        <v>20</v>
      </c>
      <c r="B41">
        <v>42</v>
      </c>
      <c r="C41">
        <v>74</v>
      </c>
      <c r="D41">
        <v>110</v>
      </c>
      <c r="E41">
        <v>1.4</v>
      </c>
      <c r="F41">
        <v>0.75600000000000001</v>
      </c>
    </row>
    <row r="42" spans="1:6" x14ac:dyDescent="0.25">
      <c r="A42">
        <v>20</v>
      </c>
      <c r="B42">
        <v>47</v>
      </c>
      <c r="C42">
        <v>79</v>
      </c>
      <c r="D42">
        <v>124</v>
      </c>
      <c r="E42">
        <v>1.4</v>
      </c>
      <c r="F42">
        <v>0.84799999999999998</v>
      </c>
    </row>
    <row r="43" spans="1:6" x14ac:dyDescent="0.25">
      <c r="A43">
        <v>20</v>
      </c>
      <c r="B43">
        <v>52</v>
      </c>
      <c r="C43">
        <v>84</v>
      </c>
      <c r="D43">
        <v>136</v>
      </c>
      <c r="E43">
        <v>1.4</v>
      </c>
      <c r="F43">
        <v>0.90900000000000003</v>
      </c>
    </row>
    <row r="44" spans="1:6" x14ac:dyDescent="0.25">
      <c r="A44">
        <v>20</v>
      </c>
      <c r="B44">
        <v>57</v>
      </c>
      <c r="C44">
        <v>89</v>
      </c>
      <c r="D44">
        <v>148</v>
      </c>
      <c r="E44">
        <v>1.22</v>
      </c>
      <c r="F44">
        <v>0.71299999999999997</v>
      </c>
    </row>
    <row r="45" spans="1:6" x14ac:dyDescent="0.25">
      <c r="A45">
        <v>20</v>
      </c>
      <c r="B45">
        <v>63</v>
      </c>
      <c r="C45">
        <v>95</v>
      </c>
      <c r="D45">
        <v>164</v>
      </c>
      <c r="E45">
        <v>1.4</v>
      </c>
      <c r="F45">
        <v>1.0255000000000001</v>
      </c>
    </row>
    <row r="46" spans="1:6" x14ac:dyDescent="0.25">
      <c r="A46">
        <v>20</v>
      </c>
      <c r="B46">
        <v>71</v>
      </c>
      <c r="C46">
        <v>103</v>
      </c>
      <c r="D46">
        <v>182</v>
      </c>
      <c r="E46">
        <v>1.4</v>
      </c>
      <c r="F46">
        <v>1.0798000000000001</v>
      </c>
    </row>
    <row r="47" spans="1:6" x14ac:dyDescent="0.25">
      <c r="A47">
        <v>20</v>
      </c>
      <c r="B47">
        <v>77</v>
      </c>
      <c r="C47">
        <v>109</v>
      </c>
      <c r="D47">
        <v>200</v>
      </c>
      <c r="E47">
        <v>1.4</v>
      </c>
      <c r="F47">
        <v>1.1366000000000001</v>
      </c>
    </row>
    <row r="48" spans="1:6" x14ac:dyDescent="0.25">
      <c r="A48">
        <v>25</v>
      </c>
      <c r="B48">
        <v>105</v>
      </c>
      <c r="C48">
        <v>140</v>
      </c>
      <c r="D48">
        <v>225</v>
      </c>
      <c r="E48">
        <v>1.22</v>
      </c>
      <c r="F48">
        <v>0.82899999999999996</v>
      </c>
    </row>
    <row r="49" spans="1:6" x14ac:dyDescent="0.25">
      <c r="A49">
        <v>25</v>
      </c>
      <c r="B49">
        <v>119</v>
      </c>
      <c r="C49">
        <v>159</v>
      </c>
      <c r="D49">
        <v>256</v>
      </c>
      <c r="E49">
        <v>1.4</v>
      </c>
      <c r="F49">
        <v>1.0736000000000001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H12" sqref="H12"/>
    </sheetView>
  </sheetViews>
  <sheetFormatPr defaultRowHeight="15" x14ac:dyDescent="0.25"/>
  <cols>
    <col min="1" max="2" width="9.140625" style="15"/>
    <col min="3" max="3" width="12" style="15" customWidth="1"/>
    <col min="4" max="16384" width="9.140625" style="15"/>
  </cols>
  <sheetData>
    <row r="1" spans="1:15" x14ac:dyDescent="0.25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5" t="s">
        <v>5</v>
      </c>
      <c r="L1" s="15" t="s">
        <v>1</v>
      </c>
      <c r="M1" s="15" t="s">
        <v>5</v>
      </c>
    </row>
    <row r="2" spans="1:15" x14ac:dyDescent="0.25">
      <c r="A2" s="13">
        <v>20</v>
      </c>
      <c r="B2" s="13">
        <v>58.37</v>
      </c>
      <c r="C2" s="13">
        <v>86.37</v>
      </c>
      <c r="D2" s="13">
        <v>109.91</v>
      </c>
      <c r="E2" s="13">
        <v>28</v>
      </c>
      <c r="F2" s="13">
        <v>0.67</v>
      </c>
      <c r="G2" s="15">
        <v>0.67</v>
      </c>
      <c r="H2" s="15">
        <f>0.2531*B2^0.3199*C2^(-1.2782)*D2^1.1466</f>
        <v>0.68153851988262992</v>
      </c>
      <c r="I2" s="15">
        <f>ABS(H2-G2)/G2*100</f>
        <v>1.7221671466611763</v>
      </c>
      <c r="L2" s="15">
        <v>58.37</v>
      </c>
      <c r="M2" s="15">
        <v>0.67</v>
      </c>
      <c r="N2" s="15">
        <v>0.68153851988262992</v>
      </c>
      <c r="O2" s="15">
        <f>ABS(M2-N2)/M2*100</f>
        <v>1.7221671466611763</v>
      </c>
    </row>
    <row r="3" spans="1:15" x14ac:dyDescent="0.25">
      <c r="A3" s="13">
        <v>20</v>
      </c>
      <c r="B3" s="13">
        <v>61.324999999999996</v>
      </c>
      <c r="C3" s="13">
        <v>89.324999999999989</v>
      </c>
      <c r="D3" s="13">
        <v>115.991</v>
      </c>
      <c r="E3" s="13">
        <v>28</v>
      </c>
      <c r="F3" s="13">
        <v>0.70250000000000001</v>
      </c>
      <c r="G3" s="15">
        <v>0.70250000000000001</v>
      </c>
      <c r="H3" s="15">
        <f t="shared" ref="H3:H49" si="0">0.2531*B3^0.3199*C3^(-1.2782)*D3^1.1466</f>
        <v>0.70549277938193011</v>
      </c>
      <c r="I3" s="15">
        <f t="shared" ref="I3:I49" si="1">ABS(H3-G3)/G3*100</f>
        <v>0.42601841735659779</v>
      </c>
      <c r="L3" s="15">
        <v>61.324999999999996</v>
      </c>
      <c r="M3" s="15">
        <v>0.70250000000000001</v>
      </c>
      <c r="N3" s="15">
        <v>0.70549277938193011</v>
      </c>
      <c r="O3" s="15">
        <f t="shared" ref="O3:O43" si="2">ABS(M3-N3)/M3*100</f>
        <v>0.42601841735659779</v>
      </c>
    </row>
    <row r="4" spans="1:15" x14ac:dyDescent="0.25">
      <c r="A4" s="13">
        <v>20</v>
      </c>
      <c r="B4" s="13">
        <v>72.971999999999994</v>
      </c>
      <c r="C4" s="13">
        <v>100.97199999999999</v>
      </c>
      <c r="D4" s="13">
        <v>134.53300000000002</v>
      </c>
      <c r="E4" s="13">
        <v>28</v>
      </c>
      <c r="F4" s="13">
        <v>0.76800000000000002</v>
      </c>
      <c r="G4" s="15">
        <v>0.76800000000000002</v>
      </c>
      <c r="H4" s="15">
        <f t="shared" si="0"/>
        <v>0.75589469404903253</v>
      </c>
      <c r="I4" s="15">
        <f t="shared" si="1"/>
        <v>1.5762117123655575</v>
      </c>
      <c r="L4" s="15">
        <v>72.971999999999994</v>
      </c>
      <c r="M4" s="15">
        <v>0.76800000000000002</v>
      </c>
      <c r="N4" s="15">
        <v>0.75589469404903253</v>
      </c>
      <c r="O4" s="15">
        <f t="shared" si="2"/>
        <v>1.5762117123655575</v>
      </c>
    </row>
    <row r="5" spans="1:15" x14ac:dyDescent="0.25">
      <c r="A5" s="13">
        <v>20</v>
      </c>
      <c r="B5" s="13">
        <v>85.495000000000005</v>
      </c>
      <c r="C5" s="13">
        <v>113.495</v>
      </c>
      <c r="D5" s="13">
        <v>154.255</v>
      </c>
      <c r="E5" s="13">
        <v>28</v>
      </c>
      <c r="F5" s="13">
        <v>0.82350000000000001</v>
      </c>
      <c r="G5" s="15">
        <v>0.82350000000000001</v>
      </c>
      <c r="H5" s="15">
        <f t="shared" si="0"/>
        <v>0.80109468310599818</v>
      </c>
      <c r="I5" s="15">
        <f t="shared" si="1"/>
        <v>2.7207427922285152</v>
      </c>
      <c r="L5" s="15">
        <v>85.495000000000005</v>
      </c>
      <c r="M5" s="15">
        <v>0.82350000000000001</v>
      </c>
      <c r="N5" s="15">
        <v>0.80109468310599818</v>
      </c>
      <c r="O5" s="15">
        <f t="shared" si="2"/>
        <v>2.7207427922285152</v>
      </c>
    </row>
    <row r="6" spans="1:15" x14ac:dyDescent="0.25">
      <c r="A6" s="13">
        <v>20</v>
      </c>
      <c r="B6" s="13">
        <v>98.810999999999993</v>
      </c>
      <c r="C6" s="13">
        <v>126.81099999999999</v>
      </c>
      <c r="D6" s="13">
        <v>175.114</v>
      </c>
      <c r="E6" s="13">
        <v>28</v>
      </c>
      <c r="F6" s="13">
        <v>0.86899999999999999</v>
      </c>
      <c r="G6" s="15">
        <v>0.86899999999999999</v>
      </c>
      <c r="H6" s="15">
        <f t="shared" si="0"/>
        <v>0.84210623347820446</v>
      </c>
      <c r="I6" s="15">
        <f t="shared" si="1"/>
        <v>3.0947947666047799</v>
      </c>
      <c r="L6" s="15">
        <v>98.810999999999993</v>
      </c>
      <c r="M6" s="15">
        <v>0.86899999999999999</v>
      </c>
      <c r="N6" s="15">
        <v>0.84210623347820446</v>
      </c>
      <c r="O6" s="15">
        <f t="shared" si="2"/>
        <v>3.0947947666047799</v>
      </c>
    </row>
    <row r="7" spans="1:15" x14ac:dyDescent="0.25">
      <c r="A7" s="13">
        <v>20</v>
      </c>
      <c r="B7" s="13">
        <v>123.88000000000001</v>
      </c>
      <c r="C7" s="13">
        <v>151.88</v>
      </c>
      <c r="D7" s="13">
        <v>213.54400000000001</v>
      </c>
      <c r="E7" s="13">
        <v>28</v>
      </c>
      <c r="F7" s="13">
        <v>0.78800000000000003</v>
      </c>
      <c r="G7" s="15">
        <v>0.66</v>
      </c>
      <c r="H7" s="15">
        <f t="shared" si="0"/>
        <v>0.90248376537260022</v>
      </c>
      <c r="I7" s="15">
        <f t="shared" si="1"/>
        <v>36.73996445039397</v>
      </c>
      <c r="L7" s="15">
        <v>64.144000000000005</v>
      </c>
      <c r="M7" s="15">
        <v>0.66</v>
      </c>
      <c r="N7" s="15">
        <v>0.68883439975725724</v>
      </c>
      <c r="O7" s="15">
        <f t="shared" si="2"/>
        <v>4.368848448069274</v>
      </c>
    </row>
    <row r="8" spans="1:15" x14ac:dyDescent="0.25">
      <c r="A8" s="13">
        <v>20</v>
      </c>
      <c r="B8" s="13">
        <v>64.144000000000005</v>
      </c>
      <c r="C8" s="13">
        <v>96.144000000000005</v>
      </c>
      <c r="D8" s="13">
        <v>121.771</v>
      </c>
      <c r="E8" s="13">
        <v>32</v>
      </c>
      <c r="F8" s="13">
        <v>0.66</v>
      </c>
      <c r="G8" s="15">
        <v>0.66200000000000003</v>
      </c>
      <c r="H8" s="15">
        <f t="shared" si="0"/>
        <v>0.68883439975725724</v>
      </c>
      <c r="I8" s="15">
        <f t="shared" si="1"/>
        <v>4.0535347065343217</v>
      </c>
      <c r="L8" s="15">
        <v>51.097999999999999</v>
      </c>
      <c r="M8" s="15">
        <v>0.66200000000000003</v>
      </c>
      <c r="N8" s="15">
        <v>0.68195676640930381</v>
      </c>
      <c r="O8" s="15">
        <f t="shared" si="2"/>
        <v>3.0146172823721709</v>
      </c>
    </row>
    <row r="9" spans="1:15" x14ac:dyDescent="0.25">
      <c r="A9" s="13">
        <v>20</v>
      </c>
      <c r="B9" s="13">
        <v>51.097999999999999</v>
      </c>
      <c r="C9" s="13">
        <v>79.097999999999999</v>
      </c>
      <c r="D9" s="13">
        <v>103.46900000000001</v>
      </c>
      <c r="E9" s="13">
        <v>28</v>
      </c>
      <c r="F9" s="13">
        <v>0.66200000000000003</v>
      </c>
      <c r="G9" s="15">
        <v>0.73399999999999999</v>
      </c>
      <c r="H9" s="15">
        <f t="shared" si="0"/>
        <v>0.68195676640930381</v>
      </c>
      <c r="I9" s="15">
        <f t="shared" si="1"/>
        <v>7.0903587998223676</v>
      </c>
      <c r="L9" s="15">
        <v>59.761000000000003</v>
      </c>
      <c r="M9" s="15">
        <v>0.73399999999999999</v>
      </c>
      <c r="N9" s="15">
        <v>0.73447085660476397</v>
      </c>
      <c r="O9" s="15">
        <f t="shared" si="2"/>
        <v>6.4149401194002809E-2</v>
      </c>
    </row>
    <row r="10" spans="1:15" x14ac:dyDescent="0.25">
      <c r="A10" s="13">
        <v>20</v>
      </c>
      <c r="B10" s="13">
        <v>59.761000000000003</v>
      </c>
      <c r="C10" s="13">
        <v>87.760999999999996</v>
      </c>
      <c r="D10" s="13">
        <v>118.645</v>
      </c>
      <c r="E10" s="13">
        <v>28</v>
      </c>
      <c r="F10" s="13">
        <v>0.73399999999999999</v>
      </c>
      <c r="G10" s="15">
        <v>0.79300000000000004</v>
      </c>
      <c r="H10" s="15">
        <f t="shared" si="0"/>
        <v>0.73447085660476397</v>
      </c>
      <c r="I10" s="15">
        <f t="shared" si="1"/>
        <v>7.3807242616943336</v>
      </c>
      <c r="L10" s="15">
        <v>69.108000000000004</v>
      </c>
      <c r="M10" s="15">
        <v>0.79300000000000004</v>
      </c>
      <c r="N10" s="15">
        <v>0.78283858449819033</v>
      </c>
      <c r="O10" s="15">
        <f t="shared" si="2"/>
        <v>1.2813890922836964</v>
      </c>
    </row>
    <row r="11" spans="1:15" x14ac:dyDescent="0.25">
      <c r="A11" s="13">
        <v>20</v>
      </c>
      <c r="B11" s="13">
        <v>69.108000000000004</v>
      </c>
      <c r="C11" s="13">
        <v>97.108000000000004</v>
      </c>
      <c r="D11" s="13">
        <v>134.833</v>
      </c>
      <c r="E11" s="13">
        <v>28</v>
      </c>
      <c r="F11" s="13">
        <v>0.79300000000000004</v>
      </c>
      <c r="G11" s="15">
        <v>0.85399999999999998</v>
      </c>
      <c r="H11" s="15">
        <f>0.2531*B11^0.3199*C11^(-1.2782)*D11^1.1466</f>
        <v>0.78283858449819033</v>
      </c>
      <c r="I11" s="15">
        <f t="shared" si="1"/>
        <v>8.3327184428348549</v>
      </c>
      <c r="L11" s="15">
        <v>80.813999999999993</v>
      </c>
      <c r="M11" s="15">
        <v>0.85399999999999998</v>
      </c>
      <c r="N11" s="15">
        <v>0.8379827752352389</v>
      </c>
      <c r="O11" s="15">
        <f t="shared" si="2"/>
        <v>1.8755532511429842</v>
      </c>
    </row>
    <row r="12" spans="1:15" x14ac:dyDescent="0.25">
      <c r="A12" s="13">
        <v>20</v>
      </c>
      <c r="B12" s="13">
        <v>80.813999999999993</v>
      </c>
      <c r="C12" s="13">
        <v>108.81399999999999</v>
      </c>
      <c r="D12" s="13">
        <v>155.49699999999999</v>
      </c>
      <c r="E12" s="13">
        <v>28</v>
      </c>
      <c r="F12" s="13">
        <v>0.85399999999999998</v>
      </c>
      <c r="G12" s="15">
        <v>0.65200000000000002</v>
      </c>
      <c r="H12" s="15">
        <f t="shared" si="0"/>
        <v>0.8379827752352389</v>
      </c>
      <c r="I12" s="15">
        <f t="shared" si="1"/>
        <v>28.524965526877128</v>
      </c>
      <c r="L12" s="15">
        <v>61.988</v>
      </c>
      <c r="M12" s="15">
        <v>0.65200000000000002</v>
      </c>
      <c r="N12" s="15">
        <v>0.65488091998650222</v>
      </c>
      <c r="O12" s="15">
        <f t="shared" si="2"/>
        <v>0.44185889363530595</v>
      </c>
    </row>
    <row r="13" spans="1:15" x14ac:dyDescent="0.25">
      <c r="A13" s="13">
        <v>20</v>
      </c>
      <c r="B13" s="13">
        <v>93.227000000000004</v>
      </c>
      <c r="C13" s="13">
        <v>121.227</v>
      </c>
      <c r="D13" s="13">
        <v>177.18600000000001</v>
      </c>
      <c r="E13" s="13">
        <v>28</v>
      </c>
      <c r="F13" s="13">
        <v>0.74199999999999999</v>
      </c>
      <c r="G13" s="15">
        <v>0.71699999999999997</v>
      </c>
      <c r="H13" s="15">
        <f t="shared" si="0"/>
        <v>0.88744407322706076</v>
      </c>
      <c r="I13" s="15">
        <f t="shared" si="1"/>
        <v>23.771837270161896</v>
      </c>
      <c r="L13" s="15">
        <v>75.816999999999993</v>
      </c>
      <c r="M13" s="15">
        <v>0.71699999999999997</v>
      </c>
      <c r="N13" s="15">
        <v>0.70099134697667098</v>
      </c>
      <c r="O13" s="15">
        <f t="shared" si="2"/>
        <v>2.2327270604364005</v>
      </c>
    </row>
    <row r="14" spans="1:15" x14ac:dyDescent="0.25">
      <c r="A14" s="13">
        <v>20</v>
      </c>
      <c r="B14" s="13">
        <v>106.294</v>
      </c>
      <c r="C14" s="13">
        <v>134.29399999999998</v>
      </c>
      <c r="D14" s="13">
        <v>199.87700000000001</v>
      </c>
      <c r="E14" s="13">
        <v>28</v>
      </c>
      <c r="F14" s="16">
        <v>0.77100000000000002</v>
      </c>
      <c r="G14" s="15">
        <v>0.77500000000000002</v>
      </c>
      <c r="H14" s="15">
        <f t="shared" si="0"/>
        <v>0.93227703901072334</v>
      </c>
      <c r="I14" s="15">
        <f t="shared" si="1"/>
        <v>20.293811485254622</v>
      </c>
      <c r="L14" s="15">
        <v>91.147000000000006</v>
      </c>
      <c r="M14" s="15">
        <v>0.77500000000000002</v>
      </c>
      <c r="N14" s="15">
        <v>0.74424117093634945</v>
      </c>
      <c r="O14" s="15">
        <f t="shared" si="2"/>
        <v>3.9688811695032995</v>
      </c>
    </row>
    <row r="15" spans="1:15" x14ac:dyDescent="0.25">
      <c r="A15" s="13">
        <v>20</v>
      </c>
      <c r="B15" s="13">
        <v>61.988</v>
      </c>
      <c r="C15" s="13">
        <v>89.988</v>
      </c>
      <c r="D15" s="13">
        <v>109.27099999999999</v>
      </c>
      <c r="E15" s="13">
        <v>28</v>
      </c>
      <c r="F15" s="16">
        <v>0.65200000000000002</v>
      </c>
      <c r="G15" s="15">
        <v>0.82499999999999996</v>
      </c>
      <c r="H15" s="15">
        <f t="shared" si="0"/>
        <v>0.65488091998650222</v>
      </c>
      <c r="I15" s="15">
        <f t="shared" si="1"/>
        <v>20.620494547090637</v>
      </c>
      <c r="L15" s="15">
        <v>107.997</v>
      </c>
      <c r="M15" s="15">
        <v>0.82499999999999996</v>
      </c>
      <c r="N15" s="15">
        <v>0.7847817222984248</v>
      </c>
      <c r="O15" s="15">
        <f t="shared" si="2"/>
        <v>4.8749427517060795</v>
      </c>
    </row>
    <row r="16" spans="1:15" x14ac:dyDescent="0.25">
      <c r="A16" s="13">
        <v>20</v>
      </c>
      <c r="B16" s="13">
        <v>75.816999999999993</v>
      </c>
      <c r="C16" s="13">
        <v>103.81699999999999</v>
      </c>
      <c r="D16" s="13">
        <v>128.554</v>
      </c>
      <c r="E16" s="13">
        <v>28</v>
      </c>
      <c r="F16" s="16">
        <v>0.71699999999999997</v>
      </c>
      <c r="G16" s="15">
        <v>0.86699999999999999</v>
      </c>
      <c r="H16" s="15">
        <f t="shared" si="0"/>
        <v>0.70099134697667098</v>
      </c>
      <c r="I16" s="15">
        <f t="shared" si="1"/>
        <v>19.147480164167131</v>
      </c>
      <c r="L16" s="15">
        <v>126.38</v>
      </c>
      <c r="M16" s="15">
        <v>0.86699999999999999</v>
      </c>
      <c r="N16" s="15">
        <v>0.8228230847229373</v>
      </c>
      <c r="O16" s="15">
        <f t="shared" si="2"/>
        <v>5.0953766178849698</v>
      </c>
    </row>
    <row r="17" spans="1:15" x14ac:dyDescent="0.25">
      <c r="A17" s="13">
        <v>20</v>
      </c>
      <c r="B17" s="13">
        <v>91.147000000000006</v>
      </c>
      <c r="C17" s="13">
        <v>119.14700000000001</v>
      </c>
      <c r="D17" s="13">
        <v>150.01300000000001</v>
      </c>
      <c r="E17" s="13">
        <v>28</v>
      </c>
      <c r="F17" s="16">
        <v>0.77500000000000002</v>
      </c>
      <c r="G17" s="15">
        <v>0.90500000000000003</v>
      </c>
      <c r="H17" s="15">
        <f t="shared" si="0"/>
        <v>0.74424117093634945</v>
      </c>
      <c r="I17" s="15">
        <f t="shared" si="1"/>
        <v>17.763406526370229</v>
      </c>
      <c r="L17" s="15">
        <v>146.30599999999998</v>
      </c>
      <c r="M17" s="15">
        <v>0.90500000000000003</v>
      </c>
      <c r="N17" s="15">
        <v>0.85858272055549023</v>
      </c>
      <c r="O17" s="15">
        <f t="shared" si="2"/>
        <v>5.1289811540894803</v>
      </c>
    </row>
    <row r="18" spans="1:15" x14ac:dyDescent="0.25">
      <c r="A18" s="13">
        <v>20</v>
      </c>
      <c r="B18" s="13">
        <v>107.997</v>
      </c>
      <c r="C18" s="13">
        <v>135.99700000000001</v>
      </c>
      <c r="D18" s="13">
        <v>173.66200000000001</v>
      </c>
      <c r="E18" s="13">
        <v>28</v>
      </c>
      <c r="F18" s="16">
        <v>0.82499999999999996</v>
      </c>
      <c r="G18" s="15">
        <v>0.60399999999999998</v>
      </c>
      <c r="H18" s="15">
        <f t="shared" si="0"/>
        <v>0.7847817222984248</v>
      </c>
      <c r="I18" s="15">
        <f t="shared" si="1"/>
        <v>29.93074872490477</v>
      </c>
      <c r="L18" s="15">
        <v>41</v>
      </c>
      <c r="M18" s="15">
        <v>0.60399999999999998</v>
      </c>
      <c r="N18" s="15">
        <v>0.64624116228684114</v>
      </c>
      <c r="O18" s="15">
        <f t="shared" si="2"/>
        <v>6.9935699150399282</v>
      </c>
    </row>
    <row r="19" spans="1:15" x14ac:dyDescent="0.25">
      <c r="A19" s="13">
        <v>20</v>
      </c>
      <c r="B19" s="13">
        <v>126.38</v>
      </c>
      <c r="C19" s="13">
        <v>154.38</v>
      </c>
      <c r="D19" s="13">
        <v>199.512</v>
      </c>
      <c r="E19" s="13">
        <v>28</v>
      </c>
      <c r="F19" s="16">
        <v>0.86699999999999999</v>
      </c>
      <c r="G19" s="15">
        <v>0.70389999999999997</v>
      </c>
      <c r="H19" s="15">
        <f t="shared" si="0"/>
        <v>0.8228230847229373</v>
      </c>
      <c r="I19" s="15">
        <f t="shared" si="1"/>
        <v>16.894883466818772</v>
      </c>
      <c r="L19" s="15">
        <v>47</v>
      </c>
      <c r="M19" s="15">
        <v>0.70389999999999997</v>
      </c>
      <c r="N19" s="15">
        <v>0.70593143984652207</v>
      </c>
      <c r="O19" s="15">
        <f t="shared" si="2"/>
        <v>0.28859779038529598</v>
      </c>
    </row>
    <row r="20" spans="1:15" x14ac:dyDescent="0.25">
      <c r="A20" s="13">
        <v>20</v>
      </c>
      <c r="B20" s="17">
        <v>146.30599999999998</v>
      </c>
      <c r="C20" s="13">
        <v>174.30599999999998</v>
      </c>
      <c r="D20" s="17">
        <v>227.57</v>
      </c>
      <c r="E20" s="13">
        <v>28</v>
      </c>
      <c r="F20" s="18">
        <v>0.90500000000000003</v>
      </c>
      <c r="G20" s="15">
        <v>0.76600000000000001</v>
      </c>
      <c r="H20" s="15">
        <f t="shared" si="0"/>
        <v>0.85858272055549023</v>
      </c>
      <c r="I20" s="15">
        <f t="shared" si="1"/>
        <v>12.086517043797679</v>
      </c>
      <c r="L20" s="15">
        <v>53</v>
      </c>
      <c r="M20" s="15">
        <v>0.76600000000000001</v>
      </c>
      <c r="N20" s="15">
        <v>0.74592290243778825</v>
      </c>
      <c r="O20" s="15">
        <f t="shared" si="2"/>
        <v>2.6210310133435724</v>
      </c>
    </row>
    <row r="21" spans="1:15" x14ac:dyDescent="0.25">
      <c r="A21" s="13">
        <v>20</v>
      </c>
      <c r="B21" s="17">
        <v>41</v>
      </c>
      <c r="C21" s="13">
        <v>73</v>
      </c>
      <c r="D21" s="17">
        <v>96</v>
      </c>
      <c r="E21" s="13">
        <v>32</v>
      </c>
      <c r="F21" s="18">
        <v>0.60399999999999998</v>
      </c>
      <c r="G21" s="15">
        <v>0.84399999999999997</v>
      </c>
      <c r="H21" s="15">
        <f t="shared" si="0"/>
        <v>0.64624116228684114</v>
      </c>
      <c r="I21" s="15">
        <f t="shared" si="1"/>
        <v>23.431141909142042</v>
      </c>
      <c r="L21" s="15">
        <v>60</v>
      </c>
      <c r="M21" s="15">
        <v>0.84399999999999997</v>
      </c>
      <c r="N21" s="15">
        <v>0.80287849990144566</v>
      </c>
      <c r="O21" s="15">
        <f t="shared" si="2"/>
        <v>4.8722156514874779</v>
      </c>
    </row>
    <row r="22" spans="1:15" x14ac:dyDescent="0.25">
      <c r="A22" s="13">
        <v>20</v>
      </c>
      <c r="B22" s="17">
        <v>47</v>
      </c>
      <c r="C22" s="13">
        <v>79</v>
      </c>
      <c r="D22" s="17">
        <v>109</v>
      </c>
      <c r="E22" s="13">
        <v>32</v>
      </c>
      <c r="F22" s="18">
        <v>0.70389999999999997</v>
      </c>
      <c r="G22" s="15">
        <v>0.90900000000000003</v>
      </c>
      <c r="H22" s="15">
        <f t="shared" si="0"/>
        <v>0.70593143984652207</v>
      </c>
      <c r="I22" s="15">
        <f t="shared" si="1"/>
        <v>22.339775594442017</v>
      </c>
      <c r="L22" s="15">
        <v>67</v>
      </c>
      <c r="M22" s="15">
        <v>0.90900000000000003</v>
      </c>
      <c r="N22" s="15">
        <v>0.85455261293458395</v>
      </c>
      <c r="O22" s="15">
        <f t="shared" si="2"/>
        <v>5.9898115583516027</v>
      </c>
    </row>
    <row r="23" spans="1:15" x14ac:dyDescent="0.25">
      <c r="A23" s="13">
        <v>20</v>
      </c>
      <c r="B23" s="17">
        <v>53</v>
      </c>
      <c r="C23" s="13">
        <v>85</v>
      </c>
      <c r="D23" s="17">
        <v>120</v>
      </c>
      <c r="E23" s="13">
        <v>32</v>
      </c>
      <c r="F23" s="18">
        <v>0.76600000000000001</v>
      </c>
      <c r="G23" s="15">
        <v>0.95799999999999996</v>
      </c>
      <c r="H23" s="15">
        <f t="shared" si="0"/>
        <v>0.74592290243778825</v>
      </c>
      <c r="I23" s="15">
        <f t="shared" si="1"/>
        <v>22.137484087913542</v>
      </c>
      <c r="L23" s="15">
        <v>76</v>
      </c>
      <c r="M23" s="15">
        <v>0.95799999999999996</v>
      </c>
      <c r="N23" s="15">
        <v>0.89416589848069417</v>
      </c>
      <c r="O23" s="15">
        <f t="shared" si="2"/>
        <v>6.6632673819734656</v>
      </c>
    </row>
    <row r="24" spans="1:15" x14ac:dyDescent="0.25">
      <c r="A24" s="13">
        <v>20</v>
      </c>
      <c r="B24" s="17">
        <v>60</v>
      </c>
      <c r="C24" s="13">
        <v>92</v>
      </c>
      <c r="D24" s="17">
        <v>135</v>
      </c>
      <c r="E24" s="13">
        <v>32</v>
      </c>
      <c r="F24" s="18">
        <v>0.84399999999999997</v>
      </c>
      <c r="G24" s="15">
        <v>1.0222</v>
      </c>
      <c r="H24" s="15">
        <f t="shared" si="0"/>
        <v>0.80287849990144566</v>
      </c>
      <c r="I24" s="15">
        <f t="shared" si="1"/>
        <v>21.455830571175341</v>
      </c>
      <c r="L24" s="15">
        <v>86</v>
      </c>
      <c r="M24" s="15">
        <v>1.0222</v>
      </c>
      <c r="N24" s="15">
        <v>0.95225268092778081</v>
      </c>
      <c r="O24" s="15">
        <f t="shared" si="2"/>
        <v>6.8428212749187232</v>
      </c>
    </row>
    <row r="25" spans="1:15" x14ac:dyDescent="0.25">
      <c r="A25" s="13">
        <v>20</v>
      </c>
      <c r="B25" s="17">
        <v>67</v>
      </c>
      <c r="C25" s="13">
        <v>99</v>
      </c>
      <c r="D25" s="17">
        <v>150</v>
      </c>
      <c r="E25" s="13">
        <v>32</v>
      </c>
      <c r="F25" s="18">
        <v>0.90900000000000003</v>
      </c>
      <c r="G25" s="15">
        <v>1.0751999999999999</v>
      </c>
      <c r="H25" s="15">
        <f t="shared" si="0"/>
        <v>0.85455261293458395</v>
      </c>
      <c r="I25" s="15">
        <f t="shared" si="1"/>
        <v>20.521520374387649</v>
      </c>
      <c r="L25" s="15">
        <v>96</v>
      </c>
      <c r="M25" s="15">
        <v>1.0751999999999999</v>
      </c>
      <c r="N25" s="15">
        <v>1.0043298004794643</v>
      </c>
      <c r="O25" s="15">
        <f t="shared" si="2"/>
        <v>6.5913504018355313</v>
      </c>
    </row>
    <row r="26" spans="1:15" x14ac:dyDescent="0.25">
      <c r="A26" s="13">
        <v>20</v>
      </c>
      <c r="B26" s="17">
        <v>76</v>
      </c>
      <c r="C26" s="13">
        <v>108</v>
      </c>
      <c r="D26" s="17">
        <v>166</v>
      </c>
      <c r="E26" s="13">
        <v>32</v>
      </c>
      <c r="F26" s="18">
        <v>0.95799999999999996</v>
      </c>
      <c r="G26" s="15">
        <v>1.1116999999999999</v>
      </c>
      <c r="H26" s="15">
        <f t="shared" si="0"/>
        <v>0.89416589848069417</v>
      </c>
      <c r="I26" s="15">
        <f t="shared" si="1"/>
        <v>19.56769825666149</v>
      </c>
      <c r="L26" s="15">
        <v>106</v>
      </c>
      <c r="M26" s="15">
        <v>1.1116999999999999</v>
      </c>
      <c r="N26" s="15">
        <v>1.0409102642742656</v>
      </c>
      <c r="O26" s="15">
        <f t="shared" si="2"/>
        <v>6.3677013336092774</v>
      </c>
    </row>
    <row r="27" spans="1:15" x14ac:dyDescent="0.25">
      <c r="A27" s="13">
        <v>20</v>
      </c>
      <c r="B27" s="17">
        <v>86</v>
      </c>
      <c r="C27" s="13">
        <v>118</v>
      </c>
      <c r="D27" s="17">
        <v>187</v>
      </c>
      <c r="E27" s="13">
        <v>32</v>
      </c>
      <c r="F27" s="18">
        <v>1.0222</v>
      </c>
      <c r="G27" s="15">
        <v>0.60199999999999998</v>
      </c>
      <c r="H27" s="15">
        <f t="shared" si="0"/>
        <v>0.95225268092778081</v>
      </c>
      <c r="I27" s="15">
        <f t="shared" si="1"/>
        <v>58.181508459764267</v>
      </c>
      <c r="L27" s="15">
        <v>37</v>
      </c>
      <c r="M27" s="15">
        <v>0.60199999999999998</v>
      </c>
      <c r="N27" s="15">
        <v>0.64804552756957112</v>
      </c>
      <c r="O27" s="15">
        <f t="shared" si="2"/>
        <v>7.6487587324869013</v>
      </c>
    </row>
    <row r="28" spans="1:15" x14ac:dyDescent="0.25">
      <c r="A28" s="13">
        <v>20</v>
      </c>
      <c r="B28" s="17">
        <v>96</v>
      </c>
      <c r="C28" s="13">
        <v>128</v>
      </c>
      <c r="D28" s="17">
        <v>208</v>
      </c>
      <c r="E28" s="13">
        <v>32</v>
      </c>
      <c r="F28" s="18">
        <v>1.0751999999999999</v>
      </c>
      <c r="G28" s="15">
        <v>0.68899999999999995</v>
      </c>
      <c r="H28" s="15">
        <f t="shared" si="0"/>
        <v>1.0043298004794643</v>
      </c>
      <c r="I28" s="15">
        <f t="shared" si="1"/>
        <v>45.766299053623278</v>
      </c>
      <c r="L28" s="15">
        <v>41</v>
      </c>
      <c r="M28" s="15">
        <v>0.68899999999999995</v>
      </c>
      <c r="N28" s="15">
        <v>0.70055394487875389</v>
      </c>
      <c r="O28" s="15">
        <f t="shared" si="2"/>
        <v>1.6769150767422267</v>
      </c>
    </row>
    <row r="29" spans="1:15" x14ac:dyDescent="0.25">
      <c r="A29" s="13">
        <v>20</v>
      </c>
      <c r="B29" s="17">
        <v>106</v>
      </c>
      <c r="C29" s="13">
        <v>138</v>
      </c>
      <c r="D29" s="17">
        <v>227</v>
      </c>
      <c r="E29" s="13">
        <v>32</v>
      </c>
      <c r="F29" s="18">
        <v>1.1116999999999999</v>
      </c>
      <c r="G29" s="15">
        <v>0.77500000000000002</v>
      </c>
      <c r="H29" s="15">
        <f t="shared" si="0"/>
        <v>1.0409102642742656</v>
      </c>
      <c r="I29" s="15">
        <f t="shared" si="1"/>
        <v>34.311001841840714</v>
      </c>
      <c r="L29" s="15">
        <v>47</v>
      </c>
      <c r="M29" s="15">
        <v>0.77500000000000002</v>
      </c>
      <c r="N29" s="15">
        <v>0.7581529554188039</v>
      </c>
      <c r="O29" s="15">
        <f t="shared" si="2"/>
        <v>2.1738122040253063</v>
      </c>
    </row>
    <row r="30" spans="1:15" x14ac:dyDescent="0.25">
      <c r="A30" s="13">
        <v>20</v>
      </c>
      <c r="B30" s="17">
        <v>37</v>
      </c>
      <c r="C30" s="13">
        <v>69</v>
      </c>
      <c r="D30" s="17">
        <v>93</v>
      </c>
      <c r="E30" s="13">
        <v>32</v>
      </c>
      <c r="F30" s="18">
        <v>0.60199999999999998</v>
      </c>
      <c r="G30" s="15">
        <v>0.84399999999999997</v>
      </c>
      <c r="H30" s="15">
        <f t="shared" si="0"/>
        <v>0.64804552756957112</v>
      </c>
      <c r="I30" s="15">
        <f t="shared" si="1"/>
        <v>23.217354553368345</v>
      </c>
      <c r="L30" s="15">
        <v>52</v>
      </c>
      <c r="M30" s="15">
        <v>0.84399999999999997</v>
      </c>
      <c r="N30" s="15">
        <v>0.81050329086220751</v>
      </c>
      <c r="O30" s="15">
        <f t="shared" si="2"/>
        <v>3.9688044002123766</v>
      </c>
    </row>
    <row r="31" spans="1:15" x14ac:dyDescent="0.25">
      <c r="A31" s="13">
        <v>20</v>
      </c>
      <c r="B31" s="17">
        <v>41</v>
      </c>
      <c r="C31" s="13">
        <v>73</v>
      </c>
      <c r="D31" s="17">
        <v>103</v>
      </c>
      <c r="E31" s="13">
        <v>32</v>
      </c>
      <c r="F31" s="18">
        <v>0.68899999999999995</v>
      </c>
      <c r="G31" s="15">
        <v>0.91200000000000003</v>
      </c>
      <c r="H31" s="15">
        <f t="shared" si="0"/>
        <v>0.70055394487875389</v>
      </c>
      <c r="I31" s="15">
        <f t="shared" si="1"/>
        <v>23.184874465048917</v>
      </c>
      <c r="L31" s="15">
        <v>59</v>
      </c>
      <c r="M31" s="15">
        <v>0.91200000000000003</v>
      </c>
      <c r="N31" s="15">
        <v>0.86506610647537197</v>
      </c>
      <c r="O31" s="15">
        <f t="shared" si="2"/>
        <v>5.146260254893428</v>
      </c>
    </row>
    <row r="32" spans="1:15" x14ac:dyDescent="0.25">
      <c r="A32" s="13">
        <v>20</v>
      </c>
      <c r="B32" s="17">
        <v>47</v>
      </c>
      <c r="C32" s="13">
        <v>79</v>
      </c>
      <c r="D32" s="17">
        <v>116</v>
      </c>
      <c r="E32" s="13">
        <v>32</v>
      </c>
      <c r="F32" s="18">
        <v>0.77500000000000002</v>
      </c>
      <c r="G32" s="15">
        <v>0.96199999999999997</v>
      </c>
      <c r="H32" s="15">
        <f t="shared" si="0"/>
        <v>0.7581529554188039</v>
      </c>
      <c r="I32" s="15">
        <f t="shared" si="1"/>
        <v>21.189921474136806</v>
      </c>
      <c r="L32" s="15">
        <v>64</v>
      </c>
      <c r="M32" s="15">
        <v>0.96199999999999997</v>
      </c>
      <c r="N32" s="15">
        <v>0.90946157324087817</v>
      </c>
      <c r="O32" s="15">
        <f t="shared" si="2"/>
        <v>5.461374922985633</v>
      </c>
    </row>
    <row r="33" spans="1:15" x14ac:dyDescent="0.25">
      <c r="A33" s="13">
        <v>20</v>
      </c>
      <c r="B33" s="17">
        <v>52</v>
      </c>
      <c r="C33" s="13">
        <v>84</v>
      </c>
      <c r="D33" s="17">
        <v>128</v>
      </c>
      <c r="E33" s="13">
        <v>32</v>
      </c>
      <c r="F33" s="18">
        <v>0.84399999999999997</v>
      </c>
      <c r="G33" s="15">
        <v>0.98260000000000003</v>
      </c>
      <c r="H33" s="15">
        <f t="shared" si="0"/>
        <v>0.81050329086220751</v>
      </c>
      <c r="I33" s="15">
        <f t="shared" si="1"/>
        <v>17.51442185403954</v>
      </c>
      <c r="L33" s="15">
        <v>71</v>
      </c>
      <c r="M33" s="15">
        <v>0.98260000000000003</v>
      </c>
      <c r="N33" s="15">
        <v>0.92314142674033994</v>
      </c>
      <c r="O33" s="15">
        <f t="shared" si="2"/>
        <v>6.0511472887909719</v>
      </c>
    </row>
    <row r="34" spans="1:15" x14ac:dyDescent="0.25">
      <c r="A34" s="13">
        <v>20</v>
      </c>
      <c r="B34" s="17">
        <v>59</v>
      </c>
      <c r="C34" s="13">
        <v>91</v>
      </c>
      <c r="D34" s="17">
        <v>143</v>
      </c>
      <c r="E34" s="13">
        <v>32</v>
      </c>
      <c r="F34" s="18">
        <v>0.91200000000000003</v>
      </c>
      <c r="G34" s="15">
        <v>1.0708</v>
      </c>
      <c r="H34" s="15">
        <f t="shared" si="0"/>
        <v>0.86506610647537197</v>
      </c>
      <c r="I34" s="15">
        <f t="shared" si="1"/>
        <v>19.213101748657827</v>
      </c>
      <c r="L34" s="15">
        <v>80</v>
      </c>
      <c r="M34" s="15">
        <v>1.0708</v>
      </c>
      <c r="N34" s="15">
        <v>1.0129757162340625</v>
      </c>
      <c r="O34" s="15">
        <f t="shared" si="2"/>
        <v>5.4001012108645421</v>
      </c>
    </row>
    <row r="35" spans="1:15" x14ac:dyDescent="0.25">
      <c r="A35" s="13">
        <v>20</v>
      </c>
      <c r="B35" s="17">
        <v>64</v>
      </c>
      <c r="C35" s="13">
        <v>96</v>
      </c>
      <c r="D35" s="17">
        <v>155</v>
      </c>
      <c r="E35" s="13">
        <v>32</v>
      </c>
      <c r="F35" s="18">
        <v>0.96199999999999997</v>
      </c>
      <c r="G35" s="15">
        <v>0.59</v>
      </c>
      <c r="H35" s="15">
        <f t="shared" si="0"/>
        <v>0.90946157324087817</v>
      </c>
      <c r="I35" s="15">
        <f t="shared" si="1"/>
        <v>54.146029362860716</v>
      </c>
      <c r="L35" s="15">
        <v>34</v>
      </c>
      <c r="M35" s="15">
        <v>0.59</v>
      </c>
      <c r="N35" s="15">
        <v>0.64299212450750387</v>
      </c>
      <c r="O35" s="15">
        <f t="shared" si="2"/>
        <v>8.9817160182210003</v>
      </c>
    </row>
    <row r="36" spans="1:15" x14ac:dyDescent="0.25">
      <c r="A36" s="13">
        <v>20</v>
      </c>
      <c r="B36" s="17">
        <v>71</v>
      </c>
      <c r="C36" s="13">
        <v>103</v>
      </c>
      <c r="D36" s="17">
        <v>165</v>
      </c>
      <c r="E36" s="13">
        <v>32</v>
      </c>
      <c r="F36" s="18">
        <v>0.98260000000000003</v>
      </c>
      <c r="G36" s="15">
        <v>0.66900000000000004</v>
      </c>
      <c r="H36" s="15">
        <f t="shared" si="0"/>
        <v>0.92314142674033994</v>
      </c>
      <c r="I36" s="15">
        <f t="shared" si="1"/>
        <v>37.988255118137502</v>
      </c>
      <c r="L36" s="15">
        <v>38</v>
      </c>
      <c r="M36" s="15">
        <v>0.66900000000000004</v>
      </c>
      <c r="N36" s="15">
        <v>0.68937561479635123</v>
      </c>
      <c r="O36" s="15">
        <f t="shared" si="2"/>
        <v>3.0456823312931527</v>
      </c>
    </row>
    <row r="37" spans="1:15" x14ac:dyDescent="0.25">
      <c r="A37" s="13">
        <v>20</v>
      </c>
      <c r="B37" s="17">
        <v>80</v>
      </c>
      <c r="C37" s="13">
        <v>112</v>
      </c>
      <c r="D37" s="17">
        <v>190</v>
      </c>
      <c r="E37" s="13">
        <v>32</v>
      </c>
      <c r="F37" s="18">
        <v>1.0708</v>
      </c>
      <c r="G37" s="15">
        <v>0.75600000000000001</v>
      </c>
      <c r="H37" s="15">
        <f t="shared" si="0"/>
        <v>1.0129757162340625</v>
      </c>
      <c r="I37" s="15">
        <f t="shared" si="1"/>
        <v>33.991496856357465</v>
      </c>
      <c r="L37" s="15">
        <v>42</v>
      </c>
      <c r="M37" s="15">
        <v>0.75600000000000001</v>
      </c>
      <c r="N37" s="15">
        <v>0.74813239705645052</v>
      </c>
      <c r="O37" s="15">
        <f t="shared" si="2"/>
        <v>1.0406882200462289</v>
      </c>
    </row>
    <row r="38" spans="1:15" x14ac:dyDescent="0.25">
      <c r="A38" s="13">
        <v>20</v>
      </c>
      <c r="B38" s="17">
        <v>89</v>
      </c>
      <c r="C38" s="13">
        <v>121</v>
      </c>
      <c r="D38" s="17">
        <v>212</v>
      </c>
      <c r="E38" s="13">
        <v>32</v>
      </c>
      <c r="F38" s="18">
        <v>0.82599999999999996</v>
      </c>
      <c r="G38" s="15">
        <v>0.84799999999999998</v>
      </c>
      <c r="H38" s="15">
        <f t="shared" si="0"/>
        <v>1.0766200069222212</v>
      </c>
      <c r="I38" s="15">
        <f t="shared" si="1"/>
        <v>26.959906476677027</v>
      </c>
      <c r="L38" s="15">
        <v>47</v>
      </c>
      <c r="M38" s="15">
        <v>0.84799999999999998</v>
      </c>
      <c r="N38" s="15">
        <v>0.81840185678810684</v>
      </c>
      <c r="O38" s="15">
        <f t="shared" si="2"/>
        <v>3.4903470768741909</v>
      </c>
    </row>
    <row r="39" spans="1:15" x14ac:dyDescent="0.25">
      <c r="A39" s="13">
        <v>20</v>
      </c>
      <c r="B39" s="17">
        <v>34</v>
      </c>
      <c r="C39" s="13">
        <v>66</v>
      </c>
      <c r="D39" s="17">
        <v>90</v>
      </c>
      <c r="E39" s="13">
        <v>32</v>
      </c>
      <c r="F39" s="18">
        <v>0.59</v>
      </c>
      <c r="G39" s="15">
        <v>0.90900000000000003</v>
      </c>
      <c r="H39" s="15">
        <f t="shared" si="0"/>
        <v>0.64299212450750387</v>
      </c>
      <c r="I39" s="15">
        <f t="shared" si="1"/>
        <v>29.263792683442919</v>
      </c>
      <c r="L39" s="15">
        <v>52</v>
      </c>
      <c r="M39" s="15">
        <v>0.90900000000000003</v>
      </c>
      <c r="N39" s="15">
        <v>0.86884747569939713</v>
      </c>
      <c r="O39" s="15">
        <f t="shared" si="2"/>
        <v>4.4172193950058194</v>
      </c>
    </row>
    <row r="40" spans="1:15" x14ac:dyDescent="0.25">
      <c r="A40" s="13">
        <v>20</v>
      </c>
      <c r="B40" s="17">
        <v>38</v>
      </c>
      <c r="C40" s="13">
        <v>70</v>
      </c>
      <c r="D40" s="17">
        <v>99</v>
      </c>
      <c r="E40" s="13">
        <v>32</v>
      </c>
      <c r="F40" s="18">
        <v>0.66900000000000004</v>
      </c>
      <c r="G40" s="15">
        <v>1.0255000000000001</v>
      </c>
      <c r="H40" s="15">
        <f t="shared" si="0"/>
        <v>0.68937561479635123</v>
      </c>
      <c r="I40" s="15">
        <f t="shared" si="1"/>
        <v>32.776634344578135</v>
      </c>
      <c r="L40" s="15">
        <v>63</v>
      </c>
      <c r="M40" s="15">
        <v>1.0255000000000001</v>
      </c>
      <c r="N40" s="15">
        <v>0.97839636569120869</v>
      </c>
      <c r="O40" s="15">
        <f t="shared" si="2"/>
        <v>4.5932359150454785</v>
      </c>
    </row>
    <row r="41" spans="1:15" x14ac:dyDescent="0.25">
      <c r="A41" s="13">
        <v>20</v>
      </c>
      <c r="B41" s="17">
        <v>42</v>
      </c>
      <c r="C41" s="13">
        <v>74</v>
      </c>
      <c r="D41" s="17">
        <v>110</v>
      </c>
      <c r="E41" s="13">
        <v>32</v>
      </c>
      <c r="F41" s="18">
        <v>0.75600000000000001</v>
      </c>
      <c r="G41" s="15">
        <v>1.0798000000000001</v>
      </c>
      <c r="H41" s="15">
        <f t="shared" si="0"/>
        <v>0.74813239705645052</v>
      </c>
      <c r="I41" s="15">
        <f t="shared" si="1"/>
        <v>30.715651319091457</v>
      </c>
      <c r="L41" s="15">
        <v>71</v>
      </c>
      <c r="M41" s="15">
        <v>1.0798000000000001</v>
      </c>
      <c r="N41" s="15">
        <v>1.0329968656184001</v>
      </c>
      <c r="O41" s="15">
        <f t="shared" si="2"/>
        <v>4.3344262253750685</v>
      </c>
    </row>
    <row r="42" spans="1:15" x14ac:dyDescent="0.25">
      <c r="A42" s="13">
        <v>20</v>
      </c>
      <c r="B42" s="17">
        <v>47</v>
      </c>
      <c r="C42" s="13">
        <v>79</v>
      </c>
      <c r="D42" s="17">
        <v>124</v>
      </c>
      <c r="E42" s="13">
        <v>32</v>
      </c>
      <c r="F42" s="18">
        <v>0.84799999999999998</v>
      </c>
      <c r="G42" s="15">
        <v>1.1366000000000001</v>
      </c>
      <c r="H42" s="15">
        <f t="shared" si="0"/>
        <v>0.81840185678810684</v>
      </c>
      <c r="I42" s="15">
        <f t="shared" si="1"/>
        <v>27.995613515035473</v>
      </c>
      <c r="L42" s="15">
        <v>77</v>
      </c>
      <c r="M42" s="15">
        <v>1.1366000000000001</v>
      </c>
      <c r="N42" s="15">
        <v>1.0987603309590512</v>
      </c>
      <c r="O42" s="15">
        <f t="shared" si="2"/>
        <v>3.3291984023358103</v>
      </c>
    </row>
    <row r="43" spans="1:15" x14ac:dyDescent="0.25">
      <c r="A43" s="13">
        <v>20</v>
      </c>
      <c r="B43" s="17">
        <v>52</v>
      </c>
      <c r="C43" s="13">
        <v>84</v>
      </c>
      <c r="D43" s="17">
        <v>136</v>
      </c>
      <c r="E43" s="13">
        <v>32</v>
      </c>
      <c r="F43" s="18">
        <v>0.90900000000000003</v>
      </c>
      <c r="G43" s="15">
        <v>1.0736000000000001</v>
      </c>
      <c r="H43" s="15">
        <f t="shared" si="0"/>
        <v>0.86884747569939713</v>
      </c>
      <c r="I43" s="15">
        <f t="shared" si="1"/>
        <v>19.071583858103853</v>
      </c>
      <c r="L43" s="15">
        <v>119</v>
      </c>
      <c r="M43" s="15">
        <v>1.0736000000000001</v>
      </c>
      <c r="N43" s="15">
        <v>1.034479188525476</v>
      </c>
      <c r="O43" s="15">
        <f t="shared" si="2"/>
        <v>3.6438907856300355</v>
      </c>
    </row>
    <row r="44" spans="1:15" x14ac:dyDescent="0.25">
      <c r="A44" s="13">
        <v>20</v>
      </c>
      <c r="B44" s="17">
        <v>57</v>
      </c>
      <c r="C44" s="13">
        <v>89</v>
      </c>
      <c r="D44" s="17">
        <v>148</v>
      </c>
      <c r="E44" s="13">
        <v>32</v>
      </c>
      <c r="F44" s="18">
        <v>0.71299999999999997</v>
      </c>
      <c r="G44" s="15">
        <v>1.0736000000000001</v>
      </c>
      <c r="H44" s="15">
        <f t="shared" si="0"/>
        <v>0.91560527877814868</v>
      </c>
      <c r="I44" s="15">
        <f t="shared" si="1"/>
        <v>14.716348847042793</v>
      </c>
    </row>
    <row r="45" spans="1:15" x14ac:dyDescent="0.25">
      <c r="A45" s="13">
        <v>20</v>
      </c>
      <c r="B45" s="17">
        <v>63</v>
      </c>
      <c r="C45" s="13">
        <v>95</v>
      </c>
      <c r="D45" s="17">
        <v>164</v>
      </c>
      <c r="E45" s="13">
        <v>32</v>
      </c>
      <c r="F45" s="18">
        <v>1.0255000000000001</v>
      </c>
      <c r="G45" s="15">
        <v>1.0736000000000001</v>
      </c>
      <c r="H45" s="15">
        <f t="shared" si="0"/>
        <v>0.97839636569120869</v>
      </c>
      <c r="I45" s="15">
        <f t="shared" si="1"/>
        <v>8.8677006621452499</v>
      </c>
    </row>
    <row r="46" spans="1:15" x14ac:dyDescent="0.25">
      <c r="A46" s="13">
        <v>20</v>
      </c>
      <c r="B46" s="17">
        <v>71</v>
      </c>
      <c r="C46" s="13">
        <v>103</v>
      </c>
      <c r="D46" s="17">
        <v>182</v>
      </c>
      <c r="E46" s="13">
        <v>32</v>
      </c>
      <c r="F46" s="18">
        <v>1.0798000000000001</v>
      </c>
      <c r="G46" s="15">
        <v>1.0736000000000001</v>
      </c>
      <c r="H46" s="15">
        <f t="shared" si="0"/>
        <v>1.0329968656184001</v>
      </c>
      <c r="I46" s="15">
        <f t="shared" si="1"/>
        <v>3.7819611011177354</v>
      </c>
    </row>
    <row r="47" spans="1:15" x14ac:dyDescent="0.25">
      <c r="A47" s="13">
        <v>20</v>
      </c>
      <c r="B47" s="14">
        <v>77</v>
      </c>
      <c r="C47" s="13">
        <v>109</v>
      </c>
      <c r="D47" s="14">
        <v>200</v>
      </c>
      <c r="E47" s="13">
        <v>32</v>
      </c>
      <c r="F47" s="14">
        <v>1.1366000000000001</v>
      </c>
      <c r="G47" s="15">
        <v>1.0736000000000001</v>
      </c>
      <c r="H47" s="15">
        <f t="shared" si="0"/>
        <v>1.0987603309590512</v>
      </c>
      <c r="I47" s="15">
        <f t="shared" si="1"/>
        <v>2.3435479656344191</v>
      </c>
    </row>
    <row r="48" spans="1:15" x14ac:dyDescent="0.25">
      <c r="A48" s="13">
        <v>25</v>
      </c>
      <c r="B48" s="14">
        <v>105</v>
      </c>
      <c r="C48" s="13">
        <v>140</v>
      </c>
      <c r="D48" s="14">
        <v>225</v>
      </c>
      <c r="E48" s="13">
        <v>35</v>
      </c>
      <c r="F48" s="14">
        <v>0.82899999999999996</v>
      </c>
      <c r="G48" s="15">
        <v>1.0736000000000001</v>
      </c>
      <c r="H48" s="15">
        <f t="shared" si="0"/>
        <v>1.0085611197360387</v>
      </c>
      <c r="I48" s="15">
        <f t="shared" si="1"/>
        <v>6.0580179083421593</v>
      </c>
    </row>
    <row r="49" spans="1:9" x14ac:dyDescent="0.25">
      <c r="A49" s="13">
        <v>25</v>
      </c>
      <c r="B49" s="14">
        <v>119</v>
      </c>
      <c r="C49" s="13">
        <v>159</v>
      </c>
      <c r="D49" s="14">
        <v>256</v>
      </c>
      <c r="E49" s="13">
        <v>40</v>
      </c>
      <c r="F49" s="14">
        <v>1.0736000000000001</v>
      </c>
      <c r="G49" s="15">
        <v>1.0736000000000001</v>
      </c>
      <c r="H49" s="15">
        <f t="shared" si="0"/>
        <v>1.034479188525476</v>
      </c>
      <c r="I49" s="15">
        <f t="shared" si="1"/>
        <v>3.6438907856300355</v>
      </c>
    </row>
  </sheetData>
  <conditionalFormatting sqref="O2:O43">
    <cfRule type="cellIs" dxfId="1" priority="2" operator="greaterThan">
      <formula>10</formula>
    </cfRule>
  </conditionalFormatting>
  <conditionalFormatting sqref="I1:I1048576">
    <cfRule type="cellIs" dxfId="0" priority="1" operator="greaterThan">
      <formula>10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Planilha2</vt:lpstr>
      <vt:lpstr>Data</vt:lpstr>
      <vt:lpstr>Plan2</vt:lpstr>
      <vt:lpstr>Calculation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</dc:creator>
  <cp:lastModifiedBy>Usuario</cp:lastModifiedBy>
  <dcterms:created xsi:type="dcterms:W3CDTF">2018-10-08T16:17:13Z</dcterms:created>
  <dcterms:modified xsi:type="dcterms:W3CDTF">2018-10-09T20:42:04Z</dcterms:modified>
</cp:coreProperties>
</file>