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Jupyter\Paper_HEx_AMR\"/>
    </mc:Choice>
  </mc:AlternateContent>
  <bookViews>
    <workbookView xWindow="0" yWindow="0" windowWidth="28800" windowHeight="12000" activeTab="3"/>
  </bookViews>
  <sheets>
    <sheet name="Planilha1" sheetId="1" r:id="rId1"/>
    <sheet name="Planilha4" sheetId="4" r:id="rId2"/>
    <sheet name="Planilha2" sheetId="2" r:id="rId3"/>
    <sheet name="Data" sheetId="3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3" l="1"/>
  <c r="G1" i="3"/>
  <c r="AF6" i="4"/>
  <c r="AG6" i="4"/>
  <c r="AC6" i="4"/>
  <c r="AE6" i="4" s="1"/>
  <c r="AB6" i="4"/>
  <c r="AD6" i="4" s="1"/>
  <c r="H3" i="3" l="1"/>
  <c r="H4" i="3"/>
  <c r="H5" i="3"/>
  <c r="H6" i="3"/>
  <c r="H7" i="3"/>
  <c r="H8" i="3"/>
  <c r="H9" i="3"/>
  <c r="H10" i="3"/>
  <c r="H11" i="3"/>
  <c r="H2" i="3"/>
  <c r="G3" i="3"/>
  <c r="G4" i="3"/>
  <c r="G5" i="3"/>
  <c r="G6" i="3"/>
  <c r="G7" i="3"/>
  <c r="G8" i="3"/>
  <c r="G9" i="3"/>
  <c r="G10" i="3"/>
  <c r="G11" i="3"/>
  <c r="G2" i="3"/>
  <c r="L22" i="4"/>
  <c r="L15" i="4"/>
  <c r="L9" i="4"/>
  <c r="L3" i="4"/>
  <c r="L58" i="4"/>
  <c r="L53" i="4"/>
  <c r="L46" i="4"/>
  <c r="L40" i="4"/>
  <c r="L34" i="4"/>
  <c r="L28" i="4"/>
  <c r="M53" i="4"/>
  <c r="O53" i="4" s="1"/>
  <c r="K53" i="4"/>
  <c r="J53" i="4"/>
  <c r="K58" i="4"/>
  <c r="M58" i="4" s="1"/>
  <c r="O58" i="4" s="1"/>
  <c r="J58" i="4"/>
  <c r="M46" i="4"/>
  <c r="O46" i="4" s="1"/>
  <c r="K46" i="4"/>
  <c r="J46" i="4"/>
  <c r="K40" i="4"/>
  <c r="M40" i="4" s="1"/>
  <c r="O40" i="4" s="1"/>
  <c r="J40" i="4"/>
  <c r="K34" i="4"/>
  <c r="M34" i="4" s="1"/>
  <c r="O34" i="4" s="1"/>
  <c r="J34" i="4"/>
  <c r="K28" i="4"/>
  <c r="M28" i="4" s="1"/>
  <c r="O28" i="4" s="1"/>
  <c r="J28" i="4"/>
  <c r="K22" i="4"/>
  <c r="M22" i="4" s="1"/>
  <c r="O22" i="4" s="1"/>
  <c r="J22" i="4"/>
  <c r="K15" i="4"/>
  <c r="M15" i="4" s="1"/>
  <c r="O15" i="4" s="1"/>
  <c r="J15" i="4"/>
  <c r="K9" i="4"/>
  <c r="M9" i="4" s="1"/>
  <c r="O9" i="4" s="1"/>
  <c r="J9" i="4"/>
  <c r="O3" i="4"/>
  <c r="M3" i="4"/>
  <c r="K3" i="4"/>
  <c r="J3" i="4"/>
  <c r="J57" i="1" l="1"/>
  <c r="I57" i="1"/>
  <c r="I51" i="1" l="1"/>
  <c r="I45" i="1"/>
  <c r="I39" i="1"/>
  <c r="I33" i="1"/>
  <c r="I27" i="1"/>
  <c r="I21" i="1"/>
  <c r="I15" i="1"/>
  <c r="I9" i="1"/>
  <c r="I3" i="1"/>
  <c r="J51" i="1"/>
  <c r="J45" i="1"/>
  <c r="J39" i="1"/>
  <c r="J33" i="1"/>
  <c r="J27" i="1"/>
  <c r="J21" i="1"/>
  <c r="J15" i="1"/>
  <c r="J9" i="1"/>
  <c r="J3" i="1"/>
</calcChain>
</file>

<file path=xl/sharedStrings.xml><?xml version="1.0" encoding="utf-8"?>
<sst xmlns="http://schemas.openxmlformats.org/spreadsheetml/2006/main" count="387" uniqueCount="30">
  <si>
    <t>Test</t>
  </si>
  <si>
    <t>UA_C[W/K]</t>
  </si>
  <si>
    <t>UA_H[W/K]</t>
  </si>
  <si>
    <t>Ef_C[-]</t>
  </si>
  <si>
    <t>Ef_H[-]</t>
  </si>
  <si>
    <t>U_CB[-]</t>
  </si>
  <si>
    <t>U_HB[-]</t>
  </si>
  <si>
    <t>T_span[K]</t>
  </si>
  <si>
    <t>dT_reg[K]</t>
  </si>
  <si>
    <t>Q_C[W]</t>
  </si>
  <si>
    <t>Q_H[W]</t>
  </si>
  <si>
    <t>T_CHEX_in[K]</t>
  </si>
  <si>
    <t>T_CHEX_out[K]</t>
  </si>
  <si>
    <t>T_HHEX_in[K]</t>
  </si>
  <si>
    <t>T_HHEX_out[K]</t>
  </si>
  <si>
    <t>Test1</t>
  </si>
  <si>
    <t>Test2</t>
  </si>
  <si>
    <t>Test3</t>
  </si>
  <si>
    <t>Re_w[-]</t>
  </si>
  <si>
    <t>ReDp_CB[-]</t>
  </si>
  <si>
    <t>ReDp_HB[-]</t>
  </si>
  <si>
    <t>dPCB[kPa]</t>
  </si>
  <si>
    <t>dPHB[kPa]</t>
  </si>
  <si>
    <t>Tspan [K]</t>
  </si>
  <si>
    <t>Qc[W]</t>
  </si>
  <si>
    <t>Qh[W]</t>
  </si>
  <si>
    <t>Wpump[W]</t>
  </si>
  <si>
    <t>Wvalv[W]</t>
  </si>
  <si>
    <t>Wmotor[W]</t>
  </si>
  <si>
    <t>COP[-]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</si>
</sst>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Planilha2!$B$4:$B$13</c:f>
              <c:numCache>
                <c:formatCode>General</c:formatCode>
                <c:ptCount val="10"/>
                <c:pt idx="0">
                  <c:v>5.0843311794001367E-2</c:v>
                </c:pt>
                <c:pt idx="1">
                  <c:v>7.5328264261367961E-2</c:v>
                </c:pt>
                <c:pt idx="2">
                  <c:v>9.9689159560224616E-2</c:v>
                </c:pt>
                <c:pt idx="3">
                  <c:v>0.12258161232690723</c:v>
                </c:pt>
                <c:pt idx="4">
                  <c:v>0.15089155943323662</c:v>
                </c:pt>
                <c:pt idx="5">
                  <c:v>0.19667345647669798</c:v>
                </c:pt>
                <c:pt idx="6">
                  <c:v>0.24955010852113035</c:v>
                </c:pt>
                <c:pt idx="7">
                  <c:v>0.50619105735394543</c:v>
                </c:pt>
                <c:pt idx="8">
                  <c:v>0.75179217030317935</c:v>
                </c:pt>
                <c:pt idx="9">
                  <c:v>0.99490136985639299</c:v>
                </c:pt>
              </c:numCache>
            </c:numRef>
          </c:xVal>
          <c:yVal>
            <c:numRef>
              <c:f>Planilha2!$D$4:$D$13</c:f>
              <c:numCache>
                <c:formatCode>General</c:formatCode>
                <c:ptCount val="10"/>
                <c:pt idx="0">
                  <c:v>37.94746179871953</c:v>
                </c:pt>
                <c:pt idx="1">
                  <c:v>46.403837345715175</c:v>
                </c:pt>
                <c:pt idx="2">
                  <c:v>52.019838038732011</c:v>
                </c:pt>
                <c:pt idx="3">
                  <c:v>55.737452274604628</c:v>
                </c:pt>
                <c:pt idx="4">
                  <c:v>59.630554147226967</c:v>
                </c:pt>
                <c:pt idx="5">
                  <c:v>63.667453796574343</c:v>
                </c:pt>
                <c:pt idx="6">
                  <c:v>66.759680935049474</c:v>
                </c:pt>
                <c:pt idx="7">
                  <c:v>73.873869526920842</c:v>
                </c:pt>
                <c:pt idx="8">
                  <c:v>77.127066826634817</c:v>
                </c:pt>
                <c:pt idx="9">
                  <c:v>78.303439945741189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E-4B62-938B-7C1BC0AE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12184"/>
        <c:axId val="439817104"/>
      </c:scatterChart>
      <c:valAx>
        <c:axId val="4398121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817104"/>
        <c:crosses val="autoZero"/>
        <c:crossBetween val="midCat"/>
      </c:valAx>
      <c:valAx>
        <c:axId val="43981710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81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Planilha2!$B$4:$B$13</c:f>
              <c:numCache>
                <c:formatCode>General</c:formatCode>
                <c:ptCount val="10"/>
                <c:pt idx="0">
                  <c:v>5.0843311794001367E-2</c:v>
                </c:pt>
                <c:pt idx="1">
                  <c:v>7.5328264261367961E-2</c:v>
                </c:pt>
                <c:pt idx="2">
                  <c:v>9.9689159560224616E-2</c:v>
                </c:pt>
                <c:pt idx="3">
                  <c:v>0.12258161232690723</c:v>
                </c:pt>
                <c:pt idx="4">
                  <c:v>0.15089155943323662</c:v>
                </c:pt>
                <c:pt idx="5">
                  <c:v>0.19667345647669798</c:v>
                </c:pt>
                <c:pt idx="6">
                  <c:v>0.24955010852113035</c:v>
                </c:pt>
                <c:pt idx="7">
                  <c:v>0.50619105735394543</c:v>
                </c:pt>
                <c:pt idx="8">
                  <c:v>0.75179217030317935</c:v>
                </c:pt>
                <c:pt idx="9">
                  <c:v>0.99490136985639299</c:v>
                </c:pt>
              </c:numCache>
            </c:numRef>
          </c:xVal>
          <c:yVal>
            <c:numRef>
              <c:f>Planilha2!$C$4:$C$13</c:f>
              <c:numCache>
                <c:formatCode>General</c:formatCode>
                <c:ptCount val="10"/>
                <c:pt idx="0">
                  <c:v>30.687559741203781</c:v>
                </c:pt>
                <c:pt idx="1">
                  <c:v>28.478717816108304</c:v>
                </c:pt>
                <c:pt idx="2">
                  <c:v>27.009629155131325</c:v>
                </c:pt>
                <c:pt idx="3">
                  <c:v>26.027007761627061</c:v>
                </c:pt>
                <c:pt idx="4">
                  <c:v>25.172110367661812</c:v>
                </c:pt>
                <c:pt idx="5">
                  <c:v>24.154427087865734</c:v>
                </c:pt>
                <c:pt idx="6">
                  <c:v>23.372791450638402</c:v>
                </c:pt>
                <c:pt idx="7">
                  <c:v>21.774023087995868</c:v>
                </c:pt>
                <c:pt idx="8">
                  <c:v>21.034609964937562</c:v>
                </c:pt>
                <c:pt idx="9">
                  <c:v>20.766224346593038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0-453A-84C2-FC75D84BE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2912"/>
        <c:axId val="574889304"/>
      </c:scatterChart>
      <c:valAx>
        <c:axId val="574892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889304"/>
        <c:crosses val="autoZero"/>
        <c:crossBetween val="midCat"/>
      </c:valAx>
      <c:valAx>
        <c:axId val="57488930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8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19</xdr:row>
      <xdr:rowOff>28575</xdr:rowOff>
    </xdr:from>
    <xdr:to>
      <xdr:col>22</xdr:col>
      <xdr:colOff>390525</xdr:colOff>
      <xdr:row>35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3</xdr:row>
      <xdr:rowOff>76200</xdr:rowOff>
    </xdr:from>
    <xdr:to>
      <xdr:col>22</xdr:col>
      <xdr:colOff>314325</xdr:colOff>
      <xdr:row>17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workbookViewId="0">
      <selection activeCell="D38" sqref="D3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20</v>
      </c>
      <c r="C2">
        <v>20</v>
      </c>
      <c r="D2">
        <v>0.85429999999999995</v>
      </c>
      <c r="E2">
        <v>0.85389999999999999</v>
      </c>
      <c r="F2">
        <v>0.27029999999999998</v>
      </c>
      <c r="G2">
        <v>0.27029999999999998</v>
      </c>
      <c r="H2">
        <v>15.931175339999999</v>
      </c>
      <c r="I2">
        <v>30.090454569999999</v>
      </c>
      <c r="J2">
        <v>53.046993329999999</v>
      </c>
      <c r="K2">
        <v>66.458498719999994</v>
      </c>
      <c r="L2">
        <v>275.80511381999997</v>
      </c>
      <c r="M2">
        <v>276.01137533000002</v>
      </c>
      <c r="N2">
        <v>305.34202522999999</v>
      </c>
      <c r="O2">
        <v>305.02303898999998</v>
      </c>
    </row>
    <row r="3" spans="1:15" x14ac:dyDescent="0.25">
      <c r="H3">
        <v>20</v>
      </c>
      <c r="I3">
        <f>(H3-H2)/(H4-H2)*(I4-I2)+I2</f>
        <v>30.687559741203781</v>
      </c>
      <c r="J3">
        <f>(H3-H2)/(H4-H2)*(J4-J2)+J2</f>
        <v>37.94746179871953</v>
      </c>
    </row>
    <row r="4" spans="1:15" x14ac:dyDescent="0.25">
      <c r="A4" t="s">
        <v>16</v>
      </c>
      <c r="B4">
        <v>20</v>
      </c>
      <c r="C4">
        <v>20</v>
      </c>
      <c r="D4">
        <v>0.85429999999999995</v>
      </c>
      <c r="E4">
        <v>0.85389999999999999</v>
      </c>
      <c r="F4">
        <v>0.26989999999999997</v>
      </c>
      <c r="G4">
        <v>0.26989999999999997</v>
      </c>
      <c r="H4">
        <v>22.8588004</v>
      </c>
      <c r="I4">
        <v>31.10709232</v>
      </c>
      <c r="J4">
        <v>27.33836694</v>
      </c>
      <c r="K4">
        <v>42.203590660000003</v>
      </c>
      <c r="L4">
        <v>271.92112572000002</v>
      </c>
      <c r="M4">
        <v>272.03377152000002</v>
      </c>
      <c r="N4">
        <v>302.38383755000001</v>
      </c>
      <c r="O4">
        <v>302.12198439000002</v>
      </c>
    </row>
    <row r="5" spans="1:15" x14ac:dyDescent="0.25">
      <c r="A5" t="s">
        <v>17</v>
      </c>
      <c r="B5">
        <v>20</v>
      </c>
      <c r="C5">
        <v>20</v>
      </c>
      <c r="D5">
        <v>0.85429999999999995</v>
      </c>
      <c r="E5">
        <v>0.85389999999999999</v>
      </c>
      <c r="F5">
        <v>0.26960000000000001</v>
      </c>
      <c r="G5">
        <v>0.26960000000000001</v>
      </c>
      <c r="H5">
        <v>29.37866082</v>
      </c>
      <c r="I5">
        <v>32.424254519999998</v>
      </c>
      <c r="J5">
        <v>5.1781267</v>
      </c>
      <c r="K5">
        <v>20.36845795</v>
      </c>
      <c r="L5">
        <v>268.02824723999998</v>
      </c>
      <c r="M5">
        <v>268.06250024000002</v>
      </c>
      <c r="N5">
        <v>299.71868818000002</v>
      </c>
      <c r="O5">
        <v>299.50943568000002</v>
      </c>
    </row>
    <row r="7" spans="1:15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</row>
    <row r="8" spans="1:15" x14ac:dyDescent="0.25">
      <c r="A8" t="s">
        <v>15</v>
      </c>
      <c r="B8">
        <v>70</v>
      </c>
      <c r="C8">
        <v>70</v>
      </c>
      <c r="D8">
        <v>0.96609999999999996</v>
      </c>
      <c r="E8">
        <v>0.96619999999999995</v>
      </c>
      <c r="F8">
        <v>0.27029999999999998</v>
      </c>
      <c r="G8">
        <v>0.27029999999999998</v>
      </c>
      <c r="H8">
        <v>18.846045570000001</v>
      </c>
      <c r="I8">
        <v>26.53736061</v>
      </c>
      <c r="J8">
        <v>57.902203100000001</v>
      </c>
      <c r="K8">
        <v>72.927573379999998</v>
      </c>
      <c r="L8">
        <v>275.77639194</v>
      </c>
      <c r="M8">
        <v>275.99801358000002</v>
      </c>
      <c r="N8">
        <v>301.76348965</v>
      </c>
      <c r="O8">
        <v>301.40444745000002</v>
      </c>
    </row>
    <row r="9" spans="1:15" x14ac:dyDescent="0.25">
      <c r="H9">
        <v>20</v>
      </c>
      <c r="I9">
        <f>(H9-H8)/(H10-H8)*(I10-I8)+I8</f>
        <v>27.009629155131325</v>
      </c>
      <c r="J9">
        <f>(H9-H8)/(H10-H8)*(J10-J8)+J8</f>
        <v>52.019838038732011</v>
      </c>
    </row>
    <row r="10" spans="1:15" x14ac:dyDescent="0.25">
      <c r="A10" t="s">
        <v>16</v>
      </c>
      <c r="B10">
        <v>70</v>
      </c>
      <c r="C10">
        <v>70</v>
      </c>
      <c r="D10">
        <v>0.96609999999999996</v>
      </c>
      <c r="E10">
        <v>0.96619999999999995</v>
      </c>
      <c r="F10">
        <v>0.26989999999999997</v>
      </c>
      <c r="G10">
        <v>0.26989999999999997</v>
      </c>
      <c r="H10">
        <v>24.374813140000001</v>
      </c>
      <c r="I10">
        <v>28.800069560000001</v>
      </c>
      <c r="J10">
        <v>29.718915840000001</v>
      </c>
      <c r="K10">
        <v>45.477428289999999</v>
      </c>
      <c r="L10">
        <v>271.90711544999999</v>
      </c>
      <c r="M10">
        <v>272.02733757999999</v>
      </c>
      <c r="N10">
        <v>300.06372105999998</v>
      </c>
      <c r="O10">
        <v>299.77936579999999</v>
      </c>
    </row>
    <row r="11" spans="1:15" x14ac:dyDescent="0.25">
      <c r="A11" t="s">
        <v>17</v>
      </c>
      <c r="B11">
        <v>70</v>
      </c>
      <c r="C11">
        <v>70</v>
      </c>
      <c r="D11">
        <v>0.96599999999999997</v>
      </c>
      <c r="E11">
        <v>0.96619999999999995</v>
      </c>
      <c r="F11">
        <v>0.26960000000000001</v>
      </c>
      <c r="G11">
        <v>0.26960000000000001</v>
      </c>
      <c r="H11">
        <v>29.646713330000001</v>
      </c>
      <c r="I11">
        <v>31.30346389</v>
      </c>
      <c r="J11">
        <v>6.2397850699999999</v>
      </c>
      <c r="K11">
        <v>21.783286069999999</v>
      </c>
      <c r="L11">
        <v>268.02201259999998</v>
      </c>
      <c r="M11">
        <v>268.05965811999999</v>
      </c>
      <c r="N11">
        <v>298.59271044000002</v>
      </c>
      <c r="O11">
        <v>298.37364207000002</v>
      </c>
    </row>
    <row r="13" spans="1:15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</row>
    <row r="14" spans="1:15" x14ac:dyDescent="0.25">
      <c r="A14" t="s">
        <v>15</v>
      </c>
      <c r="B14">
        <v>95</v>
      </c>
      <c r="C14">
        <v>95</v>
      </c>
      <c r="D14">
        <v>0.93840000000000001</v>
      </c>
      <c r="E14">
        <v>0.93840000000000001</v>
      </c>
      <c r="F14">
        <v>0.27029999999999998</v>
      </c>
      <c r="G14">
        <v>0.27029999999999998</v>
      </c>
      <c r="H14">
        <v>18.704298659999999</v>
      </c>
      <c r="I14">
        <v>24.467958039999999</v>
      </c>
      <c r="J14">
        <v>67.444153999999997</v>
      </c>
      <c r="K14">
        <v>82.68723937</v>
      </c>
      <c r="L14">
        <v>276.73167144000001</v>
      </c>
      <c r="M14">
        <v>276.98739594</v>
      </c>
      <c r="N14">
        <v>300.67261510999998</v>
      </c>
      <c r="O14">
        <v>300.27781949000001</v>
      </c>
    </row>
    <row r="15" spans="1:15" x14ac:dyDescent="0.25">
      <c r="H15">
        <v>20</v>
      </c>
      <c r="I15">
        <f>(H15-H14)/(H16-H14)*(I16-I14)+I14</f>
        <v>25.172110367661812</v>
      </c>
      <c r="J15">
        <f>(H15-H14)/(H16-H14)*(J16-J14)+J14</f>
        <v>59.630554147226967</v>
      </c>
    </row>
    <row r="16" spans="1:15" x14ac:dyDescent="0.25">
      <c r="A16" t="s">
        <v>16</v>
      </c>
      <c r="B16">
        <v>95</v>
      </c>
      <c r="C16">
        <v>95</v>
      </c>
      <c r="D16">
        <v>0.93830000000000002</v>
      </c>
      <c r="E16">
        <v>0.93840000000000001</v>
      </c>
      <c r="F16">
        <v>0.27</v>
      </c>
      <c r="G16">
        <v>0.27</v>
      </c>
      <c r="H16">
        <v>23.733250559999998</v>
      </c>
      <c r="I16">
        <v>27.200955279999999</v>
      </c>
      <c r="J16">
        <v>37.117552789999998</v>
      </c>
      <c r="K16">
        <v>53.14416138</v>
      </c>
      <c r="L16">
        <v>272.87099425999997</v>
      </c>
      <c r="M16">
        <v>273.01724209999998</v>
      </c>
      <c r="N16">
        <v>299.45130739000001</v>
      </c>
      <c r="O16">
        <v>299.14036291999997</v>
      </c>
    </row>
    <row r="17" spans="1:15" x14ac:dyDescent="0.25">
      <c r="A17" t="s">
        <v>17</v>
      </c>
      <c r="B17">
        <v>95</v>
      </c>
      <c r="C17">
        <v>95</v>
      </c>
      <c r="D17">
        <v>0.93830000000000002</v>
      </c>
      <c r="E17">
        <v>0.93840000000000001</v>
      </c>
      <c r="F17">
        <v>0.2697</v>
      </c>
      <c r="G17">
        <v>0.2697</v>
      </c>
      <c r="H17">
        <v>28.57594894</v>
      </c>
      <c r="I17">
        <v>30.128655729999998</v>
      </c>
      <c r="J17">
        <v>12.243437849999999</v>
      </c>
      <c r="K17">
        <v>28.065895999999999</v>
      </c>
      <c r="L17">
        <v>268.99171589999997</v>
      </c>
      <c r="M17">
        <v>269.05014939</v>
      </c>
      <c r="N17">
        <v>298.40994458</v>
      </c>
      <c r="O17">
        <v>298.17073435999998</v>
      </c>
    </row>
    <row r="19" spans="1:15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</row>
    <row r="20" spans="1:15" x14ac:dyDescent="0.25">
      <c r="A20" t="s">
        <v>15</v>
      </c>
      <c r="B20">
        <v>120</v>
      </c>
      <c r="C20">
        <v>120</v>
      </c>
      <c r="D20">
        <v>0.91720000000000002</v>
      </c>
      <c r="E20">
        <v>0.9173</v>
      </c>
      <c r="F20">
        <v>0.27029999999999998</v>
      </c>
      <c r="G20">
        <v>0.27029999999999998</v>
      </c>
      <c r="H20">
        <v>19.320263870000002</v>
      </c>
      <c r="I20">
        <v>23.725528560000001</v>
      </c>
      <c r="J20">
        <v>68.035638149999997</v>
      </c>
      <c r="K20">
        <v>83.545880310000001</v>
      </c>
      <c r="L20">
        <v>276.72816571999999</v>
      </c>
      <c r="M20">
        <v>276.98575820000002</v>
      </c>
      <c r="N20">
        <v>299.92608812999998</v>
      </c>
      <c r="O20">
        <v>299.52468682</v>
      </c>
    </row>
    <row r="21" spans="1:15" x14ac:dyDescent="0.25">
      <c r="H21">
        <v>20</v>
      </c>
      <c r="I21">
        <f>(H21-H20)/(H22-H20)*(I22-I20)+I20</f>
        <v>24.154427087865734</v>
      </c>
      <c r="J21">
        <f>(H21-H20)/(H22-H20)*(J22-J20)+J20</f>
        <v>63.667453796574343</v>
      </c>
    </row>
    <row r="22" spans="1:15" x14ac:dyDescent="0.25">
      <c r="A22" t="s">
        <v>16</v>
      </c>
      <c r="B22">
        <v>120</v>
      </c>
      <c r="C22">
        <v>120</v>
      </c>
      <c r="D22">
        <v>0.91710000000000003</v>
      </c>
      <c r="E22">
        <v>0.9173</v>
      </c>
      <c r="F22">
        <v>0.27</v>
      </c>
      <c r="G22">
        <v>0.27</v>
      </c>
      <c r="H22">
        <v>24.071805210000001</v>
      </c>
      <c r="I22">
        <v>26.723646500000001</v>
      </c>
      <c r="J22">
        <v>37.50083557</v>
      </c>
      <c r="K22">
        <v>53.681984700000001</v>
      </c>
      <c r="L22">
        <v>272.86873584</v>
      </c>
      <c r="M22">
        <v>273.0162019</v>
      </c>
      <c r="N22">
        <v>298.97166628000002</v>
      </c>
      <c r="O22">
        <v>298.65666721999997</v>
      </c>
    </row>
    <row r="23" spans="1:15" x14ac:dyDescent="0.25">
      <c r="A23" t="s">
        <v>17</v>
      </c>
      <c r="B23">
        <v>120</v>
      </c>
      <c r="C23">
        <v>120</v>
      </c>
      <c r="D23">
        <v>0.91700000000000004</v>
      </c>
      <c r="E23">
        <v>0.9173</v>
      </c>
      <c r="F23">
        <v>0.2697</v>
      </c>
      <c r="G23">
        <v>0.2697</v>
      </c>
      <c r="H23">
        <v>28.687190080000001</v>
      </c>
      <c r="I23">
        <v>29.877106349999998</v>
      </c>
      <c r="J23">
        <v>12.45795508</v>
      </c>
      <c r="K23">
        <v>28.351610820000001</v>
      </c>
      <c r="L23">
        <v>268.99045561000003</v>
      </c>
      <c r="M23">
        <v>269.04957452000002</v>
      </c>
      <c r="N23">
        <v>298.15737309000002</v>
      </c>
      <c r="O23">
        <v>297.91612824999999</v>
      </c>
    </row>
    <row r="25" spans="1:15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</row>
    <row r="26" spans="1:15" x14ac:dyDescent="0.25">
      <c r="A26" t="s">
        <v>15</v>
      </c>
      <c r="B26">
        <v>145</v>
      </c>
      <c r="C26">
        <v>145</v>
      </c>
      <c r="D26">
        <v>0.88519999999999999</v>
      </c>
      <c r="E26">
        <v>0.88529999999999998</v>
      </c>
      <c r="F26">
        <v>0.27029999999999998</v>
      </c>
      <c r="G26">
        <v>0.27029999999999998</v>
      </c>
      <c r="H26">
        <v>19.754005979999999</v>
      </c>
      <c r="I26">
        <v>23.200794519999999</v>
      </c>
      <c r="J26">
        <v>68.414597200000003</v>
      </c>
      <c r="K26">
        <v>84.106984629999999</v>
      </c>
      <c r="L26">
        <v>276.72591953</v>
      </c>
      <c r="M26">
        <v>276.98470908000002</v>
      </c>
      <c r="N26">
        <v>299.39863881999997</v>
      </c>
      <c r="O26">
        <v>298.99274330999998</v>
      </c>
    </row>
    <row r="27" spans="1:15" x14ac:dyDescent="0.25">
      <c r="H27">
        <v>20</v>
      </c>
      <c r="I27">
        <f>(H27-H26)/(H28-H26)*(I28-I26)+I26</f>
        <v>23.372791450638402</v>
      </c>
      <c r="J27">
        <f>(H27-H26)/(H28-H26)*(J28-J26)+J26</f>
        <v>66.759680935049474</v>
      </c>
    </row>
    <row r="28" spans="1:15" x14ac:dyDescent="0.25">
      <c r="A28" t="s">
        <v>16</v>
      </c>
      <c r="B28">
        <v>145</v>
      </c>
      <c r="C28">
        <v>145</v>
      </c>
      <c r="D28">
        <v>0.88500000000000001</v>
      </c>
      <c r="E28">
        <v>0.88529999999999998</v>
      </c>
      <c r="F28">
        <v>0.27</v>
      </c>
      <c r="G28">
        <v>0.27</v>
      </c>
      <c r="H28">
        <v>24.310637929999999</v>
      </c>
      <c r="I28">
        <v>26.386752900000001</v>
      </c>
      <c r="J28">
        <v>37.760013290000003</v>
      </c>
      <c r="K28">
        <v>54.043309129999997</v>
      </c>
      <c r="L28">
        <v>272.86720871</v>
      </c>
      <c r="M28">
        <v>273.01549850999999</v>
      </c>
      <c r="N28">
        <v>298.63317196000003</v>
      </c>
      <c r="O28">
        <v>298.31541093999999</v>
      </c>
    </row>
    <row r="29" spans="1:15" x14ac:dyDescent="0.25">
      <c r="A29" t="s">
        <v>17</v>
      </c>
      <c r="B29">
        <v>145</v>
      </c>
      <c r="C29">
        <v>145</v>
      </c>
      <c r="D29">
        <v>0.88490000000000002</v>
      </c>
      <c r="E29">
        <v>0.88529999999999998</v>
      </c>
      <c r="F29">
        <v>0.2697</v>
      </c>
      <c r="G29">
        <v>0.2697</v>
      </c>
      <c r="H29">
        <v>28.766589119999999</v>
      </c>
      <c r="I29">
        <v>29.699688890000001</v>
      </c>
      <c r="J29">
        <v>12.606465760000001</v>
      </c>
      <c r="K29">
        <v>28.549590769999998</v>
      </c>
      <c r="L29">
        <v>268.98958320000003</v>
      </c>
      <c r="M29">
        <v>269.04917638000001</v>
      </c>
      <c r="N29">
        <v>297.97929613000002</v>
      </c>
      <c r="O29">
        <v>297.73662350000001</v>
      </c>
    </row>
    <row r="31" spans="1:15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</row>
    <row r="32" spans="1:15" x14ac:dyDescent="0.25">
      <c r="A32" t="s">
        <v>15</v>
      </c>
      <c r="B32">
        <v>200</v>
      </c>
      <c r="C32">
        <v>200</v>
      </c>
      <c r="D32">
        <v>0.55869999999999997</v>
      </c>
      <c r="E32">
        <v>0.55920000000000003</v>
      </c>
      <c r="F32">
        <v>0.27039999999999997</v>
      </c>
      <c r="G32">
        <v>0.27039999999999997</v>
      </c>
      <c r="H32">
        <v>19.49779831</v>
      </c>
      <c r="I32">
        <v>21.359793119999999</v>
      </c>
      <c r="J32">
        <v>77.998372860000003</v>
      </c>
      <c r="K32">
        <v>93.686054299999995</v>
      </c>
      <c r="L32">
        <v>277.68228871000002</v>
      </c>
      <c r="M32">
        <v>277.97573276000003</v>
      </c>
      <c r="N32">
        <v>298.53659357999999</v>
      </c>
      <c r="O32">
        <v>298.09700516999999</v>
      </c>
    </row>
    <row r="33" spans="1:15" x14ac:dyDescent="0.25">
      <c r="H33">
        <v>20</v>
      </c>
      <c r="I33">
        <f>(H33-H32)/(H34-H32)*(I34-I32)+I32</f>
        <v>21.774023087995868</v>
      </c>
      <c r="J33">
        <f>(H33-H32)/(H34-H32)*(J34-J32)+J32</f>
        <v>73.873869526920842</v>
      </c>
    </row>
    <row r="34" spans="1:15" x14ac:dyDescent="0.25">
      <c r="A34" t="s">
        <v>16</v>
      </c>
      <c r="B34">
        <v>200</v>
      </c>
      <c r="C34">
        <v>200</v>
      </c>
      <c r="D34">
        <v>0.5585</v>
      </c>
      <c r="E34">
        <v>0.55920000000000003</v>
      </c>
      <c r="F34">
        <v>0.27029999999999998</v>
      </c>
      <c r="G34">
        <v>0.27029999999999998</v>
      </c>
      <c r="H34">
        <v>21.60932167</v>
      </c>
      <c r="I34">
        <v>23.101436509999999</v>
      </c>
      <c r="J34">
        <v>60.656764279999997</v>
      </c>
      <c r="K34">
        <v>76.885288599999996</v>
      </c>
      <c r="L34">
        <v>275.76009728999998</v>
      </c>
      <c r="M34">
        <v>275.99043513999999</v>
      </c>
      <c r="N34">
        <v>298.30919023000001</v>
      </c>
      <c r="O34">
        <v>297.91988741</v>
      </c>
    </row>
    <row r="35" spans="1:15" x14ac:dyDescent="0.25">
      <c r="A35" t="s">
        <v>17</v>
      </c>
      <c r="B35">
        <v>200</v>
      </c>
      <c r="C35">
        <v>200</v>
      </c>
      <c r="D35">
        <v>0.55840000000000001</v>
      </c>
      <c r="E35">
        <v>0.55920000000000003</v>
      </c>
      <c r="F35">
        <v>0.27010000000000001</v>
      </c>
      <c r="G35">
        <v>0.27010000000000001</v>
      </c>
      <c r="H35">
        <v>23.70797301</v>
      </c>
      <c r="I35">
        <v>24.869737959999998</v>
      </c>
      <c r="J35">
        <v>45.297774990000001</v>
      </c>
      <c r="K35">
        <v>61.75168575</v>
      </c>
      <c r="L35">
        <v>273.83107517000002</v>
      </c>
      <c r="M35">
        <v>274.00610805999997</v>
      </c>
      <c r="N35">
        <v>298.10263283</v>
      </c>
      <c r="O35">
        <v>297.75866609000002</v>
      </c>
    </row>
    <row r="37" spans="1:15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</row>
    <row r="38" spans="1:15" x14ac:dyDescent="0.25">
      <c r="A38" t="s">
        <v>15</v>
      </c>
      <c r="B38">
        <v>45</v>
      </c>
      <c r="C38">
        <v>45</v>
      </c>
      <c r="D38">
        <v>0.95179999999999998</v>
      </c>
      <c r="E38">
        <v>0.95169999999999999</v>
      </c>
      <c r="F38">
        <v>0.27029999999999998</v>
      </c>
      <c r="G38">
        <v>0.27029999999999998</v>
      </c>
      <c r="H38">
        <v>17.792379489999998</v>
      </c>
      <c r="I38">
        <v>27.823648410000001</v>
      </c>
      <c r="J38">
        <v>56.457648749999997</v>
      </c>
      <c r="K38">
        <v>70.925666300000003</v>
      </c>
      <c r="L38">
        <v>275.78493472999997</v>
      </c>
      <c r="M38">
        <v>276.00198791000003</v>
      </c>
      <c r="N38">
        <v>303.05811553000001</v>
      </c>
      <c r="O38">
        <v>302.71246719999999</v>
      </c>
    </row>
    <row r="39" spans="1:15" x14ac:dyDescent="0.25">
      <c r="H39">
        <v>20</v>
      </c>
      <c r="I39">
        <f>(H39-H38)/(H40-H38)*(I40-I38)+I38</f>
        <v>28.478717816108304</v>
      </c>
      <c r="J39">
        <f>(H39-H38)/(H40-H38)*(J40-J38)+J38</f>
        <v>46.403837345715175</v>
      </c>
    </row>
    <row r="40" spans="1:15" x14ac:dyDescent="0.25">
      <c r="A40" t="s">
        <v>16</v>
      </c>
      <c r="B40">
        <v>45</v>
      </c>
      <c r="C40">
        <v>45</v>
      </c>
      <c r="D40">
        <v>0.95179999999999998</v>
      </c>
      <c r="E40">
        <v>0.95169999999999999</v>
      </c>
      <c r="F40">
        <v>0.26989999999999997</v>
      </c>
      <c r="G40">
        <v>0.26989999999999997</v>
      </c>
      <c r="H40">
        <v>23.834127729999999</v>
      </c>
      <c r="I40">
        <v>29.616422310000001</v>
      </c>
      <c r="J40">
        <v>28.942685430000001</v>
      </c>
      <c r="K40">
        <v>44.409570619999997</v>
      </c>
      <c r="L40">
        <v>271.91168298999997</v>
      </c>
      <c r="M40">
        <v>272.02943477000002</v>
      </c>
      <c r="N40">
        <v>300.88450429</v>
      </c>
      <c r="O40">
        <v>300.60773427999999</v>
      </c>
    </row>
    <row r="41" spans="1:15" x14ac:dyDescent="0.25">
      <c r="A41" t="s">
        <v>17</v>
      </c>
      <c r="B41">
        <v>45</v>
      </c>
      <c r="C41">
        <v>45</v>
      </c>
      <c r="D41">
        <v>0.95169999999999999</v>
      </c>
      <c r="E41">
        <v>0.95169999999999999</v>
      </c>
      <c r="F41">
        <v>0.26960000000000001</v>
      </c>
      <c r="G41">
        <v>0.26960000000000001</v>
      </c>
      <c r="H41">
        <v>29.543287110000001</v>
      </c>
      <c r="I41">
        <v>31.695888950000001</v>
      </c>
      <c r="J41">
        <v>5.87946846</v>
      </c>
      <c r="K41">
        <v>21.301041560000002</v>
      </c>
      <c r="L41">
        <v>268.02412862</v>
      </c>
      <c r="M41">
        <v>268.06062299000001</v>
      </c>
      <c r="N41">
        <v>298.98683521999999</v>
      </c>
      <c r="O41">
        <v>298.77113357000002</v>
      </c>
    </row>
    <row r="43" spans="1:15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10</v>
      </c>
      <c r="L43" t="s">
        <v>11</v>
      </c>
      <c r="M43" t="s">
        <v>12</v>
      </c>
      <c r="N43" t="s">
        <v>13</v>
      </c>
      <c r="O43" t="s">
        <v>14</v>
      </c>
    </row>
    <row r="44" spans="1:15" x14ac:dyDescent="0.25">
      <c r="A44" t="s">
        <v>15</v>
      </c>
      <c r="B44">
        <v>2000</v>
      </c>
      <c r="C44">
        <v>2000</v>
      </c>
      <c r="D44">
        <v>0.22289999999999999</v>
      </c>
      <c r="E44">
        <v>0.22459999999999999</v>
      </c>
      <c r="F44">
        <v>0.27039999999999997</v>
      </c>
      <c r="G44">
        <v>0.27039999999999997</v>
      </c>
      <c r="H44">
        <v>19.997105860000001</v>
      </c>
      <c r="I44">
        <v>20.763549770000001</v>
      </c>
      <c r="J44">
        <v>78.328572730000005</v>
      </c>
      <c r="K44">
        <v>94.196285529999997</v>
      </c>
      <c r="L44">
        <v>277.68032592999998</v>
      </c>
      <c r="M44">
        <v>277.97481061000002</v>
      </c>
      <c r="N44">
        <v>297.93766555000002</v>
      </c>
      <c r="O44">
        <v>297.49354113999999</v>
      </c>
    </row>
    <row r="45" spans="1:15" x14ac:dyDescent="0.25">
      <c r="H45">
        <v>20</v>
      </c>
      <c r="I45">
        <f>(H45-H44)/(H46-H44)*(I46-I44)+I44</f>
        <v>20.766224346593038</v>
      </c>
      <c r="J45">
        <f>(H45-H44)/(H46-H44)*(J46-J44)+J44</f>
        <v>78.303439945741189</v>
      </c>
    </row>
    <row r="46" spans="1:15" x14ac:dyDescent="0.25">
      <c r="A46" t="s">
        <v>16</v>
      </c>
      <c r="B46">
        <v>2000</v>
      </c>
      <c r="C46">
        <v>2000</v>
      </c>
      <c r="D46">
        <v>0.22259999999999999</v>
      </c>
      <c r="E46">
        <v>0.22459999999999999</v>
      </c>
      <c r="F46">
        <v>0.27029999999999998</v>
      </c>
      <c r="G46">
        <v>0.27029999999999998</v>
      </c>
      <c r="H46">
        <v>21.997757969999999</v>
      </c>
      <c r="I46">
        <v>22.612422769999998</v>
      </c>
      <c r="J46">
        <v>60.954859689999999</v>
      </c>
      <c r="K46">
        <v>77.325848320000006</v>
      </c>
      <c r="L46">
        <v>275.75833388000001</v>
      </c>
      <c r="M46">
        <v>275.98961474999999</v>
      </c>
      <c r="N46">
        <v>297.81805336000002</v>
      </c>
      <c r="O46">
        <v>297.42503445</v>
      </c>
    </row>
    <row r="47" spans="1:15" x14ac:dyDescent="0.25">
      <c r="A47" t="s">
        <v>17</v>
      </c>
      <c r="B47">
        <v>2000</v>
      </c>
      <c r="C47">
        <v>2000</v>
      </c>
      <c r="D47">
        <v>0.22239999999999999</v>
      </c>
      <c r="E47">
        <v>0.22459999999999999</v>
      </c>
      <c r="F47">
        <v>0.27010000000000001</v>
      </c>
      <c r="G47">
        <v>0.27010000000000001</v>
      </c>
      <c r="H47">
        <v>23.99833009</v>
      </c>
      <c r="I47">
        <v>24.477264640000001</v>
      </c>
      <c r="J47">
        <v>45.559388339999998</v>
      </c>
      <c r="K47">
        <v>62.123012070000001</v>
      </c>
      <c r="L47">
        <v>273.82953199000002</v>
      </c>
      <c r="M47">
        <v>274.00539549000001</v>
      </c>
      <c r="N47">
        <v>297.70854945000002</v>
      </c>
      <c r="O47">
        <v>297.36161702999999</v>
      </c>
    </row>
    <row r="49" spans="1:15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13</v>
      </c>
      <c r="O49" t="s">
        <v>14</v>
      </c>
    </row>
    <row r="50" spans="1:15" x14ac:dyDescent="0.25">
      <c r="A50" t="s">
        <v>15</v>
      </c>
      <c r="B50">
        <v>1000</v>
      </c>
      <c r="C50">
        <v>1000</v>
      </c>
      <c r="D50">
        <v>0.70550000000000002</v>
      </c>
      <c r="E50">
        <v>0.70779999999999998</v>
      </c>
      <c r="F50">
        <v>0.27039999999999997</v>
      </c>
      <c r="G50">
        <v>0.27039999999999997</v>
      </c>
      <c r="H50">
        <v>19.869225879999998</v>
      </c>
      <c r="I50">
        <v>20.91723073</v>
      </c>
      <c r="J50">
        <v>78.246341630000003</v>
      </c>
      <c r="K50">
        <v>94.068760429999998</v>
      </c>
      <c r="L50">
        <v>277.68081487000001</v>
      </c>
      <c r="M50">
        <v>277.97504015999999</v>
      </c>
      <c r="N50">
        <v>298.09200675</v>
      </c>
      <c r="O50">
        <v>297.649023</v>
      </c>
    </row>
    <row r="51" spans="1:15" x14ac:dyDescent="0.25">
      <c r="H51">
        <v>20</v>
      </c>
      <c r="I51">
        <f>(H51-H50)/(H52-H50)*(I52-I50)+I50</f>
        <v>21.034609964937562</v>
      </c>
      <c r="J51">
        <f>(H51-H50)/(H52-H50)*(J52-J50)+J50</f>
        <v>77.127066826634817</v>
      </c>
    </row>
    <row r="52" spans="1:15" x14ac:dyDescent="0.25">
      <c r="A52" t="s">
        <v>16</v>
      </c>
      <c r="B52">
        <v>1000</v>
      </c>
      <c r="C52">
        <v>1000</v>
      </c>
      <c r="D52">
        <v>0.70509999999999995</v>
      </c>
      <c r="E52">
        <v>0.7077</v>
      </c>
      <c r="F52">
        <v>0.27029999999999998</v>
      </c>
      <c r="G52">
        <v>0.27029999999999998</v>
      </c>
      <c r="H52">
        <v>21.898310519999999</v>
      </c>
      <c r="I52">
        <v>22.738481010000001</v>
      </c>
      <c r="J52">
        <v>60.87973032</v>
      </c>
      <c r="K52">
        <v>77.214420880000006</v>
      </c>
      <c r="L52">
        <v>275.75877840999999</v>
      </c>
      <c r="M52">
        <v>275.98982161999999</v>
      </c>
      <c r="N52">
        <v>297.94465751000001</v>
      </c>
      <c r="O52">
        <v>297.55257368000002</v>
      </c>
    </row>
    <row r="53" spans="1:15" x14ac:dyDescent="0.25">
      <c r="A53" t="s">
        <v>17</v>
      </c>
      <c r="B53">
        <v>1000</v>
      </c>
      <c r="C53">
        <v>1000</v>
      </c>
      <c r="D53">
        <v>0.70479999999999998</v>
      </c>
      <c r="E53">
        <v>0.7077</v>
      </c>
      <c r="F53">
        <v>0.27010000000000001</v>
      </c>
      <c r="G53">
        <v>0.27010000000000001</v>
      </c>
      <c r="H53">
        <v>23.924004400000001</v>
      </c>
      <c r="I53">
        <v>24.578458229999999</v>
      </c>
      <c r="J53">
        <v>45.493220440000002</v>
      </c>
      <c r="K53">
        <v>62.029279379999998</v>
      </c>
      <c r="L53">
        <v>273.82992228000001</v>
      </c>
      <c r="M53">
        <v>274.00557569</v>
      </c>
      <c r="N53">
        <v>297.81014463999998</v>
      </c>
      <c r="O53">
        <v>297.46396589</v>
      </c>
    </row>
    <row r="55" spans="1:15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s="1" t="s">
        <v>6</v>
      </c>
      <c r="H55" s="1" t="s">
        <v>7</v>
      </c>
      <c r="I55" s="1" t="s">
        <v>8</v>
      </c>
      <c r="J55" s="1" t="s">
        <v>9</v>
      </c>
      <c r="K55" s="1" t="s">
        <v>10</v>
      </c>
      <c r="L55" s="1" t="s">
        <v>11</v>
      </c>
      <c r="M55" s="1" t="s">
        <v>12</v>
      </c>
      <c r="N55" s="1" t="s">
        <v>13</v>
      </c>
      <c r="O55" s="1" t="s">
        <v>14</v>
      </c>
    </row>
    <row r="56" spans="1:15" x14ac:dyDescent="0.25">
      <c r="A56" s="1" t="s">
        <v>15</v>
      </c>
      <c r="B56" s="1">
        <v>80</v>
      </c>
      <c r="C56" s="1">
        <v>80</v>
      </c>
      <c r="D56" s="1">
        <v>0.95150000000000001</v>
      </c>
      <c r="E56" s="1">
        <v>0.95150000000000001</v>
      </c>
      <c r="F56" s="1">
        <v>0.27029999999999998</v>
      </c>
      <c r="G56" s="1">
        <v>0.27029999999999998</v>
      </c>
      <c r="H56" s="1">
        <v>19.46743683</v>
      </c>
      <c r="I56" s="1">
        <v>25.767116819999998</v>
      </c>
      <c r="J56" s="1">
        <v>58.641350009999996</v>
      </c>
      <c r="K56" s="1">
        <v>73.96573574</v>
      </c>
      <c r="L56" s="1">
        <v>275.77201979</v>
      </c>
      <c r="M56" s="1">
        <v>275.99598026000001</v>
      </c>
      <c r="N56" s="1">
        <v>300.98864624999999</v>
      </c>
      <c r="O56" s="1">
        <v>300.62218014000001</v>
      </c>
    </row>
    <row r="57" spans="1:15" x14ac:dyDescent="0.25">
      <c r="A57" s="1"/>
      <c r="B57" s="1"/>
      <c r="C57" s="1"/>
      <c r="D57" s="1"/>
      <c r="E57" s="1"/>
      <c r="F57" s="1"/>
      <c r="G57" s="1"/>
      <c r="H57">
        <v>20</v>
      </c>
      <c r="I57">
        <f>(H57-H56)/(H58-H56)*(I58-I56)+I56</f>
        <v>26.027007761627061</v>
      </c>
      <c r="J57">
        <f>(H57-H56)/(H58-H56)*(J58-J56)+J56</f>
        <v>55.737452274604628</v>
      </c>
      <c r="K57" s="1"/>
      <c r="L57" s="1"/>
      <c r="M57" s="1"/>
      <c r="N57" s="1"/>
      <c r="O57" s="1"/>
    </row>
    <row r="58" spans="1:15" x14ac:dyDescent="0.25">
      <c r="A58" s="1" t="s">
        <v>16</v>
      </c>
      <c r="B58" s="1">
        <v>80</v>
      </c>
      <c r="C58" s="1">
        <v>80</v>
      </c>
      <c r="D58" s="1">
        <v>0.95150000000000001</v>
      </c>
      <c r="E58" s="1">
        <v>0.95150000000000001</v>
      </c>
      <c r="F58" s="1">
        <v>0.26989999999999997</v>
      </c>
      <c r="G58" s="1">
        <v>0.26989999999999997</v>
      </c>
      <c r="H58" s="1">
        <v>24.69297809</v>
      </c>
      <c r="I58" s="1">
        <v>28.317182079999998</v>
      </c>
      <c r="J58" s="1">
        <v>30.148134020000001</v>
      </c>
      <c r="K58" s="1">
        <v>46.066983970000003</v>
      </c>
      <c r="L58" s="1">
        <v>271.90459010000001</v>
      </c>
      <c r="M58" s="1">
        <v>272.02617839999999</v>
      </c>
      <c r="N58" s="1">
        <v>299.57831748000001</v>
      </c>
      <c r="O58" s="1">
        <v>299.28968636000002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"/>
  <sheetViews>
    <sheetView topLeftCell="F4" workbookViewId="0">
      <selection activeCell="AG6" sqref="AG6"/>
    </sheetView>
  </sheetViews>
  <sheetFormatPr defaultRowHeight="15" x14ac:dyDescent="0.25"/>
  <sheetData>
    <row r="1" spans="1:34" x14ac:dyDescent="0.25">
      <c r="A1" t="s">
        <v>0</v>
      </c>
      <c r="B1" t="s">
        <v>18</v>
      </c>
      <c r="C1" t="s">
        <v>19</v>
      </c>
      <c r="D1" t="s">
        <v>20</v>
      </c>
      <c r="E1" t="s">
        <v>5</v>
      </c>
      <c r="F1" t="s">
        <v>6</v>
      </c>
      <c r="G1" t="s">
        <v>21</v>
      </c>
      <c r="H1" t="s">
        <v>22</v>
      </c>
      <c r="I1" t="s">
        <v>23</v>
      </c>
      <c r="J1" t="s">
        <v>8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</row>
    <row r="2" spans="1:34" x14ac:dyDescent="0.25">
      <c r="A2" t="s">
        <v>15</v>
      </c>
      <c r="B2">
        <v>0.14050000000000001</v>
      </c>
      <c r="C2">
        <v>8.3562999999999992</v>
      </c>
      <c r="D2">
        <v>8.3562999999999992</v>
      </c>
      <c r="E2">
        <v>0.27029999999999998</v>
      </c>
      <c r="F2">
        <v>0.27029999999999998</v>
      </c>
      <c r="G2">
        <v>36.809922919999998</v>
      </c>
      <c r="H2">
        <v>-36.851616300000003</v>
      </c>
      <c r="I2">
        <v>15.931175339999999</v>
      </c>
      <c r="J2">
        <v>30.090454569999999</v>
      </c>
      <c r="K2">
        <v>53.046993329999999</v>
      </c>
      <c r="L2">
        <v>66.458498719999994</v>
      </c>
      <c r="M2">
        <v>4.1506558</v>
      </c>
      <c r="N2">
        <v>46.63022222</v>
      </c>
      <c r="O2">
        <v>2.99608067</v>
      </c>
      <c r="P2">
        <v>0.98640000000000005</v>
      </c>
    </row>
    <row r="3" spans="1:34" x14ac:dyDescent="0.25">
      <c r="I3">
        <v>20</v>
      </c>
      <c r="J3">
        <f>(I3-I2)/(I4-I2)*(J4-J2)+J2</f>
        <v>30.687559741203781</v>
      </c>
      <c r="K3">
        <f>(I3-I2)/(I4-I2)*(K4-K2)+K2</f>
        <v>37.94746179871953</v>
      </c>
      <c r="L3">
        <f>(J3-J2)/(J4-J2)*(L4-L2)+L2</f>
        <v>52.212784324977491</v>
      </c>
      <c r="M3">
        <f>(K3-K2)/(K4-K2)*(M4-M2)+M2</f>
        <v>4.2917600801502989</v>
      </c>
      <c r="O3">
        <f>(M3-M2)/(M4-M2)*(O4-O2)+O2</f>
        <v>2.570380208224865</v>
      </c>
    </row>
    <row r="4" spans="1:34" x14ac:dyDescent="0.25">
      <c r="A4" t="s">
        <v>16</v>
      </c>
      <c r="B4">
        <v>0.13159999999999999</v>
      </c>
      <c r="C4">
        <v>7.8194999999999997</v>
      </c>
      <c r="D4">
        <v>7.8194999999999997</v>
      </c>
      <c r="E4">
        <v>0.26989999999999997</v>
      </c>
      <c r="F4">
        <v>0.26989999999999997</v>
      </c>
      <c r="G4">
        <v>38.971387460000003</v>
      </c>
      <c r="H4">
        <v>-39.013188020000001</v>
      </c>
      <c r="I4">
        <v>22.8588004</v>
      </c>
      <c r="J4">
        <v>31.10709232</v>
      </c>
      <c r="K4">
        <v>27.33836694</v>
      </c>
      <c r="L4">
        <v>42.203590660000003</v>
      </c>
      <c r="M4">
        <v>4.3909014800000001</v>
      </c>
      <c r="N4">
        <v>46.63022222</v>
      </c>
      <c r="O4">
        <v>2.2712784400000001</v>
      </c>
      <c r="P4">
        <v>0.51300000000000001</v>
      </c>
      <c r="S4" t="s">
        <v>0</v>
      </c>
      <c r="T4" t="s">
        <v>18</v>
      </c>
      <c r="U4" t="s">
        <v>19</v>
      </c>
      <c r="V4" t="s">
        <v>20</v>
      </c>
      <c r="W4" t="s">
        <v>5</v>
      </c>
      <c r="X4" t="s">
        <v>6</v>
      </c>
      <c r="Y4" t="s">
        <v>21</v>
      </c>
      <c r="Z4" t="s">
        <v>22</v>
      </c>
      <c r="AA4" t="s">
        <v>23</v>
      </c>
      <c r="AB4" t="s">
        <v>8</v>
      </c>
      <c r="AC4" t="s">
        <v>24</v>
      </c>
      <c r="AD4" t="s">
        <v>25</v>
      </c>
      <c r="AE4" t="s">
        <v>26</v>
      </c>
      <c r="AF4" t="s">
        <v>27</v>
      </c>
      <c r="AG4" t="s">
        <v>28</v>
      </c>
      <c r="AH4" t="s">
        <v>29</v>
      </c>
    </row>
    <row r="5" spans="1:34" x14ac:dyDescent="0.25">
      <c r="A5" t="s">
        <v>17</v>
      </c>
      <c r="B5">
        <v>0.1229</v>
      </c>
      <c r="C5">
        <v>7.2962999999999996</v>
      </c>
      <c r="D5">
        <v>7.2962999999999996</v>
      </c>
      <c r="E5">
        <v>0.26960000000000001</v>
      </c>
      <c r="F5">
        <v>0.26960000000000001</v>
      </c>
      <c r="G5">
        <v>41.388559989999997</v>
      </c>
      <c r="H5">
        <v>-41.43048812</v>
      </c>
      <c r="I5">
        <v>29.37866082</v>
      </c>
      <c r="J5">
        <v>32.424254519999998</v>
      </c>
      <c r="K5">
        <v>5.1781267</v>
      </c>
      <c r="L5">
        <v>20.36845795</v>
      </c>
      <c r="M5">
        <v>4.6600329699999996</v>
      </c>
      <c r="N5">
        <v>46.63022222</v>
      </c>
      <c r="O5">
        <v>0.56632294999999999</v>
      </c>
      <c r="P5">
        <v>9.9900000000000003E-2</v>
      </c>
      <c r="S5" t="s">
        <v>15</v>
      </c>
      <c r="T5">
        <v>0.14050000000000001</v>
      </c>
      <c r="U5">
        <v>8.3562999999999992</v>
      </c>
      <c r="V5">
        <v>8.3562999999999992</v>
      </c>
      <c r="W5">
        <v>0.27029999999999998</v>
      </c>
      <c r="X5">
        <v>0.27029999999999998</v>
      </c>
      <c r="Y5">
        <v>36.809922919999998</v>
      </c>
      <c r="Z5">
        <v>-36.851616300000003</v>
      </c>
      <c r="AA5">
        <v>14.588943909999999</v>
      </c>
      <c r="AB5">
        <v>31.730392269999999</v>
      </c>
      <c r="AC5">
        <v>49.634124579999998</v>
      </c>
      <c r="AD5">
        <v>62.224029950000002</v>
      </c>
      <c r="AE5">
        <v>4.1506558</v>
      </c>
      <c r="AF5">
        <v>46.63022222</v>
      </c>
      <c r="AG5">
        <v>2.55497957</v>
      </c>
      <c r="AH5">
        <v>0.93059999999999998</v>
      </c>
    </row>
    <row r="6" spans="1:34" x14ac:dyDescent="0.25">
      <c r="AA6">
        <v>20</v>
      </c>
      <c r="AB6">
        <f>(AA6-AA5)/(AA7-AA5)*(AB7-AB5)+AB5</f>
        <v>32.115476507150689</v>
      </c>
      <c r="AC6">
        <f>(AA6-AA5)/(AA7-AA5)*(AC7-AC5)+AC5</f>
        <v>32.567757365060004</v>
      </c>
      <c r="AD6">
        <f>(AB6-AB5)/(AB7-AB5)*(AD7-AD5)+AD5</f>
        <v>46.441963097647786</v>
      </c>
      <c r="AE6">
        <f>(AC6-AC5)/(AC7-AC5)*(AE7-AE5)+AE5</f>
        <v>4.3233432875830502</v>
      </c>
      <c r="AF6">
        <f t="shared" ref="AF6:AG6" si="0">(AD6-AD5)/(AD7-AD5)*(AF7-AF5)+AF5</f>
        <v>46.63022222</v>
      </c>
      <c r="AG6">
        <f t="shared" si="0"/>
        <v>2.2104246900597877</v>
      </c>
    </row>
    <row r="7" spans="1:34" x14ac:dyDescent="0.25">
      <c r="A7" t="s">
        <v>0</v>
      </c>
      <c r="B7" t="s">
        <v>18</v>
      </c>
      <c r="C7" t="s">
        <v>19</v>
      </c>
      <c r="D7" t="s">
        <v>20</v>
      </c>
      <c r="E7" t="s">
        <v>5</v>
      </c>
      <c r="F7" t="s">
        <v>6</v>
      </c>
      <c r="G7" t="s">
        <v>21</v>
      </c>
      <c r="H7" t="s">
        <v>22</v>
      </c>
      <c r="I7" t="s">
        <v>23</v>
      </c>
      <c r="J7" t="s">
        <v>8</v>
      </c>
      <c r="K7" t="s">
        <v>24</v>
      </c>
      <c r="L7" t="s">
        <v>25</v>
      </c>
      <c r="M7" t="s">
        <v>26</v>
      </c>
      <c r="N7" t="s">
        <v>27</v>
      </c>
      <c r="O7" t="s">
        <v>28</v>
      </c>
      <c r="P7" t="s">
        <v>29</v>
      </c>
      <c r="S7" t="s">
        <v>15</v>
      </c>
      <c r="T7">
        <v>0.13159999999999999</v>
      </c>
      <c r="U7">
        <v>7.8194999999999997</v>
      </c>
      <c r="V7">
        <v>7.8194999999999997</v>
      </c>
      <c r="W7">
        <v>0.26989999999999997</v>
      </c>
      <c r="X7">
        <v>0.26989999999999997</v>
      </c>
      <c r="Y7">
        <v>38.971387460000003</v>
      </c>
      <c r="Z7">
        <v>-39.013188020000001</v>
      </c>
      <c r="AA7">
        <v>22.11689436</v>
      </c>
      <c r="AB7">
        <v>32.26612781</v>
      </c>
      <c r="AC7">
        <v>25.89111312</v>
      </c>
      <c r="AD7">
        <v>40.267758329999999</v>
      </c>
      <c r="AE7">
        <v>4.3909014800000001</v>
      </c>
      <c r="AF7">
        <v>46.63022222</v>
      </c>
      <c r="AG7">
        <v>2.0756291400000002</v>
      </c>
      <c r="AH7">
        <v>0.48759999999999998</v>
      </c>
    </row>
    <row r="8" spans="1:34" x14ac:dyDescent="0.25">
      <c r="A8" t="s">
        <v>15</v>
      </c>
      <c r="B8">
        <v>0.14050000000000001</v>
      </c>
      <c r="C8">
        <v>8.3562999999999992</v>
      </c>
      <c r="D8">
        <v>8.3562999999999992</v>
      </c>
      <c r="E8">
        <v>0.27029999999999998</v>
      </c>
      <c r="F8">
        <v>0.27029999999999998</v>
      </c>
      <c r="G8">
        <v>36.809922919999998</v>
      </c>
      <c r="H8">
        <v>-36.851616300000003</v>
      </c>
      <c r="I8">
        <v>18.846045570000001</v>
      </c>
      <c r="J8">
        <v>26.53736061</v>
      </c>
      <c r="K8">
        <v>57.902203100000001</v>
      </c>
      <c r="L8">
        <v>72.927573379999998</v>
      </c>
      <c r="M8">
        <v>4.1506558</v>
      </c>
      <c r="N8">
        <v>46.63022222</v>
      </c>
      <c r="O8">
        <v>3.9090528400000002</v>
      </c>
      <c r="P8">
        <v>1.0587</v>
      </c>
      <c r="S8" t="s">
        <v>16</v>
      </c>
      <c r="T8">
        <v>0.1229</v>
      </c>
      <c r="U8">
        <v>7.2962999999999996</v>
      </c>
      <c r="V8">
        <v>7.2962999999999996</v>
      </c>
      <c r="W8">
        <v>0.26960000000000001</v>
      </c>
      <c r="X8">
        <v>0.26960000000000001</v>
      </c>
      <c r="Y8">
        <v>41.388559989999997</v>
      </c>
      <c r="Z8">
        <v>-41.43048812</v>
      </c>
      <c r="AA8">
        <v>29.276811309999999</v>
      </c>
      <c r="AB8">
        <v>33.005018370000002</v>
      </c>
      <c r="AC8">
        <v>4.5873731900000001</v>
      </c>
      <c r="AD8">
        <v>19.580409970000002</v>
      </c>
      <c r="AE8">
        <v>4.6600329699999996</v>
      </c>
      <c r="AF8">
        <v>46.63022222</v>
      </c>
      <c r="AG8">
        <v>0.49978441000000001</v>
      </c>
      <c r="AH8">
        <v>8.8599999999999998E-2</v>
      </c>
    </row>
    <row r="9" spans="1:34" x14ac:dyDescent="0.25">
      <c r="I9">
        <v>20</v>
      </c>
      <c r="J9">
        <f>(I9-I8)/(I10-I8)*(J10-J8)+J8</f>
        <v>27.009629155131325</v>
      </c>
      <c r="K9">
        <f>(I9-I8)/(I10-I8)*(K10-K8)+K8</f>
        <v>52.019838038732011</v>
      </c>
      <c r="L9">
        <f>(J9-J8)/(J10-J8)*(L10-L8)+L8</f>
        <v>67.198228434730709</v>
      </c>
      <c r="M9">
        <f>(K9-K8)/(K10-K8)*(M10-M8)+M8</f>
        <v>4.2007994465205503</v>
      </c>
      <c r="O9">
        <f>(M9-M8)/(M10-M8)*(O10-O8)+O8</f>
        <v>3.6457211736522885</v>
      </c>
    </row>
    <row r="10" spans="1:34" x14ac:dyDescent="0.25">
      <c r="A10" t="s">
        <v>16</v>
      </c>
      <c r="B10">
        <v>0.13159999999999999</v>
      </c>
      <c r="C10">
        <v>7.8194999999999997</v>
      </c>
      <c r="D10">
        <v>7.8194999999999997</v>
      </c>
      <c r="E10">
        <v>0.26989999999999997</v>
      </c>
      <c r="F10">
        <v>0.26989999999999997</v>
      </c>
      <c r="G10">
        <v>38.971387460000003</v>
      </c>
      <c r="H10">
        <v>-39.013188020000001</v>
      </c>
      <c r="I10">
        <v>24.374813140000001</v>
      </c>
      <c r="J10">
        <v>28.800069560000001</v>
      </c>
      <c r="K10">
        <v>29.718915840000001</v>
      </c>
      <c r="L10">
        <v>45.477428289999999</v>
      </c>
      <c r="M10">
        <v>4.3909014800000001</v>
      </c>
      <c r="N10">
        <v>46.63022222</v>
      </c>
      <c r="O10">
        <v>2.6473916000000002</v>
      </c>
      <c r="P10">
        <v>0.55369999999999997</v>
      </c>
    </row>
    <row r="11" spans="1:34" x14ac:dyDescent="0.25">
      <c r="A11" t="s">
        <v>17</v>
      </c>
      <c r="B11">
        <v>0.1229</v>
      </c>
      <c r="C11">
        <v>7.2962999999999996</v>
      </c>
      <c r="D11">
        <v>7.2962999999999996</v>
      </c>
      <c r="E11">
        <v>0.26960000000000001</v>
      </c>
      <c r="F11">
        <v>0.26960000000000001</v>
      </c>
      <c r="G11">
        <v>41.388559989999997</v>
      </c>
      <c r="H11">
        <v>-41.43048812</v>
      </c>
      <c r="I11">
        <v>29.646713330000001</v>
      </c>
      <c r="J11">
        <v>31.30346389</v>
      </c>
      <c r="K11">
        <v>6.2397850699999999</v>
      </c>
      <c r="L11">
        <v>21.783286069999999</v>
      </c>
      <c r="M11">
        <v>4.6600329699999996</v>
      </c>
      <c r="N11">
        <v>46.63022222</v>
      </c>
      <c r="O11">
        <v>0.68934918000000001</v>
      </c>
      <c r="P11">
        <v>0.12</v>
      </c>
    </row>
    <row r="13" spans="1:34" x14ac:dyDescent="0.25">
      <c r="A13" t="s">
        <v>0</v>
      </c>
      <c r="B13" t="s">
        <v>18</v>
      </c>
      <c r="C13" t="s">
        <v>19</v>
      </c>
      <c r="D13" t="s">
        <v>20</v>
      </c>
      <c r="E13" t="s">
        <v>5</v>
      </c>
      <c r="F13" t="s">
        <v>6</v>
      </c>
      <c r="G13" t="s">
        <v>21</v>
      </c>
      <c r="H13" t="s">
        <v>22</v>
      </c>
      <c r="I13" t="s">
        <v>23</v>
      </c>
      <c r="J13" t="s">
        <v>8</v>
      </c>
      <c r="K13" t="s">
        <v>24</v>
      </c>
      <c r="L13" t="s">
        <v>25</v>
      </c>
      <c r="M13" t="s">
        <v>26</v>
      </c>
      <c r="N13" t="s">
        <v>27</v>
      </c>
      <c r="O13" t="s">
        <v>28</v>
      </c>
      <c r="P13" t="s">
        <v>29</v>
      </c>
    </row>
    <row r="14" spans="1:34" x14ac:dyDescent="0.25">
      <c r="A14" t="s">
        <v>15</v>
      </c>
      <c r="B14">
        <v>0.14280000000000001</v>
      </c>
      <c r="C14">
        <v>8.4923999999999999</v>
      </c>
      <c r="D14">
        <v>8.4923999999999999</v>
      </c>
      <c r="E14">
        <v>0.27029999999999998</v>
      </c>
      <c r="F14">
        <v>0.27029999999999998</v>
      </c>
      <c r="G14">
        <v>36.305871160000002</v>
      </c>
      <c r="H14">
        <v>-36.347540680000002</v>
      </c>
      <c r="I14">
        <v>18.704298659999999</v>
      </c>
      <c r="J14">
        <v>24.467958039999999</v>
      </c>
      <c r="K14">
        <v>67.444153999999997</v>
      </c>
      <c r="L14">
        <v>82.68723937</v>
      </c>
      <c r="M14">
        <v>4.0946938399999997</v>
      </c>
      <c r="N14">
        <v>46.63022222</v>
      </c>
      <c r="O14">
        <v>4.5167025199999999</v>
      </c>
      <c r="P14">
        <v>1.2209000000000001</v>
      </c>
    </row>
    <row r="15" spans="1:34" x14ac:dyDescent="0.25">
      <c r="I15">
        <v>20</v>
      </c>
      <c r="J15">
        <f>(I15-I14)/(I16-I14)*(J16-J14)+J14</f>
        <v>25.172110367661812</v>
      </c>
      <c r="K15">
        <f>(I15-I14)/(I16-I14)*(K16-K14)+K14</f>
        <v>59.630554147226967</v>
      </c>
      <c r="L15">
        <f>(J15-J14)/(J16-J14)*(L16-L14)+L14</f>
        <v>75.075513010205739</v>
      </c>
      <c r="M15">
        <f>(K15-K14)/(K16-K14)*(M16-M14)+M14</f>
        <v>4.154875504576669</v>
      </c>
      <c r="O15">
        <f>(M15-M14)/(M16-M14)*(O16-O14)+O14</f>
        <v>4.1805248950722991</v>
      </c>
    </row>
    <row r="16" spans="1:34" x14ac:dyDescent="0.25">
      <c r="A16" t="s">
        <v>16</v>
      </c>
      <c r="B16">
        <v>0.1338</v>
      </c>
      <c r="C16">
        <v>7.9524999999999997</v>
      </c>
      <c r="D16">
        <v>7.9524999999999997</v>
      </c>
      <c r="E16">
        <v>0.27</v>
      </c>
      <c r="F16">
        <v>0.27</v>
      </c>
      <c r="G16">
        <v>38.408300429999997</v>
      </c>
      <c r="H16">
        <v>-38.45007236</v>
      </c>
      <c r="I16">
        <v>23.733250559999998</v>
      </c>
      <c r="J16">
        <v>27.200955279999999</v>
      </c>
      <c r="K16">
        <v>37.117552789999998</v>
      </c>
      <c r="L16">
        <v>53.14416138</v>
      </c>
      <c r="M16">
        <v>4.3282744400000004</v>
      </c>
      <c r="N16">
        <v>46.63022222</v>
      </c>
      <c r="O16">
        <v>3.2119102399999999</v>
      </c>
      <c r="P16">
        <v>0.68520000000000003</v>
      </c>
    </row>
    <row r="17" spans="1:16" x14ac:dyDescent="0.25">
      <c r="A17" t="s">
        <v>17</v>
      </c>
      <c r="B17">
        <v>0.12509999999999999</v>
      </c>
      <c r="C17">
        <v>7.4257</v>
      </c>
      <c r="D17">
        <v>7.4257</v>
      </c>
      <c r="E17">
        <v>0.2697</v>
      </c>
      <c r="F17">
        <v>0.2697</v>
      </c>
      <c r="G17">
        <v>40.758484750000001</v>
      </c>
      <c r="H17">
        <v>-40.800378950000002</v>
      </c>
      <c r="I17">
        <v>28.57594894</v>
      </c>
      <c r="J17">
        <v>30.128655729999998</v>
      </c>
      <c r="K17">
        <v>12.243437849999999</v>
      </c>
      <c r="L17">
        <v>28.065895999999999</v>
      </c>
      <c r="M17">
        <v>4.5898360399999998</v>
      </c>
      <c r="N17">
        <v>46.63022222</v>
      </c>
      <c r="O17">
        <v>1.2985769199999999</v>
      </c>
      <c r="P17">
        <v>0.2331</v>
      </c>
    </row>
    <row r="20" spans="1:16" x14ac:dyDescent="0.25">
      <c r="A20" t="s">
        <v>0</v>
      </c>
      <c r="B20" t="s">
        <v>18</v>
      </c>
      <c r="C20" t="s">
        <v>19</v>
      </c>
      <c r="D20" t="s">
        <v>20</v>
      </c>
      <c r="E20" t="s">
        <v>5</v>
      </c>
      <c r="F20" t="s">
        <v>6</v>
      </c>
      <c r="G20" t="s">
        <v>21</v>
      </c>
      <c r="H20" t="s">
        <v>22</v>
      </c>
      <c r="I20" t="s">
        <v>23</v>
      </c>
      <c r="J20" t="s">
        <v>8</v>
      </c>
      <c r="K20" t="s">
        <v>24</v>
      </c>
      <c r="L20" t="s">
        <v>25</v>
      </c>
      <c r="M20" t="s">
        <v>26</v>
      </c>
      <c r="N20" t="s">
        <v>27</v>
      </c>
      <c r="O20" t="s">
        <v>28</v>
      </c>
      <c r="P20" t="s">
        <v>29</v>
      </c>
    </row>
    <row r="21" spans="1:16" x14ac:dyDescent="0.25">
      <c r="A21" t="s">
        <v>15</v>
      </c>
      <c r="B21">
        <v>0.14280000000000001</v>
      </c>
      <c r="C21">
        <v>8.4923999999999999</v>
      </c>
      <c r="D21">
        <v>8.4923999999999999</v>
      </c>
      <c r="E21">
        <v>0.27029999999999998</v>
      </c>
      <c r="F21">
        <v>0.27029999999999998</v>
      </c>
      <c r="G21">
        <v>36.305871160000002</v>
      </c>
      <c r="H21">
        <v>-36.347540680000002</v>
      </c>
      <c r="I21">
        <v>19.320263870000002</v>
      </c>
      <c r="J21">
        <v>23.725528560000001</v>
      </c>
      <c r="K21">
        <v>68.035638149999997</v>
      </c>
      <c r="L21">
        <v>83.545880310000001</v>
      </c>
      <c r="M21">
        <v>4.0946938399999997</v>
      </c>
      <c r="N21">
        <v>46.63022222</v>
      </c>
      <c r="O21">
        <v>4.71676377</v>
      </c>
      <c r="P21">
        <v>1.2272000000000001</v>
      </c>
    </row>
    <row r="22" spans="1:16" x14ac:dyDescent="0.25">
      <c r="I22">
        <v>20</v>
      </c>
      <c r="J22">
        <f>(I22-I21)/(I23-I21)*(J23-J21)+J21</f>
        <v>24.154427087865734</v>
      </c>
      <c r="K22">
        <f>(I22-I21)/(I23-I21)*(K23-K21)+K21</f>
        <v>63.667453796574343</v>
      </c>
      <c r="L22">
        <f>(J22-J21)/(J23-J21)*(L23-L21)+L21</f>
        <v>79.273673172123054</v>
      </c>
      <c r="M22">
        <f>(K22-K21)/(K23-K21)*(M23-M21)+M21</f>
        <v>4.1281089282263137</v>
      </c>
      <c r="O22">
        <f>(M22-M21)/(M23-M21)*(O23-O21)+O21</f>
        <v>4.5134344017201942</v>
      </c>
    </row>
    <row r="23" spans="1:16" x14ac:dyDescent="0.25">
      <c r="A23" t="s">
        <v>16</v>
      </c>
      <c r="B23">
        <v>0.1338</v>
      </c>
      <c r="C23">
        <v>7.9524999999999997</v>
      </c>
      <c r="D23">
        <v>7.9524999999999997</v>
      </c>
      <c r="E23">
        <v>0.27</v>
      </c>
      <c r="F23">
        <v>0.27</v>
      </c>
      <c r="G23">
        <v>38.408300429999997</v>
      </c>
      <c r="H23">
        <v>-38.45007236</v>
      </c>
      <c r="I23">
        <v>24.071805210000001</v>
      </c>
      <c r="J23">
        <v>26.723646500000001</v>
      </c>
      <c r="K23">
        <v>37.50083557</v>
      </c>
      <c r="L23">
        <v>53.681984700000001</v>
      </c>
      <c r="M23">
        <v>4.3282744400000004</v>
      </c>
      <c r="N23">
        <v>46.63022222</v>
      </c>
      <c r="O23">
        <v>3.2954359100000001</v>
      </c>
      <c r="P23">
        <v>0.69120000000000004</v>
      </c>
    </row>
    <row r="24" spans="1:16" x14ac:dyDescent="0.25">
      <c r="A24" t="s">
        <v>17</v>
      </c>
      <c r="B24">
        <v>0.12509999999999999</v>
      </c>
      <c r="C24">
        <v>7.4257</v>
      </c>
      <c r="D24">
        <v>7.4257</v>
      </c>
      <c r="E24">
        <v>0.2697</v>
      </c>
      <c r="F24">
        <v>0.2697</v>
      </c>
      <c r="G24">
        <v>40.758484750000001</v>
      </c>
      <c r="H24">
        <v>-40.800378950000002</v>
      </c>
      <c r="I24">
        <v>28.687190080000001</v>
      </c>
      <c r="J24">
        <v>29.877106349999998</v>
      </c>
      <c r="K24">
        <v>12.45795508</v>
      </c>
      <c r="L24">
        <v>28.351610820000001</v>
      </c>
      <c r="M24">
        <v>4.5898360399999998</v>
      </c>
      <c r="N24">
        <v>46.63022222</v>
      </c>
      <c r="O24">
        <v>1.32702089</v>
      </c>
      <c r="P24">
        <v>0.23710000000000001</v>
      </c>
    </row>
    <row r="26" spans="1:16" x14ac:dyDescent="0.25">
      <c r="A26" t="s">
        <v>0</v>
      </c>
      <c r="B26" t="s">
        <v>18</v>
      </c>
      <c r="C26" t="s">
        <v>19</v>
      </c>
      <c r="D26" t="s">
        <v>20</v>
      </c>
      <c r="E26" t="s">
        <v>5</v>
      </c>
      <c r="F26" t="s">
        <v>6</v>
      </c>
      <c r="G26" t="s">
        <v>21</v>
      </c>
      <c r="H26" t="s">
        <v>22</v>
      </c>
      <c r="I26" t="s">
        <v>23</v>
      </c>
      <c r="J26" t="s">
        <v>8</v>
      </c>
      <c r="K26" t="s">
        <v>24</v>
      </c>
      <c r="L26" t="s">
        <v>25</v>
      </c>
      <c r="M26" t="s">
        <v>26</v>
      </c>
      <c r="N26" t="s">
        <v>27</v>
      </c>
      <c r="O26" t="s">
        <v>28</v>
      </c>
      <c r="P26" t="s">
        <v>29</v>
      </c>
    </row>
    <row r="27" spans="1:16" x14ac:dyDescent="0.25">
      <c r="A27" t="s">
        <v>15</v>
      </c>
      <c r="B27">
        <v>0.14280000000000001</v>
      </c>
      <c r="C27">
        <v>8.4923999999999999</v>
      </c>
      <c r="D27">
        <v>8.4923999999999999</v>
      </c>
      <c r="E27">
        <v>0.27029999999999998</v>
      </c>
      <c r="F27">
        <v>0.27029999999999998</v>
      </c>
      <c r="G27">
        <v>36.305871160000002</v>
      </c>
      <c r="H27">
        <v>-36.347540680000002</v>
      </c>
      <c r="I27">
        <v>19.754005979999999</v>
      </c>
      <c r="J27">
        <v>23.200794519999999</v>
      </c>
      <c r="K27">
        <v>68.414597200000003</v>
      </c>
      <c r="L27">
        <v>84.106984629999999</v>
      </c>
      <c r="M27">
        <v>4.0946938399999997</v>
      </c>
      <c r="N27">
        <v>46.63022222</v>
      </c>
      <c r="O27">
        <v>4.8570775199999998</v>
      </c>
      <c r="P27">
        <v>1.2309000000000001</v>
      </c>
    </row>
    <row r="28" spans="1:16" x14ac:dyDescent="0.25">
      <c r="I28">
        <v>20</v>
      </c>
      <c r="J28">
        <f>(I28-I27)/(I29-I27)*(J29-J27)+J27</f>
        <v>23.372791450638402</v>
      </c>
      <c r="K28">
        <f>(I28-I27)/(I29-I27)*(K29-K27)+K27</f>
        <v>66.759680935049474</v>
      </c>
      <c r="L28">
        <f>(J28-J27)/(J29-J27)*(L29-L27)+L27</f>
        <v>82.483969105952582</v>
      </c>
      <c r="M28">
        <f>(K28-K27)/(K29-K27)*(M29-M27)+M27</f>
        <v>4.1073039062547503</v>
      </c>
      <c r="O28">
        <f>(M28-M27)/(M29-M27)*(O29-O27)+O27</f>
        <v>4.7759356144959497</v>
      </c>
    </row>
    <row r="29" spans="1:16" x14ac:dyDescent="0.25">
      <c r="A29" t="s">
        <v>16</v>
      </c>
      <c r="B29">
        <v>0.1338</v>
      </c>
      <c r="C29">
        <v>7.9524999999999997</v>
      </c>
      <c r="D29">
        <v>7.9524999999999997</v>
      </c>
      <c r="E29">
        <v>0.27</v>
      </c>
      <c r="F29">
        <v>0.27</v>
      </c>
      <c r="G29">
        <v>38.408300429999997</v>
      </c>
      <c r="H29">
        <v>-38.45007236</v>
      </c>
      <c r="I29">
        <v>24.310637929999999</v>
      </c>
      <c r="J29">
        <v>26.386752900000001</v>
      </c>
      <c r="K29">
        <v>37.760013290000003</v>
      </c>
      <c r="L29">
        <v>54.043309129999997</v>
      </c>
      <c r="M29">
        <v>4.3282744400000004</v>
      </c>
      <c r="N29">
        <v>46.63022222</v>
      </c>
      <c r="O29">
        <v>3.3540580599999998</v>
      </c>
      <c r="P29">
        <v>0.69520000000000004</v>
      </c>
    </row>
    <row r="30" spans="1:16" x14ac:dyDescent="0.25">
      <c r="A30" t="s">
        <v>17</v>
      </c>
      <c r="B30">
        <v>0.12509999999999999</v>
      </c>
      <c r="C30">
        <v>7.4257</v>
      </c>
      <c r="D30">
        <v>7.4257</v>
      </c>
      <c r="E30">
        <v>0.2697</v>
      </c>
      <c r="F30">
        <v>0.2697</v>
      </c>
      <c r="G30">
        <v>40.758484750000001</v>
      </c>
      <c r="H30">
        <v>-40.800378950000002</v>
      </c>
      <c r="I30">
        <v>28.766589119999999</v>
      </c>
      <c r="J30">
        <v>29.699688890000001</v>
      </c>
      <c r="K30">
        <v>12.606465760000001</v>
      </c>
      <c r="L30">
        <v>28.549590769999998</v>
      </c>
      <c r="M30">
        <v>4.5898360399999998</v>
      </c>
      <c r="N30">
        <v>46.63022222</v>
      </c>
      <c r="O30">
        <v>1.346954</v>
      </c>
      <c r="P30">
        <v>0.23980000000000001</v>
      </c>
    </row>
    <row r="32" spans="1:16" x14ac:dyDescent="0.25">
      <c r="A32" t="s">
        <v>0</v>
      </c>
      <c r="B32" t="s">
        <v>18</v>
      </c>
      <c r="C32" t="s">
        <v>19</v>
      </c>
      <c r="D32" t="s">
        <v>20</v>
      </c>
      <c r="E32" t="s">
        <v>5</v>
      </c>
      <c r="F32" t="s">
        <v>6</v>
      </c>
      <c r="G32" t="s">
        <v>21</v>
      </c>
      <c r="H32" t="s">
        <v>22</v>
      </c>
      <c r="I32" t="s">
        <v>23</v>
      </c>
      <c r="J32" t="s">
        <v>8</v>
      </c>
      <c r="K32" t="s">
        <v>24</v>
      </c>
      <c r="L32" t="s">
        <v>25</v>
      </c>
      <c r="M32" t="s">
        <v>26</v>
      </c>
      <c r="N32" t="s">
        <v>27</v>
      </c>
      <c r="O32" t="s">
        <v>28</v>
      </c>
      <c r="P32" t="s">
        <v>29</v>
      </c>
    </row>
    <row r="33" spans="1:16" x14ac:dyDescent="0.25">
      <c r="A33" t="s">
        <v>15</v>
      </c>
      <c r="B33">
        <v>0.14510000000000001</v>
      </c>
      <c r="C33">
        <v>8.6292000000000009</v>
      </c>
      <c r="D33">
        <v>8.6292000000000009</v>
      </c>
      <c r="E33">
        <v>0.27039999999999997</v>
      </c>
      <c r="F33">
        <v>0.27039999999999997</v>
      </c>
      <c r="G33">
        <v>35.815448510000003</v>
      </c>
      <c r="H33">
        <v>-35.857095280000003</v>
      </c>
      <c r="I33">
        <v>19.49779831</v>
      </c>
      <c r="J33">
        <v>21.359793119999999</v>
      </c>
      <c r="K33">
        <v>77.998372860000003</v>
      </c>
      <c r="L33">
        <v>93.686054299999995</v>
      </c>
      <c r="M33">
        <v>4.0402698399999997</v>
      </c>
      <c r="N33">
        <v>46.63022222</v>
      </c>
      <c r="O33">
        <v>5.4606266400000001</v>
      </c>
      <c r="P33">
        <v>1.3895999999999999</v>
      </c>
    </row>
    <row r="34" spans="1:16" x14ac:dyDescent="0.25">
      <c r="I34">
        <v>20</v>
      </c>
      <c r="J34">
        <f>(I34-I33)/(I35-I33)*(J35-J33)+J33</f>
        <v>21.774023087995868</v>
      </c>
      <c r="K34">
        <f>(I34-I33)/(I35-I33)*(K35-K33)+K33</f>
        <v>73.873869526920842</v>
      </c>
      <c r="L34">
        <f>(J34-J33)/(J35-J33)*(L35-L33)+L33</f>
        <v>89.690184262439033</v>
      </c>
      <c r="M34">
        <f>(K34-K33)/(K35-K33)*(M35-M33)+M33</f>
        <v>4.0665238785365529</v>
      </c>
      <c r="O34">
        <f>(M34-M33)/(M35-M33)*(O35-O33)+O33</f>
        <v>5.2898015271415861</v>
      </c>
    </row>
    <row r="35" spans="1:16" x14ac:dyDescent="0.25">
      <c r="A35" t="s">
        <v>16</v>
      </c>
      <c r="B35">
        <v>0.14050000000000001</v>
      </c>
      <c r="C35">
        <v>8.3562999999999992</v>
      </c>
      <c r="D35">
        <v>8.3562999999999992</v>
      </c>
      <c r="E35">
        <v>0.27029999999999998</v>
      </c>
      <c r="F35">
        <v>0.27029999999999998</v>
      </c>
      <c r="G35">
        <v>36.809922919999998</v>
      </c>
      <c r="H35">
        <v>-36.851616300000003</v>
      </c>
      <c r="I35">
        <v>21.60932167</v>
      </c>
      <c r="J35">
        <v>23.101436509999999</v>
      </c>
      <c r="K35">
        <v>60.656764279999997</v>
      </c>
      <c r="L35">
        <v>76.885288599999996</v>
      </c>
      <c r="M35">
        <v>4.1506558</v>
      </c>
      <c r="N35">
        <v>46.63022222</v>
      </c>
      <c r="O35">
        <v>4.7423868899999997</v>
      </c>
      <c r="P35">
        <v>1.0925</v>
      </c>
    </row>
    <row r="36" spans="1:16" x14ac:dyDescent="0.25">
      <c r="A36" t="s">
        <v>17</v>
      </c>
      <c r="B36">
        <v>0.1361</v>
      </c>
      <c r="C36">
        <v>8.0862999999999996</v>
      </c>
      <c r="D36">
        <v>8.0862999999999996</v>
      </c>
      <c r="E36">
        <v>0.27010000000000001</v>
      </c>
      <c r="F36">
        <v>0.27010000000000001</v>
      </c>
      <c r="G36">
        <v>37.860678749999998</v>
      </c>
      <c r="H36">
        <v>-37.902423310000003</v>
      </c>
      <c r="I36">
        <v>23.70797301</v>
      </c>
      <c r="J36">
        <v>24.869737959999998</v>
      </c>
      <c r="K36">
        <v>45.297774990000001</v>
      </c>
      <c r="L36">
        <v>61.75168575</v>
      </c>
      <c r="M36">
        <v>4.2673939699999996</v>
      </c>
      <c r="N36">
        <v>46.63022222</v>
      </c>
      <c r="O36">
        <v>3.91523749</v>
      </c>
      <c r="P36">
        <v>0.82640000000000002</v>
      </c>
    </row>
    <row r="38" spans="1:16" x14ac:dyDescent="0.25">
      <c r="A38" t="s">
        <v>0</v>
      </c>
      <c r="B38" t="s">
        <v>18</v>
      </c>
      <c r="C38" t="s">
        <v>19</v>
      </c>
      <c r="D38" t="s">
        <v>20</v>
      </c>
      <c r="E38" t="s">
        <v>5</v>
      </c>
      <c r="F38" t="s">
        <v>6</v>
      </c>
      <c r="G38" t="s">
        <v>21</v>
      </c>
      <c r="H38" t="s">
        <v>22</v>
      </c>
      <c r="I38" t="s">
        <v>23</v>
      </c>
      <c r="J38" t="s">
        <v>8</v>
      </c>
      <c r="K38" t="s">
        <v>24</v>
      </c>
      <c r="L38" t="s">
        <v>25</v>
      </c>
      <c r="M38" t="s">
        <v>26</v>
      </c>
      <c r="N38" t="s">
        <v>27</v>
      </c>
      <c r="O38" t="s">
        <v>28</v>
      </c>
      <c r="P38" t="s">
        <v>29</v>
      </c>
    </row>
    <row r="39" spans="1:16" x14ac:dyDescent="0.25">
      <c r="A39" t="s">
        <v>15</v>
      </c>
      <c r="B39">
        <v>0.14050000000000001</v>
      </c>
      <c r="C39">
        <v>8.3562999999999992</v>
      </c>
      <c r="D39">
        <v>8.3562999999999992</v>
      </c>
      <c r="E39">
        <v>0.27029999999999998</v>
      </c>
      <c r="F39">
        <v>0.27029999999999998</v>
      </c>
      <c r="G39">
        <v>36.809922919999998</v>
      </c>
      <c r="H39">
        <v>-36.851616300000003</v>
      </c>
      <c r="I39">
        <v>17.792379489999998</v>
      </c>
      <c r="J39">
        <v>27.823648410000001</v>
      </c>
      <c r="K39">
        <v>56.457648749999997</v>
      </c>
      <c r="L39">
        <v>70.925666300000003</v>
      </c>
      <c r="M39">
        <v>4.1506558</v>
      </c>
      <c r="N39">
        <v>46.63022222</v>
      </c>
      <c r="O39">
        <v>3.5848986200000001</v>
      </c>
      <c r="P39">
        <v>1.0385</v>
      </c>
    </row>
    <row r="40" spans="1:16" x14ac:dyDescent="0.25">
      <c r="I40">
        <v>20</v>
      </c>
      <c r="J40">
        <f>(I40-I39)/(I41-I39)*(J41-J39)+J39</f>
        <v>28.478717816108304</v>
      </c>
      <c r="K40">
        <f>(I40-I39)/(I41-I39)*(K41-K39)+K39</f>
        <v>46.403837345715175</v>
      </c>
      <c r="L40">
        <f>(J40-J39)/(J41-J39)*(L41-L39)+L39</f>
        <v>61.236835461148232</v>
      </c>
      <c r="M40">
        <f>(K40-K39)/(K41-K39)*(M41-M39)+M39</f>
        <v>4.2384402076811281</v>
      </c>
      <c r="O40">
        <f>(M40-M39)/(M41-M39)*(O41-O39)+O39</f>
        <v>3.1943588897300796</v>
      </c>
    </row>
    <row r="41" spans="1:16" x14ac:dyDescent="0.25">
      <c r="A41" t="s">
        <v>16</v>
      </c>
      <c r="B41">
        <v>0.13159999999999999</v>
      </c>
      <c r="C41">
        <v>7.8194999999999997</v>
      </c>
      <c r="D41">
        <v>7.8194999999999997</v>
      </c>
      <c r="E41">
        <v>0.26989999999999997</v>
      </c>
      <c r="F41">
        <v>0.26989999999999997</v>
      </c>
      <c r="G41">
        <v>38.971387460000003</v>
      </c>
      <c r="H41">
        <v>-39.013188020000001</v>
      </c>
      <c r="I41">
        <v>23.834127729999999</v>
      </c>
      <c r="J41">
        <v>29.616422310000001</v>
      </c>
      <c r="K41">
        <v>28.942685430000001</v>
      </c>
      <c r="L41">
        <v>44.409570619999997</v>
      </c>
      <c r="M41">
        <v>4.3909014800000001</v>
      </c>
      <c r="N41">
        <v>46.63022222</v>
      </c>
      <c r="O41">
        <v>2.5160814399999998</v>
      </c>
      <c r="P41">
        <v>0.54059999999999997</v>
      </c>
    </row>
    <row r="42" spans="1:16" x14ac:dyDescent="0.25">
      <c r="A42" t="s">
        <v>17</v>
      </c>
      <c r="B42">
        <v>0.1229</v>
      </c>
      <c r="C42">
        <v>7.2962999999999996</v>
      </c>
      <c r="D42">
        <v>7.2962999999999996</v>
      </c>
      <c r="E42">
        <v>0.26960000000000001</v>
      </c>
      <c r="F42">
        <v>0.26960000000000001</v>
      </c>
      <c r="G42">
        <v>41.388559989999997</v>
      </c>
      <c r="H42">
        <v>-41.43048812</v>
      </c>
      <c r="I42">
        <v>29.543287110000001</v>
      </c>
      <c r="J42">
        <v>31.695888950000001</v>
      </c>
      <c r="K42">
        <v>5.87946846</v>
      </c>
      <c r="L42">
        <v>21.301041560000002</v>
      </c>
      <c r="M42">
        <v>4.6600329699999996</v>
      </c>
      <c r="N42">
        <v>46.63022222</v>
      </c>
      <c r="O42">
        <v>0.64702731000000002</v>
      </c>
      <c r="P42">
        <v>0.1132</v>
      </c>
    </row>
    <row r="44" spans="1:16" x14ac:dyDescent="0.25">
      <c r="A44" t="s">
        <v>0</v>
      </c>
      <c r="B44" t="s">
        <v>18</v>
      </c>
      <c r="C44" t="s">
        <v>19</v>
      </c>
      <c r="D44" t="s">
        <v>20</v>
      </c>
      <c r="E44" t="s">
        <v>5</v>
      </c>
      <c r="F44" t="s">
        <v>6</v>
      </c>
      <c r="G44" t="s">
        <v>21</v>
      </c>
      <c r="H44" t="s">
        <v>22</v>
      </c>
      <c r="I44" t="s">
        <v>23</v>
      </c>
      <c r="J44" t="s">
        <v>8</v>
      </c>
      <c r="K44" t="s">
        <v>24</v>
      </c>
      <c r="L44" t="s">
        <v>25</v>
      </c>
      <c r="M44" t="s">
        <v>26</v>
      </c>
      <c r="N44" t="s">
        <v>27</v>
      </c>
      <c r="O44" t="s">
        <v>28</v>
      </c>
      <c r="P44" t="s">
        <v>29</v>
      </c>
    </row>
    <row r="45" spans="1:16" x14ac:dyDescent="0.25">
      <c r="A45" t="s">
        <v>15</v>
      </c>
      <c r="B45">
        <v>0.14510000000000001</v>
      </c>
      <c r="C45">
        <v>8.6292000000000009</v>
      </c>
      <c r="D45">
        <v>8.6292000000000009</v>
      </c>
      <c r="E45">
        <v>0.27039999999999997</v>
      </c>
      <c r="F45">
        <v>0.27039999999999997</v>
      </c>
      <c r="G45">
        <v>35.815448510000003</v>
      </c>
      <c r="H45">
        <v>-35.857095280000003</v>
      </c>
      <c r="I45">
        <v>19.997105860000001</v>
      </c>
      <c r="J45">
        <v>20.763549770000001</v>
      </c>
      <c r="K45">
        <v>78.328572730000005</v>
      </c>
      <c r="L45">
        <v>94.196285529999997</v>
      </c>
      <c r="M45">
        <v>4.0402698399999997</v>
      </c>
      <c r="N45">
        <v>46.63022222</v>
      </c>
      <c r="O45">
        <v>5.6342750199999996</v>
      </c>
      <c r="P45">
        <v>1.3912</v>
      </c>
    </row>
    <row r="46" spans="1:16" x14ac:dyDescent="0.25">
      <c r="I46">
        <v>20</v>
      </c>
      <c r="J46">
        <f>(I46-I45)/(I47-I45)*(J47-J45)+J45</f>
        <v>20.766224346593038</v>
      </c>
      <c r="K46">
        <f>(I46-I45)/(I47-I45)*(K47-K45)+K45</f>
        <v>78.303439945741189</v>
      </c>
      <c r="L46">
        <f>(J46-J45)/(J47-J45)*(L47-L45)+L45</f>
        <v>94.171880783716091</v>
      </c>
      <c r="M46">
        <f>(K46-K45)/(K47-K45)*(M47-M45)+M45</f>
        <v>4.0404295241453232</v>
      </c>
      <c r="O46">
        <f>(M46-M45)/(M47-M45)*(O47-O45)+O45</f>
        <v>5.6331523310359417</v>
      </c>
    </row>
    <row r="47" spans="1:16" x14ac:dyDescent="0.25">
      <c r="A47" t="s">
        <v>16</v>
      </c>
      <c r="B47">
        <v>0.14050000000000001</v>
      </c>
      <c r="C47">
        <v>8.3562999999999992</v>
      </c>
      <c r="D47">
        <v>8.3562999999999992</v>
      </c>
      <c r="E47">
        <v>0.27029999999999998</v>
      </c>
      <c r="F47">
        <v>0.27029999999999998</v>
      </c>
      <c r="G47">
        <v>36.809922919999998</v>
      </c>
      <c r="H47">
        <v>-36.851616300000003</v>
      </c>
      <c r="I47">
        <v>21.997757969999999</v>
      </c>
      <c r="J47">
        <v>22.612422769999998</v>
      </c>
      <c r="K47">
        <v>60.954859689999999</v>
      </c>
      <c r="L47">
        <v>77.325848320000006</v>
      </c>
      <c r="M47">
        <v>4.1506558</v>
      </c>
      <c r="N47">
        <v>46.63022222</v>
      </c>
      <c r="O47">
        <v>4.8581860800000003</v>
      </c>
      <c r="P47">
        <v>1.0954999999999999</v>
      </c>
    </row>
    <row r="48" spans="1:16" x14ac:dyDescent="0.25">
      <c r="A48" t="s">
        <v>17</v>
      </c>
      <c r="B48">
        <v>0.1361</v>
      </c>
      <c r="C48">
        <v>8.0862999999999996</v>
      </c>
      <c r="D48">
        <v>8.0862999999999996</v>
      </c>
      <c r="E48">
        <v>0.27010000000000001</v>
      </c>
      <c r="F48">
        <v>0.27010000000000001</v>
      </c>
      <c r="G48">
        <v>37.860678749999998</v>
      </c>
      <c r="H48">
        <v>-37.902423310000003</v>
      </c>
      <c r="I48">
        <v>23.99833009</v>
      </c>
      <c r="J48">
        <v>24.477264640000001</v>
      </c>
      <c r="K48">
        <v>45.559388339999998</v>
      </c>
      <c r="L48">
        <v>62.123012070000001</v>
      </c>
      <c r="M48">
        <v>4.2673939699999996</v>
      </c>
      <c r="N48">
        <v>46.63022222</v>
      </c>
      <c r="O48">
        <v>3.9903013700000001</v>
      </c>
      <c r="P48">
        <v>0.83</v>
      </c>
    </row>
    <row r="50" spans="1:16" x14ac:dyDescent="0.25">
      <c r="A50" t="s">
        <v>0</v>
      </c>
      <c r="B50" t="s">
        <v>18</v>
      </c>
      <c r="C50" t="s">
        <v>19</v>
      </c>
      <c r="D50" t="s">
        <v>20</v>
      </c>
      <c r="E50" t="s">
        <v>5</v>
      </c>
      <c r="F50" t="s">
        <v>6</v>
      </c>
      <c r="G50" t="s">
        <v>21</v>
      </c>
      <c r="H50" t="s">
        <v>22</v>
      </c>
      <c r="I50" t="s">
        <v>23</v>
      </c>
      <c r="J50" t="s">
        <v>8</v>
      </c>
      <c r="K50" t="s">
        <v>24</v>
      </c>
      <c r="L50" t="s">
        <v>25</v>
      </c>
      <c r="M50" t="s">
        <v>26</v>
      </c>
      <c r="N50" t="s">
        <v>27</v>
      </c>
      <c r="O50" t="s">
        <v>28</v>
      </c>
      <c r="P50" t="s">
        <v>29</v>
      </c>
    </row>
    <row r="52" spans="1:16" x14ac:dyDescent="0.25">
      <c r="A52" t="s">
        <v>15</v>
      </c>
      <c r="B52">
        <v>0.14050000000000001</v>
      </c>
      <c r="C52">
        <v>8.3562999999999992</v>
      </c>
      <c r="D52">
        <v>8.3562999999999992</v>
      </c>
      <c r="E52">
        <v>0.27029999999999998</v>
      </c>
      <c r="F52">
        <v>0.27029999999999998</v>
      </c>
      <c r="G52">
        <v>36.809922919999998</v>
      </c>
      <c r="H52">
        <v>-36.851616300000003</v>
      </c>
      <c r="I52">
        <v>19.46743683</v>
      </c>
      <c r="J52">
        <v>25.767116819999998</v>
      </c>
      <c r="K52">
        <v>58.641350009999996</v>
      </c>
      <c r="L52">
        <v>73.96573574</v>
      </c>
      <c r="M52">
        <v>4.1506558</v>
      </c>
      <c r="N52">
        <v>46.63022222</v>
      </c>
      <c r="O52">
        <v>4.0986115400000003</v>
      </c>
      <c r="P52">
        <v>1.0685</v>
      </c>
    </row>
    <row r="53" spans="1:16" x14ac:dyDescent="0.25">
      <c r="I53">
        <v>20</v>
      </c>
      <c r="J53">
        <f>(I53-I52)/(I54-I52)*(J54-J52)+J52</f>
        <v>26.027007761627061</v>
      </c>
      <c r="K53">
        <f>(I53-I52)/(I54-I52)*(K54-K52)+K52</f>
        <v>55.737452274604628</v>
      </c>
      <c r="L53">
        <f>(J53-J52)/(J54-J52)*(L54-L52)+L52</f>
        <v>71.122423068180382</v>
      </c>
      <c r="M53">
        <f>(K53-K52)/(K54-K52)*(M54-M52)+M52</f>
        <v>4.1751405365188745</v>
      </c>
      <c r="O53">
        <f>(M53-M52)/(M54-M52)*(O54-O52)+O52</f>
        <v>3.9585021128018969</v>
      </c>
    </row>
    <row r="54" spans="1:16" x14ac:dyDescent="0.25">
      <c r="A54" t="s">
        <v>16</v>
      </c>
      <c r="B54">
        <v>0.13159999999999999</v>
      </c>
      <c r="C54">
        <v>7.8194999999999997</v>
      </c>
      <c r="D54">
        <v>7.8194999999999997</v>
      </c>
      <c r="E54">
        <v>0.26989999999999997</v>
      </c>
      <c r="F54">
        <v>0.26989999999999997</v>
      </c>
      <c r="G54">
        <v>38.971387460000003</v>
      </c>
      <c r="H54">
        <v>-39.013188020000001</v>
      </c>
      <c r="I54">
        <v>24.69297809</v>
      </c>
      <c r="J54">
        <v>28.317182079999998</v>
      </c>
      <c r="K54">
        <v>30.148134020000001</v>
      </c>
      <c r="L54">
        <v>46.066983970000003</v>
      </c>
      <c r="M54">
        <v>4.3909014800000001</v>
      </c>
      <c r="N54">
        <v>46.63022222</v>
      </c>
      <c r="O54">
        <v>2.7238495700000001</v>
      </c>
      <c r="P54">
        <v>0.56089999999999995</v>
      </c>
    </row>
    <row r="56" spans="1:16" x14ac:dyDescent="0.25">
      <c r="A56" t="s">
        <v>0</v>
      </c>
      <c r="B56" t="s">
        <v>18</v>
      </c>
      <c r="C56" t="s">
        <v>19</v>
      </c>
      <c r="D56" t="s">
        <v>20</v>
      </c>
      <c r="E56" t="s">
        <v>5</v>
      </c>
      <c r="F56" t="s">
        <v>6</v>
      </c>
      <c r="G56" t="s">
        <v>21</v>
      </c>
      <c r="H56" t="s">
        <v>22</v>
      </c>
      <c r="I56" t="s">
        <v>23</v>
      </c>
      <c r="J56" t="s">
        <v>8</v>
      </c>
      <c r="K56" t="s">
        <v>24</v>
      </c>
      <c r="L56" t="s">
        <v>25</v>
      </c>
      <c r="M56" t="s">
        <v>26</v>
      </c>
      <c r="N56" t="s">
        <v>27</v>
      </c>
      <c r="O56" t="s">
        <v>28</v>
      </c>
      <c r="P56" t="s">
        <v>29</v>
      </c>
    </row>
    <row r="57" spans="1:16" x14ac:dyDescent="0.25">
      <c r="A57" t="s">
        <v>15</v>
      </c>
      <c r="B57">
        <v>0.14510000000000001</v>
      </c>
      <c r="C57">
        <v>8.6292000000000009</v>
      </c>
      <c r="D57">
        <v>8.6292000000000009</v>
      </c>
      <c r="E57">
        <v>0.27039999999999997</v>
      </c>
      <c r="F57">
        <v>0.27039999999999997</v>
      </c>
      <c r="G57">
        <v>35.815448510000003</v>
      </c>
      <c r="H57">
        <v>-35.857095280000003</v>
      </c>
      <c r="I57">
        <v>19.869225879999998</v>
      </c>
      <c r="J57">
        <v>20.91723073</v>
      </c>
      <c r="K57">
        <v>78.246341630000003</v>
      </c>
      <c r="L57">
        <v>94.068760429999998</v>
      </c>
      <c r="M57">
        <v>4.0402698399999997</v>
      </c>
      <c r="N57">
        <v>46.63022222</v>
      </c>
      <c r="O57">
        <v>5.58979581</v>
      </c>
      <c r="P57">
        <v>1.3908</v>
      </c>
    </row>
    <row r="58" spans="1:16" x14ac:dyDescent="0.25">
      <c r="I58">
        <v>20</v>
      </c>
      <c r="J58">
        <f>(I58-I57)/(I59-I57)*(J59-J57)+J57</f>
        <v>21.034609964937562</v>
      </c>
      <c r="K58">
        <f>(I58-I57)/(I59-I57)*(K59-K57)+K57</f>
        <v>77.127066826634817</v>
      </c>
      <c r="L58">
        <f>(J58-J57)/(J59-J57)*(L59-L57)+L57</f>
        <v>92.982501444355862</v>
      </c>
      <c r="M58">
        <f>(K58-K57)/(K59-K57)*(M59-M57)+M57</f>
        <v>4.0473841941746755</v>
      </c>
      <c r="O58">
        <f>(M58-M57)/(M59-M57)*(O59-O57)+O57</f>
        <v>5.5407318941445505</v>
      </c>
    </row>
    <row r="59" spans="1:16" x14ac:dyDescent="0.25">
      <c r="A59" t="s">
        <v>16</v>
      </c>
      <c r="B59">
        <v>0.14050000000000001</v>
      </c>
      <c r="C59">
        <v>8.3562999999999992</v>
      </c>
      <c r="D59">
        <v>8.3562999999999992</v>
      </c>
      <c r="E59">
        <v>0.27029999999999998</v>
      </c>
      <c r="F59">
        <v>0.27029999999999998</v>
      </c>
      <c r="G59">
        <v>36.809922919999998</v>
      </c>
      <c r="H59">
        <v>-36.851616300000003</v>
      </c>
      <c r="I59">
        <v>21.898310519999999</v>
      </c>
      <c r="J59">
        <v>22.738481010000001</v>
      </c>
      <c r="K59">
        <v>60.87973032</v>
      </c>
      <c r="L59">
        <v>77.214420880000006</v>
      </c>
      <c r="M59">
        <v>4.1506558</v>
      </c>
      <c r="N59">
        <v>46.63022222</v>
      </c>
      <c r="O59">
        <v>4.8285225699999996</v>
      </c>
      <c r="P59">
        <v>1.0948</v>
      </c>
    </row>
    <row r="60" spans="1:16" x14ac:dyDescent="0.25">
      <c r="A60" t="s">
        <v>17</v>
      </c>
      <c r="B60">
        <v>0.1361</v>
      </c>
      <c r="C60">
        <v>8.0862999999999996</v>
      </c>
      <c r="D60">
        <v>8.0862999999999996</v>
      </c>
      <c r="E60">
        <v>0.27010000000000001</v>
      </c>
      <c r="F60">
        <v>0.27010000000000001</v>
      </c>
      <c r="G60">
        <v>37.860678749999998</v>
      </c>
      <c r="H60">
        <v>-37.902423310000003</v>
      </c>
      <c r="I60">
        <v>23.924004400000001</v>
      </c>
      <c r="J60">
        <v>24.578458229999999</v>
      </c>
      <c r="K60">
        <v>45.493220440000002</v>
      </c>
      <c r="L60">
        <v>62.029279379999998</v>
      </c>
      <c r="M60">
        <v>4.2673939699999996</v>
      </c>
      <c r="N60">
        <v>46.63022222</v>
      </c>
      <c r="O60">
        <v>3.9710884000000002</v>
      </c>
      <c r="P60">
        <v>0.82909999999999995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3"/>
  <sheetViews>
    <sheetView workbookViewId="0">
      <selection activeCell="E26" sqref="E26"/>
    </sheetView>
  </sheetViews>
  <sheetFormatPr defaultRowHeight="15" x14ac:dyDescent="0.25"/>
  <sheetData>
    <row r="4" spans="2:4" x14ac:dyDescent="0.25">
      <c r="B4">
        <v>5.0843311794001367E-2</v>
      </c>
      <c r="C4">
        <v>30.687559741203781</v>
      </c>
      <c r="D4">
        <v>37.94746179871953</v>
      </c>
    </row>
    <row r="5" spans="2:4" x14ac:dyDescent="0.25">
      <c r="B5">
        <v>7.5328264261367961E-2</v>
      </c>
      <c r="C5">
        <v>28.478717816108304</v>
      </c>
      <c r="D5">
        <v>46.403837345715175</v>
      </c>
    </row>
    <row r="6" spans="2:4" ht="18.75" customHeight="1" x14ac:dyDescent="0.25">
      <c r="B6">
        <v>9.9689159560224616E-2</v>
      </c>
      <c r="C6">
        <v>27.009629155131325</v>
      </c>
      <c r="D6">
        <v>52.019838038732011</v>
      </c>
    </row>
    <row r="7" spans="2:4" ht="18.75" customHeight="1" x14ac:dyDescent="0.25">
      <c r="B7">
        <v>0.12258161232690723</v>
      </c>
      <c r="C7">
        <v>26.027007761627061</v>
      </c>
      <c r="D7">
        <v>55.737452274604628</v>
      </c>
    </row>
    <row r="8" spans="2:4" x14ac:dyDescent="0.25">
      <c r="B8">
        <v>0.15089155943323662</v>
      </c>
      <c r="C8">
        <v>25.172110367661812</v>
      </c>
      <c r="D8">
        <v>59.630554147226967</v>
      </c>
    </row>
    <row r="9" spans="2:4" x14ac:dyDescent="0.25">
      <c r="B9">
        <v>0.19667345647669798</v>
      </c>
      <c r="C9">
        <v>24.154427087865734</v>
      </c>
      <c r="D9">
        <v>63.667453796574343</v>
      </c>
    </row>
    <row r="10" spans="2:4" x14ac:dyDescent="0.25">
      <c r="B10">
        <v>0.24955010852113035</v>
      </c>
      <c r="C10">
        <v>23.372791450638402</v>
      </c>
      <c r="D10">
        <v>66.759680935049474</v>
      </c>
    </row>
    <row r="11" spans="2:4" x14ac:dyDescent="0.25">
      <c r="B11">
        <v>0.50619105735394543</v>
      </c>
      <c r="C11">
        <v>21.774023087995868</v>
      </c>
      <c r="D11">
        <v>73.873869526920842</v>
      </c>
    </row>
    <row r="12" spans="2:4" x14ac:dyDescent="0.25">
      <c r="B12">
        <v>0.75179217030317935</v>
      </c>
      <c r="C12">
        <v>21.034609964937562</v>
      </c>
      <c r="D12">
        <v>77.127066826634817</v>
      </c>
    </row>
    <row r="13" spans="2:4" x14ac:dyDescent="0.25">
      <c r="B13">
        <v>0.99490136985639299</v>
      </c>
      <c r="C13">
        <v>20.766224346593038</v>
      </c>
      <c r="D13">
        <v>78.303439945741189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J15" sqref="J15"/>
    </sheetView>
  </sheetViews>
  <sheetFormatPr defaultRowHeight="15" x14ac:dyDescent="0.25"/>
  <sheetData>
    <row r="1" spans="1:8" x14ac:dyDescent="0.25">
      <c r="A1">
        <v>3.9613888887568227E-2</v>
      </c>
      <c r="B1">
        <v>32.115476507150689</v>
      </c>
      <c r="C1">
        <v>32.567757365060004</v>
      </c>
      <c r="D1">
        <v>4.3233432875830502</v>
      </c>
      <c r="E1">
        <v>2.2104246900597877</v>
      </c>
      <c r="F1">
        <v>46.441963097647786</v>
      </c>
      <c r="G1">
        <f>F1-C1-D1</f>
        <v>9.5508624450047321</v>
      </c>
      <c r="H1">
        <f>C1/G1</f>
        <v>3.4099284282011109</v>
      </c>
    </row>
    <row r="2" spans="1:8" x14ac:dyDescent="0.25">
      <c r="A2">
        <v>5.0843311794001367E-2</v>
      </c>
      <c r="B2">
        <v>30.687559741203781</v>
      </c>
      <c r="C2">
        <v>37.94746179871953</v>
      </c>
      <c r="D2">
        <v>4.2917600801502989</v>
      </c>
      <c r="E2">
        <v>2.570380208224865</v>
      </c>
      <c r="F2">
        <v>52.212784324977491</v>
      </c>
      <c r="G2">
        <f>F2-C2-D2</f>
        <v>9.9735624461076622</v>
      </c>
      <c r="H2">
        <f>C2/G2</f>
        <v>3.8048051540028323</v>
      </c>
    </row>
    <row r="3" spans="1:8" x14ac:dyDescent="0.25">
      <c r="A3">
        <v>7.5328264261367961E-2</v>
      </c>
      <c r="B3">
        <v>28.478717816108304</v>
      </c>
      <c r="C3">
        <v>46.403837345715175</v>
      </c>
      <c r="D3">
        <v>4.2384402076811281</v>
      </c>
      <c r="E3">
        <v>3.1943588897300796</v>
      </c>
      <c r="F3">
        <v>61.236835461148232</v>
      </c>
      <c r="G3">
        <f t="shared" ref="G3:G11" si="0">F3-C3-D3</f>
        <v>10.594557907751929</v>
      </c>
      <c r="H3">
        <f t="shared" ref="H3:H11" si="1">C3/G3</f>
        <v>4.3799692020902512</v>
      </c>
    </row>
    <row r="4" spans="1:8" x14ac:dyDescent="0.25">
      <c r="A4">
        <v>9.9689159560224616E-2</v>
      </c>
      <c r="B4">
        <v>27.009629155131325</v>
      </c>
      <c r="C4">
        <v>52.019838038732011</v>
      </c>
      <c r="D4">
        <v>4.2007994465205503</v>
      </c>
      <c r="E4">
        <v>3.6457211736522885</v>
      </c>
      <c r="F4">
        <v>67.198228434730709</v>
      </c>
      <c r="G4">
        <f t="shared" si="0"/>
        <v>10.977590949478147</v>
      </c>
      <c r="H4">
        <f t="shared" si="1"/>
        <v>4.7387298614187232</v>
      </c>
    </row>
    <row r="5" spans="1:8" x14ac:dyDescent="0.25">
      <c r="A5">
        <v>0.12258161232690723</v>
      </c>
      <c r="B5">
        <v>26.027007761627061</v>
      </c>
      <c r="C5">
        <v>55.737452274604628</v>
      </c>
      <c r="D5">
        <v>4.1751405365188745</v>
      </c>
      <c r="E5">
        <v>3.9585021128018969</v>
      </c>
      <c r="F5">
        <v>71.122423068180382</v>
      </c>
      <c r="G5">
        <f t="shared" si="0"/>
        <v>11.209830257056879</v>
      </c>
      <c r="H5">
        <f t="shared" si="1"/>
        <v>4.9721941364381017</v>
      </c>
    </row>
    <row r="6" spans="1:8" x14ac:dyDescent="0.25">
      <c r="A6">
        <v>0.15089155943323662</v>
      </c>
      <c r="B6">
        <v>25.172110367661812</v>
      </c>
      <c r="C6">
        <v>59.630554147226967</v>
      </c>
      <c r="D6">
        <v>4.154875504576669</v>
      </c>
      <c r="E6">
        <v>4.1805248950722991</v>
      </c>
      <c r="F6">
        <v>75.075513010205739</v>
      </c>
      <c r="G6">
        <f t="shared" si="0"/>
        <v>11.290083358402104</v>
      </c>
      <c r="H6">
        <f t="shared" si="1"/>
        <v>5.2816752768127069</v>
      </c>
    </row>
    <row r="7" spans="1:8" x14ac:dyDescent="0.25">
      <c r="A7">
        <v>0.19667345647669798</v>
      </c>
      <c r="B7">
        <v>24.154427087865734</v>
      </c>
      <c r="C7">
        <v>63.667453796574343</v>
      </c>
      <c r="D7">
        <v>4.1281089282263137</v>
      </c>
      <c r="E7">
        <v>4.5134344017201942</v>
      </c>
      <c r="F7">
        <v>79.273673172123054</v>
      </c>
      <c r="G7">
        <f t="shared" si="0"/>
        <v>11.478110447322397</v>
      </c>
      <c r="H7">
        <f t="shared" si="1"/>
        <v>5.5468584388318574</v>
      </c>
    </row>
    <row r="8" spans="1:8" x14ac:dyDescent="0.25">
      <c r="A8">
        <v>0.24955010852113035</v>
      </c>
      <c r="B8">
        <v>23.372791450638402</v>
      </c>
      <c r="C8">
        <v>66.759680935049474</v>
      </c>
      <c r="D8">
        <v>4.1073039062547503</v>
      </c>
      <c r="E8">
        <v>4.7759356144959497</v>
      </c>
      <c r="F8">
        <v>82.483969105952582</v>
      </c>
      <c r="G8">
        <f t="shared" si="0"/>
        <v>11.616984264648359</v>
      </c>
      <c r="H8">
        <f t="shared" si="1"/>
        <v>5.7467307705843966</v>
      </c>
    </row>
    <row r="9" spans="1:8" x14ac:dyDescent="0.25">
      <c r="A9">
        <v>0.50619105735394543</v>
      </c>
      <c r="B9">
        <v>21.774023087995868</v>
      </c>
      <c r="C9">
        <v>73.873869526920842</v>
      </c>
      <c r="D9">
        <v>4.0665238785365529</v>
      </c>
      <c r="E9">
        <v>5.2898015271415861</v>
      </c>
      <c r="F9">
        <v>89.690184262439033</v>
      </c>
      <c r="G9">
        <f t="shared" si="0"/>
        <v>11.749790856981637</v>
      </c>
      <c r="H9">
        <f t="shared" si="1"/>
        <v>6.2872497413879964</v>
      </c>
    </row>
    <row r="10" spans="1:8" x14ac:dyDescent="0.25">
      <c r="A10">
        <v>0.75179217030317935</v>
      </c>
      <c r="B10">
        <v>21.034609964937562</v>
      </c>
      <c r="C10">
        <v>77.127066826634817</v>
      </c>
      <c r="D10">
        <v>4.0473841941746755</v>
      </c>
      <c r="E10">
        <v>5.5407318941445505</v>
      </c>
      <c r="F10">
        <v>92.982501444355862</v>
      </c>
      <c r="G10">
        <f t="shared" si="0"/>
        <v>11.808050423546369</v>
      </c>
      <c r="H10">
        <f t="shared" si="1"/>
        <v>6.5317358971330401</v>
      </c>
    </row>
    <row r="11" spans="1:8" x14ac:dyDescent="0.25">
      <c r="A11">
        <v>0.99490136985639299</v>
      </c>
      <c r="B11">
        <v>20.766224346593038</v>
      </c>
      <c r="C11">
        <v>78.303439945741189</v>
      </c>
      <c r="D11">
        <v>4.0404295241453232</v>
      </c>
      <c r="E11">
        <v>5.6331523310359417</v>
      </c>
      <c r="F11">
        <v>94.171880783716091</v>
      </c>
      <c r="G11">
        <f t="shared" si="0"/>
        <v>11.828011313829577</v>
      </c>
      <c r="H11">
        <f t="shared" si="1"/>
        <v>6.6201695169319832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Planilha4</vt:lpstr>
      <vt:lpstr>Planilha2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2019-03-12T11:53:15Z</dcterms:created>
  <dcterms:modified xsi:type="dcterms:W3CDTF">2019-03-13T17:46:05Z</dcterms:modified>
</cp:coreProperties>
</file>