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System\Results_interpolation\"/>
    </mc:Choice>
  </mc:AlternateContent>
  <bookViews>
    <workbookView xWindow="240" yWindow="15" windowWidth="16095" windowHeight="9660"/>
  </bookViews>
  <sheets>
    <sheet name="Data" sheetId="1" r:id="rId1"/>
    <sheet name="Planilha1" sheetId="2" r:id="rId2"/>
  </sheets>
  <calcPr calcId="162913"/>
</workbook>
</file>

<file path=xl/calcChain.xml><?xml version="1.0" encoding="utf-8"?>
<calcChain xmlns="http://schemas.openxmlformats.org/spreadsheetml/2006/main">
  <c r="AB39" i="1" l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8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21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8" i="1"/>
</calcChain>
</file>

<file path=xl/sharedStrings.xml><?xml version="1.0" encoding="utf-8"?>
<sst xmlns="http://schemas.openxmlformats.org/spreadsheetml/2006/main" count="32" uniqueCount="28">
  <si>
    <t>m [kg]</t>
  </si>
  <si>
    <t>W [W]</t>
  </si>
  <si>
    <t>MFR [kg/h]</t>
  </si>
  <si>
    <t>FE [-]</t>
  </si>
  <si>
    <t>f [Hz]</t>
  </si>
  <si>
    <t>L [mm]</t>
  </si>
  <si>
    <t>W [mm]</t>
  </si>
  <si>
    <t>H [mm]</t>
  </si>
  <si>
    <t>B [T]</t>
  </si>
  <si>
    <t>Tce [C]</t>
  </si>
  <si>
    <t>The [C]</t>
  </si>
  <si>
    <t>CM [kg]</t>
  </si>
  <si>
    <t>MCM [kg]</t>
  </si>
  <si>
    <t>Water [kg]</t>
  </si>
  <si>
    <t>W_CHEX_in[W]</t>
  </si>
  <si>
    <t>W_CHEX_out[W]</t>
  </si>
  <si>
    <t>W_mag[W]</t>
  </si>
  <si>
    <t>W_pump[W]</t>
  </si>
  <si>
    <t>W_HHEX_in[W]</t>
  </si>
  <si>
    <t>R2 [mm]</t>
  </si>
  <si>
    <t>R3 [mm]</t>
  </si>
  <si>
    <t>R4 [mm]</t>
  </si>
  <si>
    <t>dP_AMR [bar]</t>
  </si>
  <si>
    <t>dP_HHEx [bar]</t>
  </si>
  <si>
    <t>dP_CHEx [bar]</t>
  </si>
  <si>
    <t>dP_Valv [bar]</t>
  </si>
  <si>
    <t>W_valv_pump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</si>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</sst>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tabSelected="1" topLeftCell="B13" workbookViewId="0">
      <selection activeCell="AB52" sqref="W37:AB52"/>
    </sheetView>
  </sheetViews>
  <sheetFormatPr defaultRowHeight="15" x14ac:dyDescent="0.25"/>
  <sheetData>
    <row r="1" spans="1:23" x14ac:dyDescent="0.25">
      <c r="A1">
        <v>750</v>
      </c>
      <c r="B1">
        <v>0.25</v>
      </c>
      <c r="C1">
        <v>1.5</v>
      </c>
      <c r="D1">
        <v>150</v>
      </c>
      <c r="E1">
        <v>35</v>
      </c>
      <c r="F1">
        <v>60</v>
      </c>
      <c r="G1">
        <v>1.3</v>
      </c>
      <c r="H1">
        <v>14</v>
      </c>
      <c r="I1">
        <v>43</v>
      </c>
      <c r="J1">
        <v>512.25997342277549</v>
      </c>
      <c r="K1">
        <v>495.4641734227755</v>
      </c>
      <c r="L1">
        <v>15.0381</v>
      </c>
      <c r="M1">
        <v>1.7577</v>
      </c>
      <c r="N1">
        <v>2579.7844914158982</v>
      </c>
      <c r="O1">
        <v>911.28109522024067</v>
      </c>
      <c r="P1">
        <v>55.233893547139012</v>
      </c>
      <c r="Q1">
        <v>911.28109522024067</v>
      </c>
      <c r="R1">
        <v>53.1283512714583</v>
      </c>
      <c r="S1">
        <v>511.85902410210281</v>
      </c>
      <c r="T1">
        <v>137.00103205471629</v>
      </c>
      <c r="U1">
        <v>125.68348730314619</v>
      </c>
      <c r="V1">
        <v>170.13309275064839</v>
      </c>
      <c r="W1">
        <v>317.79295177564887</v>
      </c>
    </row>
    <row r="2" spans="1:23" x14ac:dyDescent="0.25">
      <c r="A2">
        <v>760</v>
      </c>
      <c r="B2">
        <v>0.25</v>
      </c>
      <c r="C2">
        <v>1.5</v>
      </c>
      <c r="D2">
        <v>145</v>
      </c>
      <c r="E2">
        <v>35</v>
      </c>
      <c r="F2">
        <v>60</v>
      </c>
      <c r="G2">
        <v>1.35</v>
      </c>
      <c r="H2">
        <v>14</v>
      </c>
      <c r="I2">
        <v>45</v>
      </c>
      <c r="J2">
        <v>521.54388942558887</v>
      </c>
      <c r="K2">
        <v>504.0858894255889</v>
      </c>
      <c r="L2">
        <v>15.631</v>
      </c>
      <c r="M2">
        <v>1.827</v>
      </c>
      <c r="N2">
        <v>2400.1434591407228</v>
      </c>
      <c r="O2">
        <v>844.72710748082113</v>
      </c>
      <c r="P2">
        <v>55.431597676701912</v>
      </c>
      <c r="Q2">
        <v>844.72710748082113</v>
      </c>
      <c r="R2">
        <v>52.052663967006929</v>
      </c>
      <c r="S2">
        <v>503.37266811154308</v>
      </c>
      <c r="T2">
        <v>99.832314423829345</v>
      </c>
      <c r="U2">
        <v>138.25183603346079</v>
      </c>
      <c r="V2">
        <v>182.92304282678771</v>
      </c>
      <c r="W2">
        <v>332.55231777310019</v>
      </c>
    </row>
    <row r="3" spans="1:23" x14ac:dyDescent="0.25">
      <c r="A3">
        <v>720</v>
      </c>
      <c r="B3">
        <v>0.25</v>
      </c>
      <c r="C3">
        <v>1.5</v>
      </c>
      <c r="D3">
        <v>150</v>
      </c>
      <c r="E3">
        <v>35</v>
      </c>
      <c r="F3">
        <v>55</v>
      </c>
      <c r="G3">
        <v>1.35</v>
      </c>
      <c r="H3">
        <v>14</v>
      </c>
      <c r="I3">
        <v>43</v>
      </c>
      <c r="J3">
        <v>539.52816147474721</v>
      </c>
      <c r="K3">
        <v>521.46816147474726</v>
      </c>
      <c r="L3">
        <v>16.170000000000002</v>
      </c>
      <c r="M3">
        <v>1.89</v>
      </c>
      <c r="N3">
        <v>2326.8114981637068</v>
      </c>
      <c r="O3">
        <v>812.66822599975944</v>
      </c>
      <c r="P3">
        <v>55.694170544113263</v>
      </c>
      <c r="Q3">
        <v>812.66822599975944</v>
      </c>
      <c r="R3">
        <v>52.013921465274919</v>
      </c>
      <c r="S3">
        <v>494.22193357866848</v>
      </c>
      <c r="T3">
        <v>99.545020576131705</v>
      </c>
      <c r="U3">
        <v>138.25183603346079</v>
      </c>
      <c r="V3">
        <v>182.92304282678771</v>
      </c>
      <c r="W3">
        <v>332.55231777310019</v>
      </c>
    </row>
    <row r="4" spans="1:23" x14ac:dyDescent="0.25">
      <c r="A4">
        <v>785</v>
      </c>
      <c r="B4">
        <v>0.25</v>
      </c>
      <c r="C4">
        <v>1.5</v>
      </c>
      <c r="D4">
        <v>140</v>
      </c>
      <c r="E4">
        <v>35</v>
      </c>
      <c r="F4">
        <v>60</v>
      </c>
      <c r="G4">
        <v>1.35</v>
      </c>
      <c r="H4">
        <v>14</v>
      </c>
      <c r="I4">
        <v>45</v>
      </c>
      <c r="J4">
        <v>547.3461510436598</v>
      </c>
      <c r="K4">
        <v>528.8045510436599</v>
      </c>
      <c r="L4">
        <v>16.601199999999999</v>
      </c>
      <c r="M4">
        <v>1.9403999999999999</v>
      </c>
      <c r="N4">
        <v>2264.785849593542</v>
      </c>
      <c r="O4">
        <v>796.93923319420651</v>
      </c>
      <c r="P4">
        <v>55.990975764591717</v>
      </c>
      <c r="Q4">
        <v>796.93923319420651</v>
      </c>
      <c r="R4">
        <v>51.418975107704107</v>
      </c>
      <c r="S4">
        <v>485.59098303742661</v>
      </c>
      <c r="T4">
        <v>77.906449295406262</v>
      </c>
      <c r="U4">
        <v>150.82018476377539</v>
      </c>
      <c r="V4">
        <v>195.71623130955859</v>
      </c>
      <c r="W4">
        <v>347.65559576599838</v>
      </c>
    </row>
    <row r="5" spans="1:23" x14ac:dyDescent="0.25">
      <c r="A5">
        <v>685</v>
      </c>
      <c r="B5">
        <v>0.25</v>
      </c>
      <c r="C5">
        <v>1.5</v>
      </c>
      <c r="D5">
        <v>150</v>
      </c>
      <c r="E5">
        <v>35</v>
      </c>
      <c r="F5">
        <v>60</v>
      </c>
      <c r="G5">
        <v>1.35</v>
      </c>
      <c r="H5">
        <v>14</v>
      </c>
      <c r="I5">
        <v>43</v>
      </c>
      <c r="J5">
        <v>557.51243352390532</v>
      </c>
      <c r="K5">
        <v>538.85043352390539</v>
      </c>
      <c r="L5">
        <v>16.709</v>
      </c>
      <c r="M5">
        <v>1.9530000000000001</v>
      </c>
      <c r="N5">
        <v>2248.6719810894128</v>
      </c>
      <c r="O5">
        <v>781.40898235694226</v>
      </c>
      <c r="P5">
        <v>55.822201648459952</v>
      </c>
      <c r="Q5">
        <v>781.40898235694226</v>
      </c>
      <c r="R5">
        <v>51.700746336358613</v>
      </c>
      <c r="S5">
        <v>479.22951052176802</v>
      </c>
      <c r="T5">
        <v>99.101557868942294</v>
      </c>
      <c r="U5">
        <v>138.25183603346079</v>
      </c>
      <c r="V5">
        <v>182.92304282678771</v>
      </c>
      <c r="W5">
        <v>332.55231777310019</v>
      </c>
    </row>
    <row r="6" spans="1:23" x14ac:dyDescent="0.25">
      <c r="A6">
        <v>755</v>
      </c>
      <c r="B6">
        <v>0.25</v>
      </c>
      <c r="C6">
        <v>1.5</v>
      </c>
      <c r="D6">
        <v>150</v>
      </c>
      <c r="E6">
        <v>30</v>
      </c>
      <c r="F6">
        <v>60</v>
      </c>
      <c r="G6">
        <v>1.35</v>
      </c>
      <c r="H6">
        <v>14</v>
      </c>
      <c r="I6">
        <v>43</v>
      </c>
      <c r="J6">
        <v>566.89422786664773</v>
      </c>
      <c r="K6">
        <v>547.69042786664772</v>
      </c>
      <c r="L6">
        <v>17.194099999999999</v>
      </c>
      <c r="M6">
        <v>2.0097</v>
      </c>
      <c r="N6">
        <v>2171.585133928691</v>
      </c>
      <c r="O6">
        <v>623.35832272420282</v>
      </c>
      <c r="P6">
        <v>56.112040157778779</v>
      </c>
      <c r="Q6">
        <v>959.51161895912787</v>
      </c>
      <c r="R6">
        <v>45.092389845949661</v>
      </c>
      <c r="S6">
        <v>423.4444307765587</v>
      </c>
      <c r="T6">
        <v>64.06633146507302</v>
      </c>
      <c r="U6">
        <v>150.82018476377539</v>
      </c>
      <c r="V6">
        <v>195.71623130955859</v>
      </c>
      <c r="W6">
        <v>347.65559576599838</v>
      </c>
    </row>
    <row r="7" spans="1:23" x14ac:dyDescent="0.25">
      <c r="A7">
        <v>770</v>
      </c>
      <c r="B7">
        <v>0.25</v>
      </c>
      <c r="C7">
        <v>1.5</v>
      </c>
      <c r="D7">
        <v>150</v>
      </c>
      <c r="E7">
        <v>35</v>
      </c>
      <c r="F7">
        <v>50</v>
      </c>
      <c r="G7">
        <v>1.35</v>
      </c>
      <c r="H7">
        <v>14</v>
      </c>
      <c r="I7">
        <v>43</v>
      </c>
      <c r="J7">
        <v>566.89422786664773</v>
      </c>
      <c r="K7">
        <v>547.69042786664772</v>
      </c>
      <c r="L7">
        <v>17.194099999999999</v>
      </c>
      <c r="M7">
        <v>2.0097</v>
      </c>
      <c r="N7">
        <v>2149.989436939778</v>
      </c>
      <c r="O7">
        <v>750.94003131617694</v>
      </c>
      <c r="P7">
        <v>55.708389142267883</v>
      </c>
      <c r="Q7">
        <v>750.94003131617694</v>
      </c>
      <c r="R7">
        <v>50.606940438908858</v>
      </c>
      <c r="S7">
        <v>465.49701902374511</v>
      </c>
      <c r="T7">
        <v>76.297025702502523</v>
      </c>
      <c r="U7">
        <v>150.82018476377539</v>
      </c>
      <c r="V7">
        <v>195.71623130955859</v>
      </c>
      <c r="W7">
        <v>347.65559576599838</v>
      </c>
    </row>
    <row r="8" spans="1:23" x14ac:dyDescent="0.25">
      <c r="A8">
        <v>790</v>
      </c>
      <c r="B8">
        <v>0.25</v>
      </c>
      <c r="C8">
        <v>1.5</v>
      </c>
      <c r="D8">
        <v>150</v>
      </c>
      <c r="E8">
        <v>35</v>
      </c>
      <c r="F8">
        <v>55</v>
      </c>
      <c r="G8">
        <v>1.35</v>
      </c>
      <c r="H8">
        <v>14</v>
      </c>
      <c r="I8">
        <v>45</v>
      </c>
      <c r="J8">
        <v>586.44230468963565</v>
      </c>
      <c r="K8">
        <v>566.57630468963566</v>
      </c>
      <c r="L8">
        <v>17.786999999999999</v>
      </c>
      <c r="M8">
        <v>2.0790000000000002</v>
      </c>
      <c r="N8">
        <v>2075.4013312118641</v>
      </c>
      <c r="O8">
        <v>721.2520133345547</v>
      </c>
      <c r="P8">
        <v>55.852602591318792</v>
      </c>
      <c r="Q8">
        <v>721.48556059078066</v>
      </c>
      <c r="R8">
        <v>50.032832272294897</v>
      </c>
      <c r="S8">
        <v>450.78741907234098</v>
      </c>
      <c r="T8">
        <v>75.990903350574158</v>
      </c>
      <c r="U8">
        <v>150.82018476377539</v>
      </c>
      <c r="V8">
        <v>195.71623130955859</v>
      </c>
      <c r="W8">
        <v>347.65559576599838</v>
      </c>
    </row>
    <row r="9" spans="1:23" x14ac:dyDescent="0.25">
      <c r="A9">
        <v>735</v>
      </c>
      <c r="B9">
        <v>0.25</v>
      </c>
      <c r="C9">
        <v>1.5</v>
      </c>
      <c r="D9">
        <v>145</v>
      </c>
      <c r="E9">
        <v>35</v>
      </c>
      <c r="F9">
        <v>55</v>
      </c>
      <c r="G9">
        <v>1.35</v>
      </c>
      <c r="H9">
        <v>14</v>
      </c>
      <c r="I9">
        <v>43</v>
      </c>
      <c r="J9">
        <v>593.89877415088392</v>
      </c>
      <c r="K9">
        <v>573.67157415088388</v>
      </c>
      <c r="L9">
        <v>18.110399999999998</v>
      </c>
      <c r="M9">
        <v>2.1168</v>
      </c>
      <c r="N9">
        <v>1946.9065654010601</v>
      </c>
      <c r="O9">
        <v>597.06827902002465</v>
      </c>
      <c r="P9">
        <v>56.460952115302298</v>
      </c>
      <c r="Q9">
        <v>795.9773763520335</v>
      </c>
      <c r="R9">
        <v>44.595199360133179</v>
      </c>
      <c r="S9">
        <v>401.14753105324138</v>
      </c>
      <c r="T9">
        <v>51.657227500324588</v>
      </c>
      <c r="U9">
        <v>163.3885334940901</v>
      </c>
      <c r="V9">
        <v>208.5120585426867</v>
      </c>
      <c r="W9">
        <v>363.01838456551411</v>
      </c>
    </row>
    <row r="10" spans="1:23" x14ac:dyDescent="0.25">
      <c r="A10">
        <v>765</v>
      </c>
      <c r="B10">
        <v>0.25</v>
      </c>
      <c r="C10">
        <v>1.5</v>
      </c>
      <c r="D10">
        <v>145</v>
      </c>
      <c r="E10">
        <v>35</v>
      </c>
      <c r="F10">
        <v>60</v>
      </c>
      <c r="G10">
        <v>1.35</v>
      </c>
      <c r="H10">
        <v>12</v>
      </c>
      <c r="I10">
        <v>43</v>
      </c>
      <c r="J10">
        <v>593.89877415088392</v>
      </c>
      <c r="K10">
        <v>573.67157415088388</v>
      </c>
      <c r="L10">
        <v>18.110399999999998</v>
      </c>
      <c r="M10">
        <v>2.1168</v>
      </c>
      <c r="N10">
        <v>2055.7431151638389</v>
      </c>
      <c r="O10">
        <v>721.2520133345547</v>
      </c>
      <c r="P10">
        <v>56.15309259808501</v>
      </c>
      <c r="Q10">
        <v>721.87714210125682</v>
      </c>
      <c r="R10">
        <v>49.25537828442976</v>
      </c>
      <c r="S10">
        <v>445.62520286833029</v>
      </c>
      <c r="T10">
        <v>61.580285977182797</v>
      </c>
      <c r="U10">
        <v>163.3885334940901</v>
      </c>
      <c r="V10">
        <v>208.5120585426867</v>
      </c>
      <c r="W10">
        <v>363.01838456551411</v>
      </c>
    </row>
    <row r="11" spans="1:23" x14ac:dyDescent="0.25">
      <c r="A11">
        <v>795</v>
      </c>
      <c r="B11">
        <v>0.25</v>
      </c>
      <c r="C11">
        <v>1.5</v>
      </c>
      <c r="D11">
        <v>150</v>
      </c>
      <c r="E11">
        <v>35</v>
      </c>
      <c r="F11">
        <v>55</v>
      </c>
      <c r="G11">
        <v>1.35</v>
      </c>
      <c r="H11">
        <v>12</v>
      </c>
      <c r="I11">
        <v>43</v>
      </c>
      <c r="J11">
        <v>615.10944465627256</v>
      </c>
      <c r="K11">
        <v>594.15984465627253</v>
      </c>
      <c r="L11">
        <v>18.757200000000001</v>
      </c>
      <c r="M11">
        <v>2.1924000000000001</v>
      </c>
      <c r="N11">
        <v>1907.9997286560449</v>
      </c>
      <c r="O11">
        <v>584.19729241941695</v>
      </c>
      <c r="P11">
        <v>57.667594962610593</v>
      </c>
      <c r="Q11">
        <v>778.81851110092828</v>
      </c>
      <c r="R11">
        <v>45.268663504754173</v>
      </c>
      <c r="S11">
        <v>389.61572652404368</v>
      </c>
      <c r="T11">
        <v>52.431940144291119</v>
      </c>
      <c r="U11">
        <v>163.3885334940901</v>
      </c>
      <c r="V11">
        <v>208.5120585426867</v>
      </c>
      <c r="W11">
        <v>363.01838456551411</v>
      </c>
    </row>
    <row r="12" spans="1:23" x14ac:dyDescent="0.25">
      <c r="A12">
        <v>735</v>
      </c>
      <c r="B12">
        <v>0.25</v>
      </c>
      <c r="C12">
        <v>1.5</v>
      </c>
      <c r="D12">
        <v>155</v>
      </c>
      <c r="E12">
        <v>30</v>
      </c>
      <c r="F12">
        <v>60</v>
      </c>
      <c r="G12">
        <v>1.35</v>
      </c>
      <c r="H12">
        <v>14</v>
      </c>
      <c r="I12">
        <v>43</v>
      </c>
      <c r="J12">
        <v>625.53845833561127</v>
      </c>
      <c r="K12">
        <v>604.34805833561131</v>
      </c>
      <c r="L12">
        <v>18.972799999999999</v>
      </c>
      <c r="M12">
        <v>2.2176</v>
      </c>
      <c r="N12">
        <v>1850.4684982004731</v>
      </c>
      <c r="O12">
        <v>558.99747929062585</v>
      </c>
      <c r="P12">
        <v>56.807351000901697</v>
      </c>
      <c r="Q12">
        <v>745.22355748567543</v>
      </c>
      <c r="R12">
        <v>44.485847703831958</v>
      </c>
      <c r="S12">
        <v>381.10574295388142</v>
      </c>
      <c r="T12">
        <v>63.848519765556809</v>
      </c>
      <c r="U12">
        <v>150.82018476377539</v>
      </c>
      <c r="V12">
        <v>195.71623130955859</v>
      </c>
      <c r="W12">
        <v>347.65559576599838</v>
      </c>
    </row>
    <row r="13" spans="1:23" x14ac:dyDescent="0.25">
      <c r="A13">
        <v>745</v>
      </c>
      <c r="B13">
        <v>0.25</v>
      </c>
      <c r="C13">
        <v>1.5</v>
      </c>
      <c r="D13">
        <v>150</v>
      </c>
      <c r="E13">
        <v>35</v>
      </c>
      <c r="F13">
        <v>60</v>
      </c>
      <c r="G13">
        <v>1.35</v>
      </c>
      <c r="H13">
        <v>12</v>
      </c>
      <c r="I13">
        <v>43</v>
      </c>
      <c r="J13">
        <v>636.32011516166131</v>
      </c>
      <c r="K13">
        <v>614.64811516166128</v>
      </c>
      <c r="L13">
        <v>19.404</v>
      </c>
      <c r="M13">
        <v>2.2679999999999998</v>
      </c>
      <c r="N13">
        <v>1831.6406948550009</v>
      </c>
      <c r="O13">
        <v>558.99747929062585</v>
      </c>
      <c r="P13">
        <v>57.630577122680307</v>
      </c>
      <c r="Q13">
        <v>745.22355748567543</v>
      </c>
      <c r="R13">
        <v>44.048139639155252</v>
      </c>
      <c r="S13">
        <v>373.6717597896581</v>
      </c>
      <c r="T13">
        <v>52.069181527206219</v>
      </c>
      <c r="U13">
        <v>163.3885334940901</v>
      </c>
      <c r="V13">
        <v>208.5120585426867</v>
      </c>
      <c r="W13">
        <v>363.01838456551411</v>
      </c>
    </row>
    <row r="14" spans="1:23" x14ac:dyDescent="0.25">
      <c r="A14">
        <v>740</v>
      </c>
      <c r="B14">
        <v>0.25</v>
      </c>
      <c r="C14">
        <v>1.5</v>
      </c>
      <c r="D14">
        <v>150</v>
      </c>
      <c r="E14">
        <v>35</v>
      </c>
      <c r="F14">
        <v>60</v>
      </c>
      <c r="G14">
        <v>1.35</v>
      </c>
      <c r="H14">
        <v>14</v>
      </c>
      <c r="I14">
        <v>45</v>
      </c>
      <c r="J14">
        <v>657.53078566705017</v>
      </c>
      <c r="K14">
        <v>635.13638566705015</v>
      </c>
      <c r="L14">
        <v>20.050799999999999</v>
      </c>
      <c r="M14">
        <v>2.3435999999999999</v>
      </c>
      <c r="N14">
        <v>1757.6433142950359</v>
      </c>
      <c r="O14">
        <v>534.51265336646713</v>
      </c>
      <c r="P14">
        <v>57.54214809682486</v>
      </c>
      <c r="Q14">
        <v>712.58178403300383</v>
      </c>
      <c r="R14">
        <v>43.238735745844338</v>
      </c>
      <c r="S14">
        <v>358.14709213071592</v>
      </c>
      <c r="T14">
        <v>51.62090092217975</v>
      </c>
      <c r="U14">
        <v>163.3885334940901</v>
      </c>
      <c r="V14">
        <v>208.5120585426867</v>
      </c>
      <c r="W14">
        <v>363.01838456551411</v>
      </c>
    </row>
    <row r="15" spans="1:23" x14ac:dyDescent="0.25">
      <c r="A15">
        <v>750</v>
      </c>
      <c r="B15">
        <v>0.25</v>
      </c>
      <c r="C15">
        <v>1.5</v>
      </c>
      <c r="D15">
        <v>155</v>
      </c>
      <c r="E15">
        <v>35</v>
      </c>
      <c r="F15">
        <v>50</v>
      </c>
      <c r="G15">
        <v>1.35</v>
      </c>
      <c r="H15">
        <v>14</v>
      </c>
      <c r="I15">
        <v>43</v>
      </c>
      <c r="J15">
        <v>678.74145617243869</v>
      </c>
      <c r="K15">
        <v>655.62465617243868</v>
      </c>
      <c r="L15">
        <v>20.697600000000001</v>
      </c>
      <c r="M15">
        <v>2.4192</v>
      </c>
      <c r="N15">
        <v>1685.5098534218509</v>
      </c>
      <c r="O15">
        <v>510.7333280676375</v>
      </c>
      <c r="P15">
        <v>57.405503749311521</v>
      </c>
      <c r="Q15">
        <v>680.88054377644505</v>
      </c>
      <c r="R15">
        <v>42.411052377904717</v>
      </c>
      <c r="S15">
        <v>342.98738707379141</v>
      </c>
      <c r="T15">
        <v>51.092038376760783</v>
      </c>
      <c r="U15">
        <v>163.3885334940901</v>
      </c>
      <c r="V15">
        <v>208.5120585426867</v>
      </c>
      <c r="W15">
        <v>363.01838456551411</v>
      </c>
    </row>
    <row r="20" spans="2:29" x14ac:dyDescent="0.2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7</v>
      </c>
      <c r="I20" s="1" t="s">
        <v>6</v>
      </c>
      <c r="J20" s="1" t="s">
        <v>8</v>
      </c>
      <c r="K20" s="1" t="s">
        <v>9</v>
      </c>
      <c r="L20" s="1" t="s">
        <v>10</v>
      </c>
      <c r="N20" s="1" t="s">
        <v>0</v>
      </c>
      <c r="O20" s="1" t="s">
        <v>11</v>
      </c>
      <c r="P20" s="2" t="s">
        <v>12</v>
      </c>
      <c r="Q20" s="2" t="s">
        <v>13</v>
      </c>
      <c r="R20" s="6" t="s">
        <v>19</v>
      </c>
      <c r="S20" s="6" t="s">
        <v>20</v>
      </c>
      <c r="T20" s="6" t="s">
        <v>21</v>
      </c>
      <c r="V20" s="4" t="s">
        <v>1</v>
      </c>
      <c r="W20" s="4" t="s">
        <v>14</v>
      </c>
      <c r="X20" s="4" t="s">
        <v>14</v>
      </c>
      <c r="Y20" s="4" t="s">
        <v>18</v>
      </c>
      <c r="Z20" s="4" t="s">
        <v>15</v>
      </c>
      <c r="AA20" s="4" t="s">
        <v>16</v>
      </c>
      <c r="AB20" s="4" t="s">
        <v>17</v>
      </c>
      <c r="AC20" s="7" t="s">
        <v>26</v>
      </c>
    </row>
    <row r="21" spans="2:29" x14ac:dyDescent="0.25">
      <c r="B21" s="6">
        <v>678.74145617243869</v>
      </c>
      <c r="C21" s="6">
        <v>1685.5098534218509</v>
      </c>
      <c r="D21" s="6">
        <v>610</v>
      </c>
      <c r="E21" s="6">
        <v>0.25</v>
      </c>
      <c r="F21" s="6">
        <v>3</v>
      </c>
      <c r="G21" s="6">
        <v>160</v>
      </c>
      <c r="H21" s="6">
        <v>35</v>
      </c>
      <c r="I21" s="6">
        <v>60</v>
      </c>
      <c r="J21" s="6">
        <v>1.35</v>
      </c>
      <c r="K21" s="6">
        <v>14</v>
      </c>
      <c r="L21" s="6">
        <v>43</v>
      </c>
      <c r="N21" s="6">
        <v>678.74145617243869</v>
      </c>
      <c r="O21" s="6">
        <v>655.62465617243868</v>
      </c>
      <c r="P21" s="6">
        <v>20.697600000000001</v>
      </c>
      <c r="Q21" s="6">
        <v>2.4192</v>
      </c>
      <c r="R21" s="6">
        <v>125.68348730314619</v>
      </c>
      <c r="S21" s="6">
        <v>170.13309275064839</v>
      </c>
      <c r="T21" s="6">
        <v>317.79295177564887</v>
      </c>
      <c r="V21" s="5">
        <v>1685.5098534218509</v>
      </c>
      <c r="W21" s="5">
        <v>510.7333280676375</v>
      </c>
      <c r="X21" s="5">
        <v>57.405503749311521</v>
      </c>
      <c r="Y21" s="5">
        <v>680.88054377644505</v>
      </c>
      <c r="Z21" s="5">
        <v>42.411052377904717</v>
      </c>
      <c r="AA21" s="5">
        <v>342.98738707379141</v>
      </c>
      <c r="AB21" s="5">
        <v>51.092038376760783</v>
      </c>
      <c r="AC21" s="5">
        <f>16*AA38*10^5*D21/3600*2/10000</f>
        <v>5.044022222222222</v>
      </c>
    </row>
    <row r="22" spans="2:29" x14ac:dyDescent="0.25">
      <c r="B22" s="6">
        <v>657.53078566705017</v>
      </c>
      <c r="C22" s="6">
        <v>1757.6433142950359</v>
      </c>
      <c r="D22" s="6">
        <v>620</v>
      </c>
      <c r="E22" s="6">
        <v>0.25</v>
      </c>
      <c r="F22" s="6">
        <v>3</v>
      </c>
      <c r="G22" s="6">
        <v>155</v>
      </c>
      <c r="H22" s="6">
        <v>35</v>
      </c>
      <c r="I22" s="6">
        <v>60</v>
      </c>
      <c r="J22" s="6">
        <v>1.35</v>
      </c>
      <c r="K22" s="6">
        <v>14</v>
      </c>
      <c r="L22" s="6">
        <v>43</v>
      </c>
      <c r="N22" s="6">
        <v>657.53078566705017</v>
      </c>
      <c r="O22" s="6">
        <v>635.13638566705015</v>
      </c>
      <c r="P22" s="6">
        <v>20.050799999999999</v>
      </c>
      <c r="Q22" s="6">
        <v>2.3435999999999999</v>
      </c>
      <c r="R22" s="6">
        <v>138.25183603346079</v>
      </c>
      <c r="S22" s="6">
        <v>182.92304282678771</v>
      </c>
      <c r="T22" s="6">
        <v>332.55231777310019</v>
      </c>
      <c r="V22" s="5">
        <v>1757.6433142950359</v>
      </c>
      <c r="W22" s="5">
        <v>534.51265336646713</v>
      </c>
      <c r="X22" s="5">
        <v>57.54214809682486</v>
      </c>
      <c r="Y22" s="5">
        <v>712.58178403300383</v>
      </c>
      <c r="Z22" s="5">
        <v>43.238735745844338</v>
      </c>
      <c r="AA22" s="5">
        <v>358.14709213071592</v>
      </c>
      <c r="AB22" s="5">
        <v>51.62090092217975</v>
      </c>
      <c r="AC22" s="5">
        <f t="shared" ref="AC22:AC35" si="0">16*AA39*10^5*D22/3600*2/10000</f>
        <v>5.2961777777777783</v>
      </c>
    </row>
    <row r="23" spans="2:29" x14ac:dyDescent="0.25">
      <c r="B23" s="6">
        <v>636.32011516166131</v>
      </c>
      <c r="C23" s="6">
        <v>1831.6406948550009</v>
      </c>
      <c r="D23" s="6">
        <v>630</v>
      </c>
      <c r="E23" s="6">
        <v>0.25</v>
      </c>
      <c r="F23" s="6">
        <v>3</v>
      </c>
      <c r="G23" s="6">
        <v>150</v>
      </c>
      <c r="H23" s="6">
        <v>35</v>
      </c>
      <c r="I23" s="6">
        <v>60</v>
      </c>
      <c r="J23" s="6">
        <v>1.35</v>
      </c>
      <c r="K23" s="6">
        <v>14</v>
      </c>
      <c r="L23" s="6">
        <v>43</v>
      </c>
      <c r="N23" s="6">
        <v>636.32011516166131</v>
      </c>
      <c r="O23" s="6">
        <v>614.64811516166128</v>
      </c>
      <c r="P23" s="6">
        <v>19.404</v>
      </c>
      <c r="Q23" s="6">
        <v>2.2679999999999998</v>
      </c>
      <c r="R23" s="6">
        <v>138.25183603346079</v>
      </c>
      <c r="S23" s="6">
        <v>182.92304282678771</v>
      </c>
      <c r="T23" s="6">
        <v>332.55231777310019</v>
      </c>
      <c r="V23" s="5">
        <v>1831.6406948550009</v>
      </c>
      <c r="W23" s="5">
        <v>558.99747929062585</v>
      </c>
      <c r="X23" s="5">
        <v>57.630577122680307</v>
      </c>
      <c r="Y23" s="5">
        <v>745.22355748567543</v>
      </c>
      <c r="Z23" s="5">
        <v>44.048139639155252</v>
      </c>
      <c r="AA23" s="5">
        <v>373.6717597896581</v>
      </c>
      <c r="AB23" s="5">
        <v>52.069181527206219</v>
      </c>
      <c r="AC23" s="5">
        <f t="shared" si="0"/>
        <v>5.5566000000000004</v>
      </c>
    </row>
    <row r="24" spans="2:29" x14ac:dyDescent="0.25">
      <c r="B24" s="6">
        <v>625.53845833561127</v>
      </c>
      <c r="C24" s="6">
        <v>1850.4684982004731</v>
      </c>
      <c r="D24" s="6">
        <v>630</v>
      </c>
      <c r="E24" s="6">
        <v>0.25</v>
      </c>
      <c r="F24" s="6">
        <v>3</v>
      </c>
      <c r="G24" s="6">
        <v>160</v>
      </c>
      <c r="H24" s="6">
        <v>35</v>
      </c>
      <c r="I24" s="6">
        <v>55</v>
      </c>
      <c r="J24" s="6">
        <v>1.35</v>
      </c>
      <c r="K24" s="6">
        <v>14</v>
      </c>
      <c r="L24" s="6">
        <v>43</v>
      </c>
      <c r="N24" s="6">
        <v>625.53845833561127</v>
      </c>
      <c r="O24" s="6">
        <v>604.34805833561131</v>
      </c>
      <c r="P24" s="6">
        <v>18.972799999999999</v>
      </c>
      <c r="Q24" s="6">
        <v>2.2176</v>
      </c>
      <c r="R24" s="6">
        <v>150.82018476377539</v>
      </c>
      <c r="S24" s="6">
        <v>195.71623130955859</v>
      </c>
      <c r="T24" s="6">
        <v>347.65559576599838</v>
      </c>
      <c r="V24" s="5">
        <v>1850.4684982004731</v>
      </c>
      <c r="W24" s="5">
        <v>558.99747929062585</v>
      </c>
      <c r="X24" s="5">
        <v>56.807351000901697</v>
      </c>
      <c r="Y24" s="5">
        <v>745.22355748567543</v>
      </c>
      <c r="Z24" s="5">
        <v>44.485847703831958</v>
      </c>
      <c r="AA24" s="5">
        <v>381.10574295388142</v>
      </c>
      <c r="AB24" s="5">
        <v>63.848519765556809</v>
      </c>
      <c r="AC24" s="5">
        <f t="shared" si="0"/>
        <v>5.5566000000000004</v>
      </c>
    </row>
    <row r="25" spans="2:29" x14ac:dyDescent="0.25">
      <c r="B25" s="6">
        <v>615.10944465627256</v>
      </c>
      <c r="C25" s="6">
        <v>1907.9997286560449</v>
      </c>
      <c r="D25" s="6">
        <v>640</v>
      </c>
      <c r="E25" s="6">
        <v>0.25</v>
      </c>
      <c r="F25" s="6">
        <v>3</v>
      </c>
      <c r="G25" s="6">
        <v>145</v>
      </c>
      <c r="H25" s="6">
        <v>35</v>
      </c>
      <c r="I25" s="6">
        <v>60</v>
      </c>
      <c r="J25" s="6">
        <v>1.35</v>
      </c>
      <c r="K25" s="6">
        <v>14</v>
      </c>
      <c r="L25" s="6">
        <v>43</v>
      </c>
      <c r="N25" s="6">
        <v>615.10944465627256</v>
      </c>
      <c r="O25" s="6">
        <v>594.15984465627253</v>
      </c>
      <c r="P25" s="6">
        <v>18.757200000000001</v>
      </c>
      <c r="Q25" s="6">
        <v>2.1924000000000001</v>
      </c>
      <c r="R25" s="6">
        <v>138.25183603346079</v>
      </c>
      <c r="S25" s="6">
        <v>182.92304282678771</v>
      </c>
      <c r="T25" s="6">
        <v>332.55231777310019</v>
      </c>
      <c r="V25" s="5">
        <v>1907.9997286560449</v>
      </c>
      <c r="W25" s="5">
        <v>584.19729241941695</v>
      </c>
      <c r="X25" s="5">
        <v>57.667594962610593</v>
      </c>
      <c r="Y25" s="5">
        <v>778.81851110092828</v>
      </c>
      <c r="Z25" s="5">
        <v>45.268663504754173</v>
      </c>
      <c r="AA25" s="5">
        <v>389.61572652404368</v>
      </c>
      <c r="AB25" s="5">
        <v>52.431940144291119</v>
      </c>
      <c r="AC25" s="5">
        <f t="shared" si="0"/>
        <v>5.8254222222222216</v>
      </c>
    </row>
    <row r="26" spans="2:29" x14ac:dyDescent="0.25">
      <c r="B26" s="6">
        <v>593.89877415088392</v>
      </c>
      <c r="C26" s="6">
        <v>1946.9065654010601</v>
      </c>
      <c r="D26" s="6">
        <v>645</v>
      </c>
      <c r="E26" s="6">
        <v>0.25</v>
      </c>
      <c r="F26" s="6">
        <v>3</v>
      </c>
      <c r="G26" s="6">
        <v>140</v>
      </c>
      <c r="H26" s="6">
        <v>35</v>
      </c>
      <c r="I26" s="6">
        <v>60</v>
      </c>
      <c r="J26" s="6">
        <v>1.35</v>
      </c>
      <c r="K26" s="6">
        <v>14</v>
      </c>
      <c r="L26" s="6">
        <v>43</v>
      </c>
      <c r="N26" s="6">
        <v>593.89877415088392</v>
      </c>
      <c r="O26" s="6">
        <v>573.67157415088388</v>
      </c>
      <c r="P26" s="6">
        <v>18.110399999999998</v>
      </c>
      <c r="Q26" s="6">
        <v>2.1168</v>
      </c>
      <c r="R26" s="6">
        <v>150.82018476377539</v>
      </c>
      <c r="S26" s="6">
        <v>195.71623130955859</v>
      </c>
      <c r="T26" s="6">
        <v>347.65559576599838</v>
      </c>
      <c r="V26" s="5">
        <v>1946.9065654010601</v>
      </c>
      <c r="W26" s="5">
        <v>597.06827902002465</v>
      </c>
      <c r="X26" s="5">
        <v>56.460952115302298</v>
      </c>
      <c r="Y26" s="5">
        <v>795.9773763520335</v>
      </c>
      <c r="Z26" s="5">
        <v>44.595199360133179</v>
      </c>
      <c r="AA26" s="5">
        <v>401.14753105324138</v>
      </c>
      <c r="AB26" s="5">
        <v>51.657227500324588</v>
      </c>
      <c r="AC26" s="5">
        <f t="shared" si="0"/>
        <v>5.963025</v>
      </c>
    </row>
    <row r="27" spans="2:29" x14ac:dyDescent="0.25">
      <c r="B27" s="6">
        <v>593.89877415088392</v>
      </c>
      <c r="C27" s="6">
        <v>2055.7431151638389</v>
      </c>
      <c r="D27" s="6">
        <v>690</v>
      </c>
      <c r="E27" s="6">
        <v>0.25</v>
      </c>
      <c r="F27" s="6">
        <v>3</v>
      </c>
      <c r="G27" s="6">
        <v>140</v>
      </c>
      <c r="H27" s="6">
        <v>35</v>
      </c>
      <c r="I27" s="6">
        <v>60</v>
      </c>
      <c r="J27" s="6">
        <v>1.35</v>
      </c>
      <c r="K27" s="6">
        <v>14</v>
      </c>
      <c r="L27" s="6">
        <v>45</v>
      </c>
      <c r="N27" s="6">
        <v>593.89877415088392</v>
      </c>
      <c r="O27" s="6">
        <v>573.67157415088388</v>
      </c>
      <c r="P27" s="6">
        <v>18.110399999999998</v>
      </c>
      <c r="Q27" s="6">
        <v>2.1168</v>
      </c>
      <c r="R27" s="6">
        <v>150.82018476377539</v>
      </c>
      <c r="S27" s="6">
        <v>195.71623130955859</v>
      </c>
      <c r="T27" s="6">
        <v>347.65559576599838</v>
      </c>
      <c r="V27" s="5">
        <v>2055.7431151638389</v>
      </c>
      <c r="W27" s="5">
        <v>721.2520133345547</v>
      </c>
      <c r="X27" s="5">
        <v>56.15309259808501</v>
      </c>
      <c r="Y27" s="5">
        <v>721.87714210125682</v>
      </c>
      <c r="Z27" s="5">
        <v>49.25537828442976</v>
      </c>
      <c r="AA27" s="5">
        <v>445.62520286833029</v>
      </c>
      <c r="AB27" s="5">
        <v>61.580285977182797</v>
      </c>
      <c r="AC27" s="5">
        <f t="shared" si="0"/>
        <v>7.3001999999999985</v>
      </c>
    </row>
    <row r="28" spans="2:29" x14ac:dyDescent="0.25">
      <c r="B28" s="6">
        <v>586.44230468963565</v>
      </c>
      <c r="C28" s="6">
        <v>2075.4013312118641</v>
      </c>
      <c r="D28" s="6">
        <v>690</v>
      </c>
      <c r="E28" s="6">
        <v>0.25</v>
      </c>
      <c r="F28" s="6">
        <v>3</v>
      </c>
      <c r="G28" s="6">
        <v>150</v>
      </c>
      <c r="H28" s="6">
        <v>35</v>
      </c>
      <c r="I28" s="6">
        <v>55</v>
      </c>
      <c r="J28" s="6">
        <v>1.35</v>
      </c>
      <c r="K28" s="6">
        <v>14</v>
      </c>
      <c r="L28" s="6">
        <v>45</v>
      </c>
      <c r="N28" s="6">
        <v>586.44230468963565</v>
      </c>
      <c r="O28" s="6">
        <v>566.57630468963566</v>
      </c>
      <c r="P28" s="6">
        <v>17.786999999999999</v>
      </c>
      <c r="Q28" s="6">
        <v>2.0790000000000002</v>
      </c>
      <c r="R28" s="6">
        <v>150.82018476377539</v>
      </c>
      <c r="S28" s="6">
        <v>195.71623130955859</v>
      </c>
      <c r="T28" s="6">
        <v>347.65559576599838</v>
      </c>
      <c r="V28" s="5">
        <v>2075.4013312118641</v>
      </c>
      <c r="W28" s="5">
        <v>721.2520133345547</v>
      </c>
      <c r="X28" s="5">
        <v>55.852602591318792</v>
      </c>
      <c r="Y28" s="5">
        <v>721.48556059078066</v>
      </c>
      <c r="Z28" s="5">
        <v>50.032832272294897</v>
      </c>
      <c r="AA28" s="5">
        <v>450.78741907234098</v>
      </c>
      <c r="AB28" s="5">
        <v>75.990903350574158</v>
      </c>
      <c r="AC28" s="5">
        <f t="shared" si="0"/>
        <v>7.3001999999999985</v>
      </c>
    </row>
    <row r="29" spans="2:29" x14ac:dyDescent="0.25">
      <c r="B29" s="6">
        <v>566.89422786664773</v>
      </c>
      <c r="C29" s="6">
        <v>2149.989436939778</v>
      </c>
      <c r="D29" s="6">
        <v>700</v>
      </c>
      <c r="E29" s="6">
        <v>0.25</v>
      </c>
      <c r="F29" s="6">
        <v>3</v>
      </c>
      <c r="G29" s="6">
        <v>145</v>
      </c>
      <c r="H29" s="6">
        <v>35</v>
      </c>
      <c r="I29" s="6">
        <v>55</v>
      </c>
      <c r="J29" s="6">
        <v>1.35</v>
      </c>
      <c r="K29" s="6">
        <v>14</v>
      </c>
      <c r="L29" s="6">
        <v>45</v>
      </c>
      <c r="N29" s="6">
        <v>566.89422786664773</v>
      </c>
      <c r="O29" s="6">
        <v>547.69042786664772</v>
      </c>
      <c r="P29" s="6">
        <v>17.194099999999999</v>
      </c>
      <c r="Q29" s="6">
        <v>2.0097</v>
      </c>
      <c r="R29" s="6">
        <v>163.3885334940901</v>
      </c>
      <c r="S29" s="6">
        <v>208.5120585426867</v>
      </c>
      <c r="T29" s="6">
        <v>363.01838456551411</v>
      </c>
      <c r="V29" s="5">
        <v>2149.989436939778</v>
      </c>
      <c r="W29" s="5">
        <v>750.94003131617694</v>
      </c>
      <c r="X29" s="5">
        <v>55.708389142267883</v>
      </c>
      <c r="Y29" s="5">
        <v>750.94003131617694</v>
      </c>
      <c r="Z29" s="5">
        <v>50.606940438908858</v>
      </c>
      <c r="AA29" s="5">
        <v>465.49701902374511</v>
      </c>
      <c r="AB29" s="5">
        <v>76.297025702502523</v>
      </c>
      <c r="AC29" s="5">
        <f t="shared" si="0"/>
        <v>7.62222222222222</v>
      </c>
    </row>
    <row r="30" spans="2:29" x14ac:dyDescent="0.25">
      <c r="B30" s="6">
        <v>566.89422786664773</v>
      </c>
      <c r="C30" s="6">
        <v>2171.585133928691</v>
      </c>
      <c r="D30" s="6">
        <v>655</v>
      </c>
      <c r="E30" s="6">
        <v>0.25</v>
      </c>
      <c r="F30" s="6">
        <v>3</v>
      </c>
      <c r="G30" s="6">
        <v>145</v>
      </c>
      <c r="H30" s="6">
        <v>35</v>
      </c>
      <c r="I30" s="6">
        <v>55</v>
      </c>
      <c r="J30" s="6">
        <v>1.35</v>
      </c>
      <c r="K30" s="6">
        <v>14</v>
      </c>
      <c r="L30" s="6">
        <v>43</v>
      </c>
      <c r="N30" s="6">
        <v>566.89422786664773</v>
      </c>
      <c r="O30" s="6">
        <v>547.69042786664772</v>
      </c>
      <c r="P30" s="6">
        <v>17.194099999999999</v>
      </c>
      <c r="Q30" s="6">
        <v>2.0097</v>
      </c>
      <c r="R30" s="6">
        <v>163.3885334940901</v>
      </c>
      <c r="S30" s="6">
        <v>208.5120585426867</v>
      </c>
      <c r="T30" s="6">
        <v>363.01838456551411</v>
      </c>
      <c r="V30" s="5">
        <v>2171.585133928691</v>
      </c>
      <c r="W30" s="5">
        <v>623.35832272420282</v>
      </c>
      <c r="X30" s="5">
        <v>56.112040157778779</v>
      </c>
      <c r="Y30" s="5">
        <v>959.51161895912787</v>
      </c>
      <c r="Z30" s="5">
        <v>45.092389845949661</v>
      </c>
      <c r="AA30" s="5">
        <v>423.4444307765587</v>
      </c>
      <c r="AB30" s="5">
        <v>64.06633146507302</v>
      </c>
      <c r="AC30" s="5">
        <f t="shared" si="0"/>
        <v>6.2446972222222232</v>
      </c>
    </row>
    <row r="31" spans="2:29" x14ac:dyDescent="0.25">
      <c r="B31" s="6">
        <v>557.51243352390532</v>
      </c>
      <c r="C31" s="6">
        <v>2248.6719810894128</v>
      </c>
      <c r="D31" s="6">
        <v>710</v>
      </c>
      <c r="E31" s="6">
        <v>0.25</v>
      </c>
      <c r="F31" s="6">
        <v>3</v>
      </c>
      <c r="G31" s="6">
        <v>155</v>
      </c>
      <c r="H31" s="6">
        <v>35</v>
      </c>
      <c r="I31" s="6">
        <v>50</v>
      </c>
      <c r="J31" s="6">
        <v>1.35</v>
      </c>
      <c r="K31" s="6">
        <v>14</v>
      </c>
      <c r="L31" s="6">
        <v>45</v>
      </c>
      <c r="N31" s="6">
        <v>557.51243352390532</v>
      </c>
      <c r="O31" s="6">
        <v>538.85043352390539</v>
      </c>
      <c r="P31" s="6">
        <v>16.709</v>
      </c>
      <c r="Q31" s="6">
        <v>1.9530000000000001</v>
      </c>
      <c r="R31" s="6">
        <v>163.3885334940901</v>
      </c>
      <c r="S31" s="6">
        <v>208.5120585426867</v>
      </c>
      <c r="T31" s="6">
        <v>363.01838456551411</v>
      </c>
      <c r="V31" s="5">
        <v>2248.6719810894128</v>
      </c>
      <c r="W31" s="5">
        <v>781.40898235694226</v>
      </c>
      <c r="X31" s="5">
        <v>55.822201648459952</v>
      </c>
      <c r="Y31" s="5">
        <v>781.40898235694226</v>
      </c>
      <c r="Z31" s="5">
        <v>51.700746336358613</v>
      </c>
      <c r="AA31" s="5">
        <v>479.22951052176802</v>
      </c>
      <c r="AB31" s="5">
        <v>99.101557868942294</v>
      </c>
      <c r="AC31" s="5">
        <f t="shared" si="0"/>
        <v>7.9535777777777783</v>
      </c>
    </row>
    <row r="32" spans="2:29" x14ac:dyDescent="0.25">
      <c r="B32" s="6">
        <v>547.3461510436598</v>
      </c>
      <c r="C32" s="6">
        <v>2264.785849593542</v>
      </c>
      <c r="D32" s="6">
        <v>715</v>
      </c>
      <c r="E32" s="6">
        <v>0.25</v>
      </c>
      <c r="F32" s="6">
        <v>3</v>
      </c>
      <c r="G32" s="6">
        <v>140</v>
      </c>
      <c r="H32" s="6">
        <v>35</v>
      </c>
      <c r="I32" s="6">
        <v>55</v>
      </c>
      <c r="J32" s="6">
        <v>1.35</v>
      </c>
      <c r="K32" s="6">
        <v>14</v>
      </c>
      <c r="L32" s="6">
        <v>45</v>
      </c>
      <c r="N32" s="6">
        <v>547.3461510436598</v>
      </c>
      <c r="O32" s="6">
        <v>528.8045510436599</v>
      </c>
      <c r="P32" s="6">
        <v>16.601199999999999</v>
      </c>
      <c r="Q32" s="6">
        <v>1.9403999999999999</v>
      </c>
      <c r="R32" s="6">
        <v>150.82018476377539</v>
      </c>
      <c r="S32" s="6">
        <v>195.71623130955859</v>
      </c>
      <c r="T32" s="6">
        <v>347.65559576599838</v>
      </c>
      <c r="V32" s="5">
        <v>2264.785849593542</v>
      </c>
      <c r="W32" s="5">
        <v>796.93923319420651</v>
      </c>
      <c r="X32" s="5">
        <v>55.990975764591717</v>
      </c>
      <c r="Y32" s="5">
        <v>796.93923319420651</v>
      </c>
      <c r="Z32" s="5">
        <v>51.418975107704107</v>
      </c>
      <c r="AA32" s="5">
        <v>485.59098303742661</v>
      </c>
      <c r="AB32" s="5">
        <v>77.906449295406262</v>
      </c>
      <c r="AC32" s="5">
        <f t="shared" si="0"/>
        <v>8.1227972222222196</v>
      </c>
    </row>
    <row r="33" spans="2:29" x14ac:dyDescent="0.25">
      <c r="B33" s="6">
        <v>539.52816147474721</v>
      </c>
      <c r="C33" s="6">
        <v>2326.8114981637068</v>
      </c>
      <c r="D33" s="6">
        <v>720</v>
      </c>
      <c r="E33" s="6">
        <v>0.25</v>
      </c>
      <c r="F33" s="6">
        <v>3</v>
      </c>
      <c r="G33" s="6">
        <v>150</v>
      </c>
      <c r="H33" s="6">
        <v>35</v>
      </c>
      <c r="I33" s="6">
        <v>50</v>
      </c>
      <c r="J33" s="6">
        <v>1.35</v>
      </c>
      <c r="K33" s="6">
        <v>14</v>
      </c>
      <c r="L33" s="6">
        <v>45</v>
      </c>
      <c r="N33" s="6">
        <v>539.52816147474721</v>
      </c>
      <c r="O33" s="6">
        <v>521.46816147474726</v>
      </c>
      <c r="P33" s="6">
        <v>16.170000000000002</v>
      </c>
      <c r="Q33" s="6">
        <v>1.89</v>
      </c>
      <c r="R33" s="6">
        <v>163.3885334940901</v>
      </c>
      <c r="S33" s="6">
        <v>208.5120585426867</v>
      </c>
      <c r="T33" s="6">
        <v>363.01838456551411</v>
      </c>
      <c r="V33" s="5">
        <v>2326.8114981637068</v>
      </c>
      <c r="W33" s="5">
        <v>812.66822599975944</v>
      </c>
      <c r="X33" s="5">
        <v>55.694170544113263</v>
      </c>
      <c r="Y33" s="5">
        <v>812.66822599975944</v>
      </c>
      <c r="Z33" s="5">
        <v>52.013921465274919</v>
      </c>
      <c r="AA33" s="5">
        <v>494.22193357866848</v>
      </c>
      <c r="AB33" s="5">
        <v>99.545020576131705</v>
      </c>
      <c r="AC33" s="5">
        <f t="shared" si="0"/>
        <v>8.2943999999999996</v>
      </c>
    </row>
    <row r="34" spans="2:29" x14ac:dyDescent="0.25">
      <c r="B34" s="6">
        <v>521.54388942558887</v>
      </c>
      <c r="C34" s="6">
        <v>2400.1434591407228</v>
      </c>
      <c r="D34" s="6">
        <v>730</v>
      </c>
      <c r="E34" s="6">
        <v>0.25</v>
      </c>
      <c r="F34" s="6">
        <v>3</v>
      </c>
      <c r="G34" s="6">
        <v>145</v>
      </c>
      <c r="H34" s="6">
        <v>35</v>
      </c>
      <c r="I34" s="6">
        <v>50</v>
      </c>
      <c r="J34" s="6">
        <v>1.35</v>
      </c>
      <c r="K34" s="6">
        <v>14</v>
      </c>
      <c r="L34" s="6">
        <v>45</v>
      </c>
      <c r="N34" s="6">
        <v>521.54388942558887</v>
      </c>
      <c r="O34" s="6">
        <v>504.0858894255889</v>
      </c>
      <c r="P34" s="6">
        <v>15.631</v>
      </c>
      <c r="Q34" s="6">
        <v>1.827</v>
      </c>
      <c r="R34" s="6">
        <v>163.3885334940901</v>
      </c>
      <c r="S34" s="6">
        <v>208.5120585426867</v>
      </c>
      <c r="T34" s="6">
        <v>363.01838456551411</v>
      </c>
      <c r="V34" s="5">
        <v>2400.1434591407228</v>
      </c>
      <c r="W34" s="5">
        <v>844.72710748082113</v>
      </c>
      <c r="X34" s="5">
        <v>55.431597676701912</v>
      </c>
      <c r="Y34" s="5">
        <v>844.72710748082113</v>
      </c>
      <c r="Z34" s="5">
        <v>52.052663967006929</v>
      </c>
      <c r="AA34" s="5">
        <v>503.37266811154308</v>
      </c>
      <c r="AB34" s="5">
        <v>99.832314423829345</v>
      </c>
      <c r="AC34" s="5">
        <f t="shared" si="0"/>
        <v>8.6448222222222206</v>
      </c>
    </row>
    <row r="35" spans="2:29" x14ac:dyDescent="0.25">
      <c r="B35" s="6">
        <v>512.25997342277549</v>
      </c>
      <c r="C35" s="6">
        <v>2579.7844914158982</v>
      </c>
      <c r="D35" s="6">
        <v>750</v>
      </c>
      <c r="E35" s="6">
        <v>0.25</v>
      </c>
      <c r="F35" s="6">
        <v>3</v>
      </c>
      <c r="G35" s="6">
        <v>155</v>
      </c>
      <c r="H35" s="6">
        <v>35</v>
      </c>
      <c r="I35" s="6">
        <v>45</v>
      </c>
      <c r="J35" s="6">
        <v>1.35</v>
      </c>
      <c r="K35" s="6">
        <v>14</v>
      </c>
      <c r="L35" s="6">
        <v>45</v>
      </c>
      <c r="N35" s="6">
        <v>512.25997342277549</v>
      </c>
      <c r="O35" s="6">
        <v>495.4641734227755</v>
      </c>
      <c r="P35" s="6">
        <v>15.0381</v>
      </c>
      <c r="Q35" s="6">
        <v>1.7577</v>
      </c>
      <c r="R35" s="6">
        <v>163.3885334940901</v>
      </c>
      <c r="S35" s="6">
        <v>208.5120585426867</v>
      </c>
      <c r="T35" s="6">
        <v>363.01838456551411</v>
      </c>
      <c r="V35" s="5">
        <v>2579.7844914158982</v>
      </c>
      <c r="W35" s="5">
        <v>911.28109522024067</v>
      </c>
      <c r="X35" s="5">
        <v>55.233893547139012</v>
      </c>
      <c r="Y35" s="5">
        <v>911.28109522024067</v>
      </c>
      <c r="Z35" s="5">
        <v>53.1283512714583</v>
      </c>
      <c r="AA35" s="5">
        <v>511.85902410210281</v>
      </c>
      <c r="AB35" s="5">
        <v>137.00103205471629</v>
      </c>
      <c r="AC35" s="5">
        <f t="shared" si="0"/>
        <v>9.375</v>
      </c>
    </row>
    <row r="37" spans="2:29" x14ac:dyDescent="0.25">
      <c r="W37" s="1" t="s">
        <v>1</v>
      </c>
      <c r="X37" s="2" t="s">
        <v>22</v>
      </c>
      <c r="Y37" s="2" t="s">
        <v>23</v>
      </c>
      <c r="Z37" s="2" t="s">
        <v>24</v>
      </c>
      <c r="AA37" s="2" t="s">
        <v>25</v>
      </c>
      <c r="AB37" s="2" t="s">
        <v>27</v>
      </c>
    </row>
    <row r="38" spans="2:29" x14ac:dyDescent="0.25">
      <c r="W38" s="3">
        <v>1685.5098534218509</v>
      </c>
      <c r="X38" s="3">
        <f>AB21/16/D21*3600/100</f>
        <v>0.18845423991428156</v>
      </c>
      <c r="Y38" s="3">
        <f>W21/(4*D21)*3600/100*0.9</f>
        <v>6.7818687825374813</v>
      </c>
      <c r="Z38" s="3">
        <f>Y21/(D21*4)*3600/100*0.9</f>
        <v>9.0412006632609927</v>
      </c>
      <c r="AA38" s="3">
        <f>(D21/1000/2)^2</f>
        <v>9.3024999999999997E-2</v>
      </c>
      <c r="AB38" s="3">
        <f>SUM(X38:AA38)</f>
        <v>16.104548685712757</v>
      </c>
    </row>
    <row r="39" spans="2:29" x14ac:dyDescent="0.25">
      <c r="W39" s="3">
        <v>1757.6433142950359</v>
      </c>
      <c r="X39" s="3">
        <f t="shared" ref="X39:X52" si="1">AB22/16/D22*3600/100</f>
        <v>0.18733391463694266</v>
      </c>
      <c r="Y39" s="3">
        <f t="shared" ref="Y39:Y52" si="2">W22/(4*D22)*3600/100*0.9</f>
        <v>6.9831491810780388</v>
      </c>
      <c r="Z39" s="3">
        <f t="shared" ref="Z39:Z52" si="3">Y22/(D22*4)*3600/100*0.9</f>
        <v>9.3095362107537607</v>
      </c>
      <c r="AA39" s="3">
        <f t="shared" ref="AA39:AA52" si="4">(D22/1000/2)^2</f>
        <v>9.6100000000000005E-2</v>
      </c>
      <c r="AB39" s="3">
        <f t="shared" ref="AB39:AB52" si="5">SUM(X39:AA39)</f>
        <v>16.57611930646874</v>
      </c>
    </row>
    <row r="40" spans="2:29" x14ac:dyDescent="0.25">
      <c r="W40" s="3">
        <v>1831.6406948550009</v>
      </c>
      <c r="X40" s="3">
        <f t="shared" si="1"/>
        <v>0.18596136259716506</v>
      </c>
      <c r="Y40" s="3">
        <f t="shared" si="2"/>
        <v>7.1871104480223327</v>
      </c>
      <c r="Z40" s="3">
        <f t="shared" si="3"/>
        <v>9.5814457391015413</v>
      </c>
      <c r="AA40" s="3">
        <f t="shared" si="4"/>
        <v>9.9225000000000008E-2</v>
      </c>
      <c r="AB40" s="3">
        <f t="shared" si="5"/>
        <v>17.05374254972104</v>
      </c>
    </row>
    <row r="41" spans="2:29" x14ac:dyDescent="0.25">
      <c r="W41" s="3">
        <v>1850.4684982004731</v>
      </c>
      <c r="X41" s="3">
        <f t="shared" si="1"/>
        <v>0.22803042773413146</v>
      </c>
      <c r="Y41" s="3">
        <f t="shared" si="2"/>
        <v>7.1871104480223327</v>
      </c>
      <c r="Z41" s="3">
        <f t="shared" si="3"/>
        <v>9.5814457391015413</v>
      </c>
      <c r="AA41" s="3">
        <f t="shared" si="4"/>
        <v>9.9225000000000008E-2</v>
      </c>
      <c r="AB41" s="3">
        <f t="shared" si="5"/>
        <v>17.095811614858004</v>
      </c>
    </row>
    <row r="42" spans="2:29" x14ac:dyDescent="0.25">
      <c r="W42" s="3">
        <v>1907.9997286560449</v>
      </c>
      <c r="X42" s="3">
        <f t="shared" si="1"/>
        <v>0.18433103956977348</v>
      </c>
      <c r="Y42" s="3">
        <f t="shared" si="2"/>
        <v>7.393746982183246</v>
      </c>
      <c r="Z42" s="3">
        <f t="shared" si="3"/>
        <v>9.8569217811211232</v>
      </c>
      <c r="AA42" s="3">
        <f t="shared" si="4"/>
        <v>0.1024</v>
      </c>
      <c r="AB42" s="3">
        <f t="shared" si="5"/>
        <v>17.537399802874141</v>
      </c>
    </row>
    <row r="43" spans="2:29" x14ac:dyDescent="0.25">
      <c r="W43" s="3">
        <v>1946.9065654010601</v>
      </c>
      <c r="X43" s="3">
        <f t="shared" si="1"/>
        <v>0.18019963081508578</v>
      </c>
      <c r="Y43" s="3">
        <f t="shared" si="2"/>
        <v>7.4980667597863553</v>
      </c>
      <c r="Z43" s="3">
        <f t="shared" si="3"/>
        <v>9.9959949588394927</v>
      </c>
      <c r="AA43" s="3">
        <f t="shared" si="4"/>
        <v>0.10400625000000001</v>
      </c>
      <c r="AB43" s="3">
        <f t="shared" si="5"/>
        <v>17.778267599440934</v>
      </c>
    </row>
    <row r="44" spans="2:29" x14ac:dyDescent="0.25">
      <c r="W44" s="3">
        <v>2055.7431151638389</v>
      </c>
      <c r="X44" s="3">
        <f t="shared" si="1"/>
        <v>0.2008052803603787</v>
      </c>
      <c r="Y44" s="3">
        <f t="shared" si="2"/>
        <v>8.4668714608839029</v>
      </c>
      <c r="Z44" s="3">
        <f t="shared" si="3"/>
        <v>8.4742099290147532</v>
      </c>
      <c r="AA44" s="3">
        <f t="shared" si="4"/>
        <v>0.11902499999999998</v>
      </c>
      <c r="AB44" s="3">
        <f t="shared" si="5"/>
        <v>17.260911670259034</v>
      </c>
    </row>
    <row r="45" spans="2:29" x14ac:dyDescent="0.25">
      <c r="W45" s="3">
        <v>2075.4013312118641</v>
      </c>
      <c r="X45" s="3">
        <f t="shared" si="1"/>
        <v>0.24779642396926355</v>
      </c>
      <c r="Y45" s="3">
        <f t="shared" si="2"/>
        <v>8.4668714608839029</v>
      </c>
      <c r="Z45" s="3">
        <f t="shared" si="3"/>
        <v>8.4696131025874237</v>
      </c>
      <c r="AA45" s="3">
        <f t="shared" si="4"/>
        <v>0.11902499999999998</v>
      </c>
      <c r="AB45" s="3">
        <f t="shared" si="5"/>
        <v>17.303305987440591</v>
      </c>
    </row>
    <row r="46" spans="2:29" x14ac:dyDescent="0.25">
      <c r="W46" s="3">
        <v>2149.989436939778</v>
      </c>
      <c r="X46" s="3">
        <f t="shared" si="1"/>
        <v>0.24524043975804383</v>
      </c>
      <c r="Y46" s="3">
        <f t="shared" si="2"/>
        <v>8.6894489338014775</v>
      </c>
      <c r="Z46" s="3">
        <f t="shared" si="3"/>
        <v>8.6894489338014775</v>
      </c>
      <c r="AA46" s="3">
        <f t="shared" si="4"/>
        <v>0.12249999999999998</v>
      </c>
      <c r="AB46" s="3">
        <f t="shared" si="5"/>
        <v>17.746638307361</v>
      </c>
    </row>
    <row r="47" spans="2:29" x14ac:dyDescent="0.25">
      <c r="W47" s="3">
        <v>2171.585133928691</v>
      </c>
      <c r="X47" s="3">
        <f t="shared" si="1"/>
        <v>0.22007518442200655</v>
      </c>
      <c r="Y47" s="3">
        <f t="shared" si="2"/>
        <v>7.7087059756733494</v>
      </c>
      <c r="Z47" s="3">
        <f t="shared" si="3"/>
        <v>11.865716203922037</v>
      </c>
      <c r="AA47" s="3">
        <f t="shared" si="4"/>
        <v>0.10725625000000001</v>
      </c>
      <c r="AB47" s="3">
        <f t="shared" si="5"/>
        <v>19.901753614017391</v>
      </c>
    </row>
    <row r="48" spans="2:29" x14ac:dyDescent="0.25">
      <c r="W48" s="3">
        <v>2248.6719810894128</v>
      </c>
      <c r="X48" s="3">
        <f t="shared" si="1"/>
        <v>0.31405423268326782</v>
      </c>
      <c r="Y48" s="3">
        <f t="shared" si="2"/>
        <v>8.9146658550580735</v>
      </c>
      <c r="Z48" s="3">
        <f t="shared" si="3"/>
        <v>8.9146658550580735</v>
      </c>
      <c r="AA48" s="3">
        <f t="shared" si="4"/>
        <v>0.126025</v>
      </c>
      <c r="AB48" s="3">
        <f t="shared" si="5"/>
        <v>18.269410942799411</v>
      </c>
    </row>
    <row r="49" spans="23:28" x14ac:dyDescent="0.25">
      <c r="W49" s="3">
        <v>2264.785849593542</v>
      </c>
      <c r="X49" s="3">
        <f t="shared" si="1"/>
        <v>0.24516015512540432</v>
      </c>
      <c r="Y49" s="3">
        <f t="shared" si="2"/>
        <v>9.0282626417805218</v>
      </c>
      <c r="Z49" s="3">
        <f t="shared" si="3"/>
        <v>9.0282626417805218</v>
      </c>
      <c r="AA49" s="3">
        <f t="shared" si="4"/>
        <v>0.12780624999999998</v>
      </c>
      <c r="AB49" s="3">
        <f t="shared" si="5"/>
        <v>18.429491688686447</v>
      </c>
    </row>
    <row r="50" spans="23:28" x14ac:dyDescent="0.25">
      <c r="W50" s="3">
        <v>2326.8114981637068</v>
      </c>
      <c r="X50" s="3">
        <f t="shared" si="1"/>
        <v>0.31107818930041153</v>
      </c>
      <c r="Y50" s="3">
        <f t="shared" si="2"/>
        <v>9.1425175424972931</v>
      </c>
      <c r="Z50" s="3">
        <f t="shared" si="3"/>
        <v>9.1425175424972931</v>
      </c>
      <c r="AA50" s="3">
        <f t="shared" si="4"/>
        <v>0.12959999999999999</v>
      </c>
      <c r="AB50" s="3">
        <f t="shared" si="5"/>
        <v>18.725713274295</v>
      </c>
    </row>
    <row r="51" spans="23:28" x14ac:dyDescent="0.25">
      <c r="W51" s="3">
        <v>2400.1434591407228</v>
      </c>
      <c r="X51" s="3">
        <f t="shared" si="1"/>
        <v>0.30770233897755617</v>
      </c>
      <c r="Y51" s="3">
        <f t="shared" si="2"/>
        <v>9.3729994117734954</v>
      </c>
      <c r="Z51" s="3">
        <f t="shared" si="3"/>
        <v>9.3729994117734954</v>
      </c>
      <c r="AA51" s="3">
        <f t="shared" si="4"/>
        <v>0.13322499999999998</v>
      </c>
      <c r="AB51" s="3">
        <f t="shared" si="5"/>
        <v>19.186926162524546</v>
      </c>
    </row>
    <row r="52" spans="23:28" x14ac:dyDescent="0.25">
      <c r="W52" s="3">
        <v>2579.7844914158982</v>
      </c>
      <c r="X52" s="3">
        <f t="shared" si="1"/>
        <v>0.41100309616414887</v>
      </c>
      <c r="Y52" s="3">
        <f t="shared" si="2"/>
        <v>9.8418358283785992</v>
      </c>
      <c r="Z52" s="3">
        <f t="shared" si="3"/>
        <v>9.8418358283785992</v>
      </c>
      <c r="AA52" s="3">
        <f t="shared" si="4"/>
        <v>0.140625</v>
      </c>
      <c r="AB52" s="3">
        <f t="shared" si="5"/>
        <v>20.23529975292135</v>
      </c>
    </row>
  </sheetData>
  <sortState ref="V21:AB35">
    <sortCondition ref="V2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" sqref="U1:W15"/>
    </sheetView>
  </sheetViews>
  <sheetFormatPr defaultRowHeight="15" x14ac:dyDescent="0.25"/>
  <sheetData>
    <row r="1" spans="1:23" x14ac:dyDescent="0.25">
      <c r="A1">
        <v>750</v>
      </c>
      <c r="B1">
        <v>0.25</v>
      </c>
      <c r="C1">
        <v>3</v>
      </c>
      <c r="D1">
        <v>155</v>
      </c>
      <c r="E1">
        <v>35</v>
      </c>
      <c r="F1">
        <v>45</v>
      </c>
      <c r="G1">
        <v>1.35</v>
      </c>
      <c r="H1">
        <v>14</v>
      </c>
      <c r="I1">
        <v>45</v>
      </c>
      <c r="J1">
        <v>512.25997342277549</v>
      </c>
      <c r="K1">
        <v>495.4641734227755</v>
      </c>
      <c r="L1">
        <v>15.0381</v>
      </c>
      <c r="M1">
        <v>1.7577</v>
      </c>
      <c r="N1">
        <v>2579.7844914158982</v>
      </c>
      <c r="O1">
        <v>911.28109522024067</v>
      </c>
      <c r="P1">
        <v>55.233893547139012</v>
      </c>
      <c r="Q1">
        <v>911.28109522024067</v>
      </c>
      <c r="R1">
        <v>53.1283512714583</v>
      </c>
      <c r="S1">
        <v>511.85902410210281</v>
      </c>
      <c r="T1">
        <v>137.00103205471629</v>
      </c>
      <c r="U1">
        <v>125.68348730314619</v>
      </c>
      <c r="V1">
        <v>170.13309275064839</v>
      </c>
      <c r="W1">
        <v>317.79295177564887</v>
      </c>
    </row>
    <row r="2" spans="1:23" x14ac:dyDescent="0.25">
      <c r="A2">
        <v>730</v>
      </c>
      <c r="B2">
        <v>0.25</v>
      </c>
      <c r="C2">
        <v>3</v>
      </c>
      <c r="D2">
        <v>145</v>
      </c>
      <c r="E2">
        <v>35</v>
      </c>
      <c r="F2">
        <v>50</v>
      </c>
      <c r="G2">
        <v>1.35</v>
      </c>
      <c r="H2">
        <v>14</v>
      </c>
      <c r="I2">
        <v>45</v>
      </c>
      <c r="J2">
        <v>521.54388942558887</v>
      </c>
      <c r="K2">
        <v>504.0858894255889</v>
      </c>
      <c r="L2">
        <v>15.631</v>
      </c>
      <c r="M2">
        <v>1.827</v>
      </c>
      <c r="N2">
        <v>2400.1434591407228</v>
      </c>
      <c r="O2">
        <v>844.72710748082113</v>
      </c>
      <c r="P2">
        <v>55.431597676701912</v>
      </c>
      <c r="Q2">
        <v>844.72710748082113</v>
      </c>
      <c r="R2">
        <v>52.052663967006929</v>
      </c>
      <c r="S2">
        <v>503.37266811154308</v>
      </c>
      <c r="T2">
        <v>99.832314423829345</v>
      </c>
      <c r="U2">
        <v>138.25183603346079</v>
      </c>
      <c r="V2">
        <v>182.92304282678771</v>
      </c>
      <c r="W2">
        <v>332.55231777310019</v>
      </c>
    </row>
    <row r="3" spans="1:23" x14ac:dyDescent="0.25">
      <c r="A3">
        <v>720</v>
      </c>
      <c r="B3">
        <v>0.25</v>
      </c>
      <c r="C3">
        <v>3</v>
      </c>
      <c r="D3">
        <v>150</v>
      </c>
      <c r="E3">
        <v>35</v>
      </c>
      <c r="F3">
        <v>50</v>
      </c>
      <c r="G3">
        <v>1.35</v>
      </c>
      <c r="H3">
        <v>14</v>
      </c>
      <c r="I3">
        <v>45</v>
      </c>
      <c r="J3">
        <v>539.52816147474721</v>
      </c>
      <c r="K3">
        <v>521.46816147474726</v>
      </c>
      <c r="L3">
        <v>16.170000000000002</v>
      </c>
      <c r="M3">
        <v>1.89</v>
      </c>
      <c r="N3">
        <v>2326.8114981637068</v>
      </c>
      <c r="O3">
        <v>812.66822599975944</v>
      </c>
      <c r="P3">
        <v>55.694170544113263</v>
      </c>
      <c r="Q3">
        <v>812.66822599975944</v>
      </c>
      <c r="R3">
        <v>52.013921465274919</v>
      </c>
      <c r="S3">
        <v>494.22193357866848</v>
      </c>
      <c r="T3">
        <v>99.545020576131705</v>
      </c>
      <c r="U3">
        <v>138.25183603346079</v>
      </c>
      <c r="V3">
        <v>182.92304282678771</v>
      </c>
      <c r="W3">
        <v>332.55231777310019</v>
      </c>
    </row>
    <row r="4" spans="1:23" x14ac:dyDescent="0.25">
      <c r="A4">
        <v>715</v>
      </c>
      <c r="B4">
        <v>0.25</v>
      </c>
      <c r="C4">
        <v>3</v>
      </c>
      <c r="D4">
        <v>140</v>
      </c>
      <c r="E4">
        <v>35</v>
      </c>
      <c r="F4">
        <v>55</v>
      </c>
      <c r="G4">
        <v>1.35</v>
      </c>
      <c r="H4">
        <v>14</v>
      </c>
      <c r="I4">
        <v>45</v>
      </c>
      <c r="J4">
        <v>547.3461510436598</v>
      </c>
      <c r="K4">
        <v>528.8045510436599</v>
      </c>
      <c r="L4">
        <v>16.601199999999999</v>
      </c>
      <c r="M4">
        <v>1.9403999999999999</v>
      </c>
      <c r="N4">
        <v>2264.785849593542</v>
      </c>
      <c r="O4">
        <v>796.93923319420651</v>
      </c>
      <c r="P4">
        <v>55.990975764591717</v>
      </c>
      <c r="Q4">
        <v>796.93923319420651</v>
      </c>
      <c r="R4">
        <v>51.418975107704107</v>
      </c>
      <c r="S4">
        <v>485.59098303742661</v>
      </c>
      <c r="T4">
        <v>77.906449295406262</v>
      </c>
      <c r="U4">
        <v>150.82018476377539</v>
      </c>
      <c r="V4">
        <v>195.71623130955859</v>
      </c>
      <c r="W4">
        <v>347.65559576599838</v>
      </c>
    </row>
    <row r="5" spans="1:23" x14ac:dyDescent="0.25">
      <c r="A5">
        <v>710</v>
      </c>
      <c r="B5">
        <v>0.25</v>
      </c>
      <c r="C5">
        <v>3</v>
      </c>
      <c r="D5">
        <v>155</v>
      </c>
      <c r="E5">
        <v>35</v>
      </c>
      <c r="F5">
        <v>50</v>
      </c>
      <c r="G5">
        <v>1.35</v>
      </c>
      <c r="H5">
        <v>14</v>
      </c>
      <c r="I5">
        <v>45</v>
      </c>
      <c r="J5">
        <v>557.51243352390532</v>
      </c>
      <c r="K5">
        <v>538.85043352390539</v>
      </c>
      <c r="L5">
        <v>16.709</v>
      </c>
      <c r="M5">
        <v>1.9530000000000001</v>
      </c>
      <c r="N5">
        <v>2248.6719810894128</v>
      </c>
      <c r="O5">
        <v>781.40898235694226</v>
      </c>
      <c r="P5">
        <v>55.822201648459952</v>
      </c>
      <c r="Q5">
        <v>781.40898235694226</v>
      </c>
      <c r="R5">
        <v>51.700746336358613</v>
      </c>
      <c r="S5">
        <v>479.22951052176802</v>
      </c>
      <c r="T5">
        <v>99.101557868942294</v>
      </c>
      <c r="U5">
        <v>138.25183603346079</v>
      </c>
      <c r="V5">
        <v>182.92304282678771</v>
      </c>
      <c r="W5">
        <v>332.55231777310019</v>
      </c>
    </row>
    <row r="6" spans="1:23" x14ac:dyDescent="0.25">
      <c r="A6">
        <v>700</v>
      </c>
      <c r="B6">
        <v>0.25</v>
      </c>
      <c r="C6">
        <v>3</v>
      </c>
      <c r="D6">
        <v>145</v>
      </c>
      <c r="E6">
        <v>35</v>
      </c>
      <c r="F6">
        <v>55</v>
      </c>
      <c r="G6">
        <v>1.35</v>
      </c>
      <c r="H6">
        <v>14</v>
      </c>
      <c r="I6">
        <v>45</v>
      </c>
      <c r="J6">
        <v>566.89422786664773</v>
      </c>
      <c r="K6">
        <v>547.69042786664772</v>
      </c>
      <c r="L6">
        <v>17.194099999999999</v>
      </c>
      <c r="M6">
        <v>2.0097</v>
      </c>
      <c r="N6">
        <v>2149.989436939778</v>
      </c>
      <c r="O6">
        <v>750.94003131617694</v>
      </c>
      <c r="P6">
        <v>55.708389142267883</v>
      </c>
      <c r="Q6">
        <v>750.94003131617694</v>
      </c>
      <c r="R6">
        <v>50.606940438908858</v>
      </c>
      <c r="S6">
        <v>465.49701902374511</v>
      </c>
      <c r="T6">
        <v>76.297025702502523</v>
      </c>
      <c r="U6">
        <v>150.82018476377539</v>
      </c>
      <c r="V6">
        <v>195.71623130955859</v>
      </c>
      <c r="W6">
        <v>347.65559576599838</v>
      </c>
    </row>
    <row r="7" spans="1:23" x14ac:dyDescent="0.25">
      <c r="A7">
        <v>655</v>
      </c>
      <c r="B7">
        <v>0.25</v>
      </c>
      <c r="C7">
        <v>3</v>
      </c>
      <c r="D7">
        <v>145</v>
      </c>
      <c r="E7">
        <v>35</v>
      </c>
      <c r="F7">
        <v>55</v>
      </c>
      <c r="G7">
        <v>1.35</v>
      </c>
      <c r="H7">
        <v>14</v>
      </c>
      <c r="I7">
        <v>43</v>
      </c>
      <c r="J7">
        <v>566.89422786664773</v>
      </c>
      <c r="K7">
        <v>547.69042786664772</v>
      </c>
      <c r="L7">
        <v>17.194099999999999</v>
      </c>
      <c r="M7">
        <v>2.0097</v>
      </c>
      <c r="N7">
        <v>2171.585133928691</v>
      </c>
      <c r="O7">
        <v>623.35832272420282</v>
      </c>
      <c r="P7">
        <v>56.112040157778779</v>
      </c>
      <c r="Q7">
        <v>959.51161895912787</v>
      </c>
      <c r="R7">
        <v>45.092389845949661</v>
      </c>
      <c r="S7">
        <v>423.4444307765587</v>
      </c>
      <c r="T7">
        <v>64.06633146507302</v>
      </c>
      <c r="U7">
        <v>150.82018476377539</v>
      </c>
      <c r="V7">
        <v>195.71623130955859</v>
      </c>
      <c r="W7">
        <v>347.65559576599838</v>
      </c>
    </row>
    <row r="8" spans="1:23" x14ac:dyDescent="0.25">
      <c r="A8">
        <v>690</v>
      </c>
      <c r="B8">
        <v>0.25</v>
      </c>
      <c r="C8">
        <v>3</v>
      </c>
      <c r="D8">
        <v>150</v>
      </c>
      <c r="E8">
        <v>35</v>
      </c>
      <c r="F8">
        <v>55</v>
      </c>
      <c r="G8">
        <v>1.35</v>
      </c>
      <c r="H8">
        <v>14</v>
      </c>
      <c r="I8">
        <v>45</v>
      </c>
      <c r="J8">
        <v>586.44230468963565</v>
      </c>
      <c r="K8">
        <v>566.57630468963566</v>
      </c>
      <c r="L8">
        <v>17.786999999999999</v>
      </c>
      <c r="M8">
        <v>2.0790000000000002</v>
      </c>
      <c r="N8">
        <v>2075.4013312118641</v>
      </c>
      <c r="O8">
        <v>721.2520133345547</v>
      </c>
      <c r="P8">
        <v>55.852602591318792</v>
      </c>
      <c r="Q8">
        <v>721.48556059078066</v>
      </c>
      <c r="R8">
        <v>50.032832272294897</v>
      </c>
      <c r="S8">
        <v>450.78741907234098</v>
      </c>
      <c r="T8">
        <v>75.990903350574158</v>
      </c>
      <c r="U8">
        <v>150.82018476377539</v>
      </c>
      <c r="V8">
        <v>195.71623130955859</v>
      </c>
      <c r="W8">
        <v>347.65559576599838</v>
      </c>
    </row>
    <row r="9" spans="1:23" x14ac:dyDescent="0.25">
      <c r="A9">
        <v>645</v>
      </c>
      <c r="B9">
        <v>0.25</v>
      </c>
      <c r="C9">
        <v>3</v>
      </c>
      <c r="D9">
        <v>140</v>
      </c>
      <c r="E9">
        <v>35</v>
      </c>
      <c r="F9">
        <v>60</v>
      </c>
      <c r="G9">
        <v>1.35</v>
      </c>
      <c r="H9">
        <v>14</v>
      </c>
      <c r="I9">
        <v>43</v>
      </c>
      <c r="J9">
        <v>593.89877415088392</v>
      </c>
      <c r="K9">
        <v>573.67157415088388</v>
      </c>
      <c r="L9">
        <v>18.110399999999998</v>
      </c>
      <c r="M9">
        <v>2.1168</v>
      </c>
      <c r="N9">
        <v>1946.9065654010601</v>
      </c>
      <c r="O9">
        <v>597.06827902002465</v>
      </c>
      <c r="P9">
        <v>56.460952115302298</v>
      </c>
      <c r="Q9">
        <v>795.9773763520335</v>
      </c>
      <c r="R9">
        <v>44.595199360133179</v>
      </c>
      <c r="S9">
        <v>401.14753105324138</v>
      </c>
      <c r="T9">
        <v>51.657227500324588</v>
      </c>
      <c r="U9">
        <v>163.3885334940901</v>
      </c>
      <c r="V9">
        <v>208.5120585426867</v>
      </c>
      <c r="W9">
        <v>363.01838456551411</v>
      </c>
    </row>
    <row r="10" spans="1:23" x14ac:dyDescent="0.25">
      <c r="A10">
        <v>690</v>
      </c>
      <c r="B10">
        <v>0.25</v>
      </c>
      <c r="C10">
        <v>3</v>
      </c>
      <c r="D10">
        <v>140</v>
      </c>
      <c r="E10">
        <v>35</v>
      </c>
      <c r="F10">
        <v>60</v>
      </c>
      <c r="G10">
        <v>1.35</v>
      </c>
      <c r="H10">
        <v>14</v>
      </c>
      <c r="I10">
        <v>45</v>
      </c>
      <c r="J10">
        <v>593.89877415088392</v>
      </c>
      <c r="K10">
        <v>573.67157415088388</v>
      </c>
      <c r="L10">
        <v>18.110399999999998</v>
      </c>
      <c r="M10">
        <v>2.1168</v>
      </c>
      <c r="N10">
        <v>2055.7431151638389</v>
      </c>
      <c r="O10">
        <v>721.2520133345547</v>
      </c>
      <c r="P10">
        <v>56.15309259808501</v>
      </c>
      <c r="Q10">
        <v>721.87714210125682</v>
      </c>
      <c r="R10">
        <v>49.25537828442976</v>
      </c>
      <c r="S10">
        <v>445.62520286833029</v>
      </c>
      <c r="T10">
        <v>61.580285977182797</v>
      </c>
      <c r="U10">
        <v>163.3885334940901</v>
      </c>
      <c r="V10">
        <v>208.5120585426867</v>
      </c>
      <c r="W10">
        <v>363.01838456551411</v>
      </c>
    </row>
    <row r="11" spans="1:23" x14ac:dyDescent="0.25">
      <c r="A11">
        <v>640</v>
      </c>
      <c r="B11">
        <v>0.25</v>
      </c>
      <c r="C11">
        <v>3</v>
      </c>
      <c r="D11">
        <v>145</v>
      </c>
      <c r="E11">
        <v>35</v>
      </c>
      <c r="F11">
        <v>60</v>
      </c>
      <c r="G11">
        <v>1.35</v>
      </c>
      <c r="H11">
        <v>14</v>
      </c>
      <c r="I11">
        <v>43</v>
      </c>
      <c r="J11">
        <v>615.10944465627256</v>
      </c>
      <c r="K11">
        <v>594.15984465627253</v>
      </c>
      <c r="L11">
        <v>18.757200000000001</v>
      </c>
      <c r="M11">
        <v>2.1924000000000001</v>
      </c>
      <c r="N11">
        <v>1907.9997286560449</v>
      </c>
      <c r="O11">
        <v>584.19729241941695</v>
      </c>
      <c r="P11">
        <v>57.667594962610593</v>
      </c>
      <c r="Q11">
        <v>778.81851110092828</v>
      </c>
      <c r="R11">
        <v>45.268663504754173</v>
      </c>
      <c r="S11">
        <v>389.61572652404368</v>
      </c>
      <c r="T11">
        <v>52.431940144291119</v>
      </c>
      <c r="U11">
        <v>163.3885334940901</v>
      </c>
      <c r="V11">
        <v>208.5120585426867</v>
      </c>
      <c r="W11">
        <v>363.01838456551411</v>
      </c>
    </row>
    <row r="12" spans="1:23" x14ac:dyDescent="0.25">
      <c r="A12">
        <v>630</v>
      </c>
      <c r="B12">
        <v>0.25</v>
      </c>
      <c r="C12">
        <v>3</v>
      </c>
      <c r="D12">
        <v>160</v>
      </c>
      <c r="E12">
        <v>35</v>
      </c>
      <c r="F12">
        <v>55</v>
      </c>
      <c r="G12">
        <v>1.35</v>
      </c>
      <c r="H12">
        <v>14</v>
      </c>
      <c r="I12">
        <v>43</v>
      </c>
      <c r="J12">
        <v>625.53845833561127</v>
      </c>
      <c r="K12">
        <v>604.34805833561131</v>
      </c>
      <c r="L12">
        <v>18.972799999999999</v>
      </c>
      <c r="M12">
        <v>2.2176</v>
      </c>
      <c r="N12">
        <v>1850.4684982004731</v>
      </c>
      <c r="O12">
        <v>558.99747929062585</v>
      </c>
      <c r="P12">
        <v>56.807351000901697</v>
      </c>
      <c r="Q12">
        <v>745.22355748567543</v>
      </c>
      <c r="R12">
        <v>44.485847703831958</v>
      </c>
      <c r="S12">
        <v>381.10574295388142</v>
      </c>
      <c r="T12">
        <v>63.848519765556809</v>
      </c>
      <c r="U12">
        <v>150.82018476377539</v>
      </c>
      <c r="V12">
        <v>195.71623130955859</v>
      </c>
      <c r="W12">
        <v>347.65559576599838</v>
      </c>
    </row>
    <row r="13" spans="1:23" x14ac:dyDescent="0.25">
      <c r="A13">
        <v>630</v>
      </c>
      <c r="B13">
        <v>0.25</v>
      </c>
      <c r="C13">
        <v>3</v>
      </c>
      <c r="D13">
        <v>150</v>
      </c>
      <c r="E13">
        <v>35</v>
      </c>
      <c r="F13">
        <v>60</v>
      </c>
      <c r="G13">
        <v>1.35</v>
      </c>
      <c r="H13">
        <v>14</v>
      </c>
      <c r="I13">
        <v>43</v>
      </c>
      <c r="J13">
        <v>636.32011516166131</v>
      </c>
      <c r="K13">
        <v>614.64811516166128</v>
      </c>
      <c r="L13">
        <v>19.404</v>
      </c>
      <c r="M13">
        <v>2.2679999999999998</v>
      </c>
      <c r="N13">
        <v>1831.6406948550009</v>
      </c>
      <c r="O13">
        <v>558.99747929062585</v>
      </c>
      <c r="P13">
        <v>57.630577122680307</v>
      </c>
      <c r="Q13">
        <v>745.22355748567543</v>
      </c>
      <c r="R13">
        <v>44.048139639155252</v>
      </c>
      <c r="S13">
        <v>373.6717597896581</v>
      </c>
      <c r="T13">
        <v>52.069181527206219</v>
      </c>
      <c r="U13">
        <v>163.3885334940901</v>
      </c>
      <c r="V13">
        <v>208.5120585426867</v>
      </c>
      <c r="W13">
        <v>363.01838456551411</v>
      </c>
    </row>
    <row r="14" spans="1:23" x14ac:dyDescent="0.25">
      <c r="A14">
        <v>620</v>
      </c>
      <c r="B14">
        <v>0.25</v>
      </c>
      <c r="C14">
        <v>3</v>
      </c>
      <c r="D14">
        <v>155</v>
      </c>
      <c r="E14">
        <v>35</v>
      </c>
      <c r="F14">
        <v>60</v>
      </c>
      <c r="G14">
        <v>1.35</v>
      </c>
      <c r="H14">
        <v>14</v>
      </c>
      <c r="I14">
        <v>43</v>
      </c>
      <c r="J14">
        <v>657.53078566705017</v>
      </c>
      <c r="K14">
        <v>635.13638566705015</v>
      </c>
      <c r="L14">
        <v>20.050799999999999</v>
      </c>
      <c r="M14">
        <v>2.3435999999999999</v>
      </c>
      <c r="N14">
        <v>1757.6433142950359</v>
      </c>
      <c r="O14">
        <v>534.51265336646713</v>
      </c>
      <c r="P14">
        <v>57.54214809682486</v>
      </c>
      <c r="Q14">
        <v>712.58178403300383</v>
      </c>
      <c r="R14">
        <v>43.238735745844338</v>
      </c>
      <c r="S14">
        <v>358.14709213071592</v>
      </c>
      <c r="T14">
        <v>51.62090092217975</v>
      </c>
      <c r="U14">
        <v>163.3885334940901</v>
      </c>
      <c r="V14">
        <v>208.5120585426867</v>
      </c>
      <c r="W14">
        <v>363.01838456551411</v>
      </c>
    </row>
    <row r="15" spans="1:23" x14ac:dyDescent="0.25">
      <c r="A15">
        <v>610</v>
      </c>
      <c r="B15">
        <v>0.25</v>
      </c>
      <c r="C15">
        <v>3</v>
      </c>
      <c r="D15">
        <v>160</v>
      </c>
      <c r="E15">
        <v>35</v>
      </c>
      <c r="F15">
        <v>60</v>
      </c>
      <c r="G15">
        <v>1.35</v>
      </c>
      <c r="H15">
        <v>14</v>
      </c>
      <c r="I15">
        <v>43</v>
      </c>
      <c r="J15">
        <v>678.74145617243869</v>
      </c>
      <c r="K15">
        <v>655.62465617243868</v>
      </c>
      <c r="L15">
        <v>20.697600000000001</v>
      </c>
      <c r="M15">
        <v>2.4192</v>
      </c>
      <c r="N15">
        <v>1685.5098534218509</v>
      </c>
      <c r="O15">
        <v>510.7333280676375</v>
      </c>
      <c r="P15">
        <v>57.405503749311521</v>
      </c>
      <c r="Q15">
        <v>680.88054377644505</v>
      </c>
      <c r="R15">
        <v>42.411052377904717</v>
      </c>
      <c r="S15">
        <v>342.98738707379141</v>
      </c>
      <c r="T15">
        <v>51.092038376760783</v>
      </c>
      <c r="U15">
        <v>163.3885334940901</v>
      </c>
      <c r="V15">
        <v>208.5120585426867</v>
      </c>
      <c r="W15">
        <v>363.01838456551411</v>
      </c>
    </row>
  </sheetData>
  <sortState ref="A1:W15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2019-03-29T03:01:40Z</dcterms:created>
  <dcterms:modified xsi:type="dcterms:W3CDTF">2019-03-29T05:04:40Z</dcterms:modified>
</cp:coreProperties>
</file>