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KNOWAGE\2023\"/>
    </mc:Choice>
  </mc:AlternateContent>
  <xr:revisionPtr revIDLastSave="0" documentId="13_ncr:1_{6C2D46A8-F9AA-49B4-B274-65DA9071F541}" xr6:coauthVersionLast="47" xr6:coauthVersionMax="47" xr10:uidLastSave="{00000000-0000-0000-0000-000000000000}"/>
  <bookViews>
    <workbookView xWindow="28680" yWindow="420" windowWidth="29040" windowHeight="15840" xr2:uid="{00000000-000D-0000-FFFF-FFFF00000000}"/>
  </bookViews>
  <sheets>
    <sheet name="dati generali" sheetId="1" r:id="rId1"/>
    <sheet name="fat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5" i="2"/>
  <c r="E4" i="2"/>
  <c r="D17" i="1"/>
  <c r="D16" i="1"/>
  <c r="D15" i="1"/>
  <c r="D14" i="1"/>
  <c r="E14" i="1"/>
  <c r="E17" i="1" s="1"/>
  <c r="E16" i="1"/>
  <c r="C16" i="1" s="1"/>
  <c r="E15" i="1"/>
  <c r="C15" i="1" s="1"/>
  <c r="C14" i="1" l="1"/>
  <c r="C17" i="1" s="1"/>
</calcChain>
</file>

<file path=xl/sharedStrings.xml><?xml version="1.0" encoding="utf-8"?>
<sst xmlns="http://schemas.openxmlformats.org/spreadsheetml/2006/main" count="24" uniqueCount="24">
  <si>
    <t>Verbale di conformità</t>
  </si>
  <si>
    <t>1257430|12/10/2023|R_MARCHE|GRM|POSO|P|520/2022/ISR/100</t>
  </si>
  <si>
    <t>1297217|20/10/2023|R_MARCHE|GRM|SGM|A</t>
  </si>
  <si>
    <t>CAPITOLI</t>
  </si>
  <si>
    <t>POR FSE 2014/2020- SERVIZI SOCIALI- Spese  per gestione e manutenzione applicazioni del sistema  informativo delle politiche sociali - Quota UE 50%-CFR 1201050071</t>
  </si>
  <si>
    <t>Ex. 520/2022 - servizi di assistenza tecnica piattaforma tecnologica KNOWAGE in remoto per SISO</t>
  </si>
  <si>
    <t>impegno 5620/2023</t>
  </si>
  <si>
    <t>Ex. 521/2022 - servizi di assistenza tecnica piattaforma tecnologica KNOWAGE in remoto per SISO</t>
  </si>
  <si>
    <t>impegno 5621/2023</t>
  </si>
  <si>
    <t>impegno 5622/2023</t>
  </si>
  <si>
    <t>Ex. 522/2022 - servizi di assistenza tecnica piattaforma tecnologica KNOWAGE in remoto per SISO</t>
  </si>
  <si>
    <t>POR FSE 2014/2020- SERVIZI SOCIALI- Spese per gestione e manutenzione applicazioni del sistema informativo delle politiche sociali - Quota regione 15%</t>
  </si>
  <si>
    <t>POR FSE 2014/2020- SERVIZI SOCIALI- Spese per gestione e manutenzione applicazioni del sistema informativo delle politiche sociali - Quota stato 35%-CFR 1201010140</t>
  </si>
  <si>
    <t xml:space="preserve">RIPARTO </t>
  </si>
  <si>
    <t>imponibile</t>
  </si>
  <si>
    <t>iva</t>
  </si>
  <si>
    <t>ivato</t>
  </si>
  <si>
    <t>fatt. 2021</t>
  </si>
  <si>
    <t>fatt. 2022</t>
  </si>
  <si>
    <t>tot. 2021-2022</t>
  </si>
  <si>
    <t>Offerta</t>
  </si>
  <si>
    <t>Ivato</t>
  </si>
  <si>
    <t>Da Fatt. 2023</t>
  </si>
  <si>
    <t>Fattura n. 75 del 12/10/2023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</si>
</sst>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9" fontId="0" fillId="0" borderId="0" xfId="2" applyFont="1"/>
    <xf numFmtId="44" fontId="0" fillId="0" borderId="0" xfId="0" applyNumberFormat="1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2" borderId="0" xfId="1" applyFont="1" applyFill="1"/>
    <xf numFmtId="44" fontId="6" fillId="0" borderId="0" xfId="1" applyFont="1"/>
    <xf numFmtId="0" fontId="0" fillId="2" borderId="0" xfId="0" applyFill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73.28515625" customWidth="1"/>
    <col min="2" max="2" width="80" customWidth="1"/>
    <col min="3" max="5" width="12.85546875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23</v>
      </c>
      <c r="B3" t="s">
        <v>2</v>
      </c>
    </row>
    <row r="5" spans="1:5" ht="18.75" x14ac:dyDescent="0.3">
      <c r="A5" s="3" t="s">
        <v>3</v>
      </c>
    </row>
    <row r="6" spans="1:5" ht="30" x14ac:dyDescent="0.25">
      <c r="A6" s="4">
        <v>2121010068</v>
      </c>
      <c r="B6" s="2" t="s">
        <v>4</v>
      </c>
    </row>
    <row r="7" spans="1:5" ht="26.25" x14ac:dyDescent="0.25">
      <c r="A7" s="5" t="s">
        <v>6</v>
      </c>
      <c r="B7" s="6" t="s">
        <v>5</v>
      </c>
      <c r="C7" s="1">
        <v>2440</v>
      </c>
    </row>
    <row r="8" spans="1:5" ht="30" x14ac:dyDescent="0.25">
      <c r="A8" s="4">
        <v>2121010069</v>
      </c>
      <c r="B8" s="2" t="s">
        <v>12</v>
      </c>
      <c r="C8" s="1"/>
    </row>
    <row r="9" spans="1:5" ht="26.25" x14ac:dyDescent="0.25">
      <c r="A9" s="5" t="s">
        <v>8</v>
      </c>
      <c r="B9" s="6" t="s">
        <v>7</v>
      </c>
      <c r="C9" s="1">
        <v>1708</v>
      </c>
    </row>
    <row r="10" spans="1:5" ht="30" x14ac:dyDescent="0.25">
      <c r="A10" s="4">
        <v>2121010070</v>
      </c>
      <c r="B10" s="2" t="s">
        <v>11</v>
      </c>
      <c r="C10" s="1"/>
    </row>
    <row r="11" spans="1:5" ht="26.25" x14ac:dyDescent="0.25">
      <c r="A11" s="5" t="s">
        <v>9</v>
      </c>
      <c r="B11" s="6" t="s">
        <v>10</v>
      </c>
      <c r="C11" s="1">
        <v>732</v>
      </c>
    </row>
    <row r="12" spans="1:5" x14ac:dyDescent="0.25">
      <c r="C12" s="1"/>
    </row>
    <row r="13" spans="1:5" x14ac:dyDescent="0.25">
      <c r="A13" t="s">
        <v>13</v>
      </c>
      <c r="C13" s="9" t="s">
        <v>14</v>
      </c>
      <c r="D13" s="10" t="s">
        <v>15</v>
      </c>
      <c r="E13" s="9" t="s">
        <v>16</v>
      </c>
    </row>
    <row r="14" spans="1:5" x14ac:dyDescent="0.25">
      <c r="B14" s="7">
        <v>0.5</v>
      </c>
      <c r="C14" s="8">
        <f>E14-D14</f>
        <v>2000</v>
      </c>
      <c r="D14" s="1">
        <f>880*B14</f>
        <v>440</v>
      </c>
      <c r="E14" s="1">
        <f>4880*B14</f>
        <v>2440</v>
      </c>
    </row>
    <row r="15" spans="1:5" x14ac:dyDescent="0.25">
      <c r="B15" s="7">
        <v>0.35</v>
      </c>
      <c r="C15" s="8">
        <f>E15-D15</f>
        <v>1400</v>
      </c>
      <c r="D15" s="1">
        <f>880*B15</f>
        <v>308</v>
      </c>
      <c r="E15" s="1">
        <f>4880*B15</f>
        <v>1708</v>
      </c>
    </row>
    <row r="16" spans="1:5" x14ac:dyDescent="0.25">
      <c r="B16" s="7">
        <v>0.15</v>
      </c>
      <c r="C16" s="8">
        <f>E16-D16</f>
        <v>600</v>
      </c>
      <c r="D16" s="1">
        <f>880*B16</f>
        <v>132</v>
      </c>
      <c r="E16" s="1">
        <f>4880*B16</f>
        <v>732</v>
      </c>
    </row>
    <row r="17" spans="2:5" x14ac:dyDescent="0.25">
      <c r="C17" s="11">
        <f>SUM(C14:C16)</f>
        <v>4000</v>
      </c>
      <c r="D17" s="11">
        <f>SUM(D14:D16)</f>
        <v>880</v>
      </c>
      <c r="E17" s="11">
        <f>SUM(E14:E16)</f>
        <v>4880</v>
      </c>
    </row>
    <row r="19" spans="2:5" x14ac:dyDescent="0.25">
      <c r="B1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8CAF-DC1F-4E6F-A4B1-47C3A6532628}">
  <dimension ref="B2:H13"/>
  <sheetViews>
    <sheetView workbookViewId="0">
      <selection activeCell="G7" sqref="G7"/>
    </sheetView>
  </sheetViews>
  <sheetFormatPr defaultRowHeight="15" x14ac:dyDescent="0.25"/>
  <cols>
    <col min="2" max="2" width="13.42578125" bestFit="1" customWidth="1"/>
    <col min="3" max="3" width="13.140625" bestFit="1" customWidth="1"/>
    <col min="4" max="4" width="11" bestFit="1" customWidth="1"/>
    <col min="5" max="5" width="12" bestFit="1" customWidth="1"/>
    <col min="8" max="8" width="12" bestFit="1" customWidth="1"/>
  </cols>
  <sheetData>
    <row r="2" spans="2:8" x14ac:dyDescent="0.25">
      <c r="E2" t="s">
        <v>20</v>
      </c>
    </row>
    <row r="3" spans="2:8" x14ac:dyDescent="0.25">
      <c r="B3" t="s">
        <v>17</v>
      </c>
      <c r="C3" s="1">
        <v>20715.599999999999</v>
      </c>
      <c r="D3" s="1"/>
      <c r="E3" s="1">
        <v>28300</v>
      </c>
      <c r="F3" s="1"/>
      <c r="G3" s="1"/>
      <c r="H3" s="1"/>
    </row>
    <row r="4" spans="2:8" x14ac:dyDescent="0.25">
      <c r="B4" t="s">
        <v>18</v>
      </c>
      <c r="C4" s="1">
        <v>8930.4</v>
      </c>
      <c r="D4" s="1"/>
      <c r="E4" s="1">
        <f>E3*1.22</f>
        <v>34526</v>
      </c>
      <c r="F4" s="1" t="s">
        <v>21</v>
      </c>
      <c r="G4" s="1"/>
      <c r="H4" s="1"/>
    </row>
    <row r="5" spans="2:8" x14ac:dyDescent="0.25">
      <c r="B5" t="s">
        <v>19</v>
      </c>
      <c r="C5" s="1">
        <f>SUM(C3:C4)</f>
        <v>29646</v>
      </c>
      <c r="D5" s="1"/>
      <c r="E5" s="1"/>
      <c r="F5" s="1"/>
      <c r="G5" s="1"/>
      <c r="H5" s="1"/>
    </row>
    <row r="6" spans="2:8" x14ac:dyDescent="0.25">
      <c r="C6" s="1"/>
      <c r="D6" s="1"/>
      <c r="E6" s="1"/>
      <c r="F6" s="1"/>
      <c r="G6" s="1"/>
      <c r="H6" s="1"/>
    </row>
    <row r="7" spans="2:8" x14ac:dyDescent="0.25">
      <c r="B7" s="13" t="s">
        <v>22</v>
      </c>
      <c r="C7" s="11">
        <f>E4-C5</f>
        <v>4880</v>
      </c>
      <c r="D7" s="1"/>
      <c r="E7" s="1"/>
      <c r="F7" s="1"/>
      <c r="G7" s="1"/>
      <c r="H7" s="1"/>
    </row>
    <row r="8" spans="2:8" x14ac:dyDescent="0.25">
      <c r="C8" s="1"/>
      <c r="D8" s="1"/>
      <c r="E8" s="1"/>
      <c r="F8" s="1"/>
      <c r="G8" s="1"/>
      <c r="H8" s="1"/>
    </row>
    <row r="9" spans="2:8" x14ac:dyDescent="0.25">
      <c r="C9" s="1"/>
      <c r="D9" s="1"/>
      <c r="E9" s="12"/>
      <c r="F9" s="1"/>
      <c r="G9" s="1"/>
      <c r="H9" s="1"/>
    </row>
    <row r="10" spans="2:8" x14ac:dyDescent="0.25">
      <c r="C10" s="1"/>
      <c r="D10" s="1"/>
      <c r="E10" s="12"/>
      <c r="F10" s="1"/>
      <c r="G10" s="1"/>
      <c r="H10" s="1"/>
    </row>
    <row r="11" spans="2:8" x14ac:dyDescent="0.25">
      <c r="C11" s="1"/>
      <c r="D11" s="1"/>
      <c r="E11" s="12"/>
      <c r="F11" s="1"/>
      <c r="G11" s="1"/>
      <c r="H11" s="1"/>
    </row>
    <row r="12" spans="2:8" x14ac:dyDescent="0.25">
      <c r="C12" s="1"/>
      <c r="D12" s="1"/>
      <c r="E12" s="12"/>
      <c r="F12" s="1"/>
      <c r="G12" s="1"/>
      <c r="H12" s="1"/>
    </row>
    <row r="13" spans="2:8" x14ac:dyDescent="0.25"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generali</vt:lpstr>
      <vt:lpstr>fatture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2023-10-24T15:58:42Z</dcterms:modified>
</cp:coreProperties>
</file>