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Triangle" sheetId="1" state="visible" r:id="rId2"/>
    <sheet name="Trapez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<sst xmlns="http://schemas.openxmlformats.org/spreadsheetml/2006/main" count="72" uniqueCount="20">
  <si>
    <t>N </t>
  </si>
  <si>
    <t>N2</t>
  </si>
  <si>
    <t>lambda</t>
  </si>
  <si>
    <t>Area</t>
  </si>
  <si>
    <t>Part Area</t>
  </si>
  <si>
    <t>Floor</t>
  </si>
  <si>
    <t>Abs</t>
  </si>
  <si>
    <t>Ceiling</t>
  </si>
  <si>
    <t>Partition</t>
  </si>
  <si>
    <t>End exact</t>
  </si>
  <si>
    <t>Start</t>
  </si>
  <si>
    <t>End</t>
  </si>
  <si>
    <t>Size</t>
  </si>
  <si>
    <t>Delta abs</t>
  </si>
  <si>
    <t>Sum Delta</t>
  </si>
  <si>
    <t>Method</t>
  </si>
  <si>
    <t>A </t>
  </si>
  <si>
    <t>A/lambda</t>
  </si>
  <si>
    <t>B</t>
  </si>
  <si>
    <t>Area exact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</si>
</sst>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Floor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Triangle!$F$8:$F$8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Triangle!$F$9:$F$11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436269"/>
        <c:axId val="70410611"/>
      </c:lineChart>
      <c:lineChart>
        <c:grouping val="standard"/>
        <c:ser>
          <c:idx val="1"/>
          <c:order val="1"/>
          <c:tx>
            <c:strRef>
              <c:f>Triangle!$G$8:$G$8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Triangle!$G$9:$G$11</c:f>
              <c:numCache>
                <c:formatCode>General</c:formatCode>
                <c:ptCount val="3"/>
                <c:pt idx="0">
                  <c:v>12.5</c:v>
                </c:pt>
                <c:pt idx="1">
                  <c:v>19.5</c:v>
                </c:pt>
                <c:pt idx="2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846567"/>
        <c:axId val="53326331"/>
      </c:lineChart>
      <c:catAx>
        <c:axId val="7143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10611"/>
        <c:crosses val="autoZero"/>
        <c:auto val="1"/>
        <c:lblAlgn val="ctr"/>
        <c:lblOffset val="100"/>
      </c:catAx>
      <c:valAx>
        <c:axId val="70410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36269"/>
        <c:crosses val="autoZero"/>
      </c:valAx>
      <c:catAx>
        <c:axId val="4484656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26331"/>
        <c:crosses val="autoZero"/>
        <c:auto val="1"/>
        <c:lblAlgn val="ctr"/>
        <c:lblOffset val="100"/>
      </c:catAx>
      <c:valAx>
        <c:axId val="5332633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46567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Abs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Triangle!$K$8:$K$8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Triangle!$K$9:$K$11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619490"/>
        <c:axId val="83193813"/>
      </c:lineChart>
      <c:lineChart>
        <c:grouping val="standard"/>
        <c:ser>
          <c:idx val="1"/>
          <c:order val="1"/>
          <c:tx>
            <c:strRef>
              <c:f>Triangle!$L$8:$L$8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Triangle!$L$9:$L$11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071952"/>
        <c:axId val="29861765"/>
      </c:lineChart>
      <c:catAx>
        <c:axId val="81619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93813"/>
        <c:crosses val="autoZero"/>
        <c:auto val="1"/>
        <c:lblAlgn val="ctr"/>
        <c:lblOffset val="100"/>
      </c:catAx>
      <c:valAx>
        <c:axId val="83193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619490"/>
        <c:crosses val="autoZero"/>
      </c:valAx>
      <c:catAx>
        <c:axId val="5007195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61765"/>
        <c:crosses val="autoZero"/>
        <c:auto val="1"/>
        <c:lblAlgn val="ctr"/>
        <c:lblOffset val="100"/>
      </c:catAx>
      <c:valAx>
        <c:axId val="298617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71952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Ceiling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Triangle!$K$8:$K$8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Triangle!$P$9:$P$11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986980"/>
        <c:axId val="44374675"/>
      </c:lineChart>
      <c:lineChart>
        <c:grouping val="standard"/>
        <c:ser>
          <c:idx val="1"/>
          <c:order val="1"/>
          <c:tx>
            <c:strRef>
              <c:f>Triangle!$L$8:$L$8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Triangle!$A$9:$A$11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Triangle!$Q$9:$Q$11</c:f>
              <c:numCache>
                <c:formatCode>General</c:formatCode>
                <c:ptCount val="3"/>
                <c:pt idx="0">
                  <c:v>18</c:v>
                </c:pt>
                <c:pt idx="1">
                  <c:v>22.5</c:v>
                </c:pt>
                <c:pt idx="2">
                  <c:v>9.5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318050"/>
        <c:axId val="67620164"/>
      </c:lineChart>
      <c:catAx>
        <c:axId val="70986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74675"/>
        <c:crosses val="autoZero"/>
        <c:auto val="1"/>
        <c:lblAlgn val="ctr"/>
        <c:lblOffset val="100"/>
      </c:catAx>
      <c:valAx>
        <c:axId val="44374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86980"/>
        <c:crosses val="autoZero"/>
      </c:valAx>
      <c:catAx>
        <c:axId val="2631805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620164"/>
        <c:crosses val="autoZero"/>
        <c:auto val="1"/>
        <c:lblAlgn val="ctr"/>
        <c:lblOffset val="100"/>
      </c:catAx>
      <c:valAx>
        <c:axId val="6762016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18050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Floor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Trapeze!$G$10:$G$10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Trapeze!$G$11:$G$13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10826"/>
        <c:axId val="22358397"/>
      </c:lineChart>
      <c:lineChart>
        <c:grouping val="standard"/>
        <c:ser>
          <c:idx val="1"/>
          <c:order val="1"/>
          <c:tx>
            <c:strRef>
              <c:f>Trapeze!$H$10:$H$10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Trapeze!$H$11:$H$13</c:f>
              <c:numCache>
                <c:formatCode>General</c:formatCode>
                <c:ptCount val="3"/>
                <c:pt idx="0">
                  <c:v>28</c:v>
                </c:pt>
                <c:pt idx="1">
                  <c:v>31.5</c:v>
                </c:pt>
                <c:pt idx="2">
                  <c:v>40.5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873279"/>
        <c:axId val="2830977"/>
      </c:lineChart>
      <c:catAx>
        <c:axId val="991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58397"/>
        <c:crosses val="autoZero"/>
        <c:auto val="1"/>
        <c:lblAlgn val="ctr"/>
        <c:lblOffset val="100"/>
      </c:catAx>
      <c:valAx>
        <c:axId val="22358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0826"/>
        <c:crosses val="autoZero"/>
      </c:valAx>
      <c:catAx>
        <c:axId val="7587327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30977"/>
        <c:crosses val="autoZero"/>
        <c:auto val="1"/>
        <c:lblAlgn val="ctr"/>
        <c:lblOffset val="100"/>
      </c:catAx>
      <c:valAx>
        <c:axId val="283097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73279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Abs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Trapeze!$L$10:$L$10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Trapeze!$L$11:$L$13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622036"/>
        <c:axId val="88304639"/>
      </c:lineChart>
      <c:lineChart>
        <c:grouping val="standard"/>
        <c:ser>
          <c:idx val="1"/>
          <c:order val="1"/>
          <c:tx>
            <c:strRef>
              <c:f>Trapeze!$M$10:$M$10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Trapeze!$M$11:$M$13</c:f>
              <c:numCache>
                <c:formatCode>General</c:formatCode>
                <c:ptCount val="3"/>
                <c:pt idx="0">
                  <c:v>37.5</c:v>
                </c:pt>
                <c:pt idx="1">
                  <c:v>34.5</c:v>
                </c:pt>
                <c:pt idx="2">
                  <c:v>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46881"/>
        <c:axId val="64332070"/>
      </c:lineChart>
      <c:catAx>
        <c:axId val="2862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04639"/>
        <c:crosses val="autoZero"/>
        <c:auto val="1"/>
        <c:lblAlgn val="ctr"/>
        <c:lblOffset val="100"/>
      </c:catAx>
      <c:valAx>
        <c:axId val="88304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22036"/>
        <c:crosses val="autoZero"/>
      </c:valAx>
      <c:catAx>
        <c:axId val="58846881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32070"/>
        <c:crosses val="autoZero"/>
        <c:auto val="1"/>
        <c:lblAlgn val="ctr"/>
        <c:lblOffset val="100"/>
      </c:catAx>
      <c:valAx>
        <c:axId val="6433207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46881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Ceiling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Trapeze!$L$10:$L$10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Trapeze!$Q$11:$Q$13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617406"/>
        <c:axId val="50085370"/>
      </c:lineChart>
      <c:lineChart>
        <c:grouping val="standard"/>
        <c:ser>
          <c:idx val="1"/>
          <c:order val="1"/>
          <c:tx>
            <c:strRef>
              <c:f>Trapeze!$M$10:$M$10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Trapeze!$A$11:$A$13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Trapeze!$R$11:$R$13</c:f>
              <c:numCache>
                <c:formatCode>General</c:formatCode>
                <c:ptCount val="3"/>
                <c:pt idx="0">
                  <c:v>37.5</c:v>
                </c:pt>
                <c:pt idx="1">
                  <c:v>34.5</c:v>
                </c:pt>
                <c:pt idx="2">
                  <c:v>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404066"/>
        <c:axId val="22713212"/>
      </c:lineChart>
      <c:catAx>
        <c:axId val="1361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85370"/>
        <c:crosses val="autoZero"/>
        <c:auto val="1"/>
        <c:lblAlgn val="ctr"/>
        <c:lblOffset val="100"/>
      </c:catAx>
      <c:valAx>
        <c:axId val="50085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617406"/>
        <c:crosses val="autoZero"/>
      </c:valAx>
      <c:catAx>
        <c:axId val="7340406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13212"/>
        <c:crosses val="autoZero"/>
        <c:auto val="1"/>
        <c:lblAlgn val="ctr"/>
        <c:lblOffset val="100"/>
      </c:catAx>
      <c:valAx>
        <c:axId val="2271321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Area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404066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5760</xdr:colOff>
      <xdr:row>14</xdr:row>
      <xdr:rowOff>14040</xdr:rowOff>
    </xdr:from>
    <xdr:to>
      <xdr:col>8</xdr:col>
      <xdr:colOff>1080</xdr:colOff>
      <xdr:row>30</xdr:row>
      <xdr:rowOff>7200</xdr:rowOff>
    </xdr:to>
    <xdr:graphicFrame>
      <xdr:nvGraphicFramePr>
        <xdr:cNvPr id="0" name=""/>
        <xdr:cNvGraphicFramePr/>
      </xdr:nvGraphicFramePr>
      <xdr:xfrm>
        <a:off x="2474640" y="2289600"/>
        <a:ext cx="4110120" cy="259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5760</xdr:colOff>
      <xdr:row>14</xdr:row>
      <xdr:rowOff>6480</xdr:rowOff>
    </xdr:from>
    <xdr:to>
      <xdr:col>13</xdr:col>
      <xdr:colOff>9000</xdr:colOff>
      <xdr:row>30</xdr:row>
      <xdr:rowOff>146520</xdr:rowOff>
    </xdr:to>
    <xdr:graphicFrame>
      <xdr:nvGraphicFramePr>
        <xdr:cNvPr id="1" name=""/>
        <xdr:cNvGraphicFramePr/>
      </xdr:nvGraphicFramePr>
      <xdr:xfrm>
        <a:off x="6589440" y="2282040"/>
        <a:ext cx="41180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35280</xdr:colOff>
      <xdr:row>14</xdr:row>
      <xdr:rowOff>15480</xdr:rowOff>
    </xdr:from>
    <xdr:to>
      <xdr:col>18</xdr:col>
      <xdr:colOff>1080</xdr:colOff>
      <xdr:row>30</xdr:row>
      <xdr:rowOff>155520</xdr:rowOff>
    </xdr:to>
    <xdr:graphicFrame>
      <xdr:nvGraphicFramePr>
        <xdr:cNvPr id="2" name=""/>
        <xdr:cNvGraphicFramePr/>
      </xdr:nvGraphicFramePr>
      <xdr:xfrm>
        <a:off x="10733760" y="2291040"/>
        <a:ext cx="4080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5760</xdr:colOff>
      <xdr:row>16</xdr:row>
      <xdr:rowOff>14040</xdr:rowOff>
    </xdr:from>
    <xdr:to>
      <xdr:col>9</xdr:col>
      <xdr:colOff>1080</xdr:colOff>
      <xdr:row>32</xdr:row>
      <xdr:rowOff>7200</xdr:rowOff>
    </xdr:to>
    <xdr:graphicFrame>
      <xdr:nvGraphicFramePr>
        <xdr:cNvPr id="3" name=""/>
        <xdr:cNvGraphicFramePr/>
      </xdr:nvGraphicFramePr>
      <xdr:xfrm>
        <a:off x="3297600" y="2614680"/>
        <a:ext cx="4110120" cy="259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5760</xdr:colOff>
      <xdr:row>16</xdr:row>
      <xdr:rowOff>6480</xdr:rowOff>
    </xdr:from>
    <xdr:to>
      <xdr:col>14</xdr:col>
      <xdr:colOff>9000</xdr:colOff>
      <xdr:row>32</xdr:row>
      <xdr:rowOff>146520</xdr:rowOff>
    </xdr:to>
    <xdr:graphicFrame>
      <xdr:nvGraphicFramePr>
        <xdr:cNvPr id="4" name=""/>
        <xdr:cNvGraphicFramePr/>
      </xdr:nvGraphicFramePr>
      <xdr:xfrm>
        <a:off x="7412400" y="2607120"/>
        <a:ext cx="41180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35280</xdr:colOff>
      <xdr:row>16</xdr:row>
      <xdr:rowOff>15480</xdr:rowOff>
    </xdr:from>
    <xdr:to>
      <xdr:col>19</xdr:col>
      <xdr:colOff>1080</xdr:colOff>
      <xdr:row>32</xdr:row>
      <xdr:rowOff>155520</xdr:rowOff>
    </xdr:to>
    <xdr:graphicFrame>
      <xdr:nvGraphicFramePr>
        <xdr:cNvPr id="5" name=""/>
        <xdr:cNvGraphicFramePr/>
      </xdr:nvGraphicFramePr>
      <xdr:xfrm>
        <a:off x="11556720" y="2616120"/>
        <a:ext cx="4080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1" t="s">
        <v>0</v>
      </c>
      <c r="B1" s="2" t="n">
        <v>10</v>
      </c>
    </row>
    <row r="2" customFormat="false" ht="12.8" hidden="false" customHeight="false" outlineLevel="0" collapsed="false">
      <c r="A2" s="1" t="s">
        <v>1</v>
      </c>
      <c r="B2" s="2" t="n">
        <f aca="false">B1/2</f>
        <v>5</v>
      </c>
    </row>
    <row r="3" customFormat="false" ht="12.8" hidden="false" customHeight="false" outlineLevel="0" collapsed="false">
      <c r="A3" s="0" t="s">
        <v>2</v>
      </c>
      <c r="B3" s="3" t="n">
        <v>1</v>
      </c>
    </row>
    <row r="4" customFormat="false" ht="12.8" hidden="false" customHeight="false" outlineLevel="0" collapsed="false">
      <c r="A4" s="0" t="s">
        <v>3</v>
      </c>
      <c r="B4" s="2" t="n">
        <v>50</v>
      </c>
    </row>
    <row r="5" customFormat="false" ht="12.8" hidden="false" customHeight="false" outlineLevel="0" collapsed="false">
      <c r="A5" s="1" t="s">
        <v>4</v>
      </c>
      <c r="B5" s="3" t="n">
        <f aca="false">B4/3</f>
        <v>16.6666666666667</v>
      </c>
    </row>
    <row r="7" customFormat="false" ht="12.8" hidden="false" customHeight="false" outlineLevel="0" collapsed="false">
      <c r="D7" s="4" t="s">
        <v>5</v>
      </c>
      <c r="E7" s="4"/>
      <c r="F7" s="4"/>
      <c r="G7" s="4"/>
      <c r="H7" s="4"/>
      <c r="I7" s="5" t="s">
        <v>6</v>
      </c>
      <c r="J7" s="5"/>
      <c r="K7" s="5"/>
      <c r="L7" s="5"/>
      <c r="M7" s="5"/>
      <c r="N7" s="6" t="s">
        <v>7</v>
      </c>
      <c r="O7" s="6"/>
      <c r="P7" s="6"/>
      <c r="Q7" s="6"/>
      <c r="R7" s="6"/>
    </row>
    <row r="8" customFormat="false" ht="12.8" hidden="false" customHeight="false" outlineLevel="0" collapsed="false">
      <c r="A8" s="1" t="s">
        <v>8</v>
      </c>
      <c r="B8" s="1" t="s">
        <v>3</v>
      </c>
      <c r="C8" s="0" t="s">
        <v>9</v>
      </c>
      <c r="D8" s="7" t="s">
        <v>10</v>
      </c>
      <c r="E8" s="7" t="s">
        <v>11</v>
      </c>
      <c r="F8" s="7" t="s">
        <v>12</v>
      </c>
      <c r="G8" s="7" t="s">
        <v>3</v>
      </c>
      <c r="H8" s="7" t="s">
        <v>13</v>
      </c>
      <c r="I8" s="8" t="s">
        <v>10</v>
      </c>
      <c r="J8" s="8" t="s">
        <v>11</v>
      </c>
      <c r="K8" s="8" t="s">
        <v>12</v>
      </c>
      <c r="L8" s="8" t="s">
        <v>3</v>
      </c>
      <c r="M8" s="8" t="s">
        <v>13</v>
      </c>
      <c r="N8" s="9" t="s">
        <v>10</v>
      </c>
      <c r="O8" s="9" t="s">
        <v>11</v>
      </c>
      <c r="P8" s="9" t="s">
        <v>12</v>
      </c>
      <c r="Q8" s="9" t="s">
        <v>3</v>
      </c>
      <c r="R8" s="9" t="s">
        <v>13</v>
      </c>
    </row>
    <row r="9" customFormat="false" ht="12.8" hidden="false" customHeight="false" outlineLevel="0" collapsed="false">
      <c r="A9" s="1" t="n">
        <v>0</v>
      </c>
      <c r="B9" s="3" t="n">
        <f aca="false">$B$5*(A9+1)</f>
        <v>16.6666666666667</v>
      </c>
      <c r="C9" s="3" t="n">
        <f aca="false">SQRT(2*B9/$B$3)</f>
        <v>5.77350269189626</v>
      </c>
      <c r="D9" s="7" t="n">
        <v>0</v>
      </c>
      <c r="E9" s="7" t="n">
        <f aca="false">ROUNDDOWN(C9,0)</f>
        <v>5</v>
      </c>
      <c r="F9" s="10" t="n">
        <f aca="false">E9-D9</f>
        <v>5</v>
      </c>
      <c r="G9" s="11" t="n">
        <f aca="false">F9*(D9+E9)/2</f>
        <v>12.5</v>
      </c>
      <c r="H9" s="11" t="n">
        <f aca="false">ABS(G9-$B$5)</f>
        <v>4.16666666666667</v>
      </c>
      <c r="I9" s="12" t="n">
        <v>0</v>
      </c>
      <c r="J9" s="12" t="n">
        <f aca="false">ROUND(C9,0)</f>
        <v>6</v>
      </c>
      <c r="K9" s="12" t="n">
        <f aca="false">J9-I9</f>
        <v>6</v>
      </c>
      <c r="L9" s="13" t="n">
        <f aca="false">K9*(I9+J9)/2</f>
        <v>18</v>
      </c>
      <c r="M9" s="13" t="n">
        <f aca="false">ABS(L9-$B$5)</f>
        <v>1.33333333333333</v>
      </c>
      <c r="N9" s="14" t="n">
        <v>0</v>
      </c>
      <c r="O9" s="14" t="n">
        <f aca="false">ROUNDUP(C9,0)</f>
        <v>6</v>
      </c>
      <c r="P9" s="14" t="n">
        <f aca="false">O9-N9</f>
        <v>6</v>
      </c>
      <c r="Q9" s="15" t="n">
        <f aca="false">P9*(N9+O9)/2</f>
        <v>18</v>
      </c>
      <c r="R9" s="9" t="n">
        <f aca="false">ABS(Q9-$B$5)</f>
        <v>1.33333333333333</v>
      </c>
    </row>
    <row r="10" customFormat="false" ht="12.8" hidden="false" customHeight="false" outlineLevel="0" collapsed="false">
      <c r="A10" s="1" t="n">
        <v>1</v>
      </c>
      <c r="B10" s="3" t="n">
        <f aca="false">$B$5*(A10+1)</f>
        <v>33.3333333333333</v>
      </c>
      <c r="C10" s="3" t="n">
        <f aca="false">SQRT(2*B10/$B$3)</f>
        <v>8.16496580927726</v>
      </c>
      <c r="D10" s="7" t="n">
        <f aca="false">E9</f>
        <v>5</v>
      </c>
      <c r="E10" s="7" t="n">
        <f aca="false">ROUNDDOWN(C10,0)</f>
        <v>8</v>
      </c>
      <c r="F10" s="10" t="n">
        <f aca="false">E10-D10</f>
        <v>3</v>
      </c>
      <c r="G10" s="11" t="n">
        <f aca="false">F10*(D10+E10)/2</f>
        <v>19.5</v>
      </c>
      <c r="H10" s="11" t="n">
        <f aca="false">ABS(G10-$B$5)</f>
        <v>2.83333333333333</v>
      </c>
      <c r="I10" s="12" t="n">
        <f aca="false">J9</f>
        <v>6</v>
      </c>
      <c r="J10" s="12" t="n">
        <f aca="false">ROUND(C10,0)</f>
        <v>8</v>
      </c>
      <c r="K10" s="12" t="n">
        <f aca="false">J10-I10</f>
        <v>2</v>
      </c>
      <c r="L10" s="13" t="n">
        <f aca="false">K10*(I10+J10)/2</f>
        <v>14</v>
      </c>
      <c r="M10" s="13" t="n">
        <f aca="false">ABS(L10-$B$5)</f>
        <v>2.66666666666667</v>
      </c>
      <c r="N10" s="14" t="n">
        <f aca="false">O9</f>
        <v>6</v>
      </c>
      <c r="O10" s="14" t="n">
        <f aca="false">ROUNDUP(C10,0)</f>
        <v>9</v>
      </c>
      <c r="P10" s="14" t="n">
        <f aca="false">O10-N10</f>
        <v>3</v>
      </c>
      <c r="Q10" s="15" t="n">
        <f aca="false">P10*(N10+O10)/2</f>
        <v>22.5</v>
      </c>
      <c r="R10" s="9" t="n">
        <f aca="false">ABS(Q10-$B$5)</f>
        <v>5.83333333333333</v>
      </c>
    </row>
    <row r="11" customFormat="false" ht="12.8" hidden="false" customHeight="false" outlineLevel="0" collapsed="false">
      <c r="A11" s="1" t="n">
        <v>2</v>
      </c>
      <c r="B11" s="3" t="n">
        <f aca="false">$B$5*(A11+1)</f>
        <v>50</v>
      </c>
      <c r="C11" s="3" t="n">
        <f aca="false">SQRT(2*B11/$B$3)</f>
        <v>10</v>
      </c>
      <c r="D11" s="7" t="n">
        <f aca="false">E10</f>
        <v>8</v>
      </c>
      <c r="E11" s="7" t="n">
        <f aca="false">ROUNDDOWN(C11,0)</f>
        <v>10</v>
      </c>
      <c r="F11" s="10" t="n">
        <f aca="false">E11-D11</f>
        <v>2</v>
      </c>
      <c r="G11" s="11" t="n">
        <f aca="false">F11*(D11+E11)/2</f>
        <v>18</v>
      </c>
      <c r="H11" s="11" t="n">
        <f aca="false">ABS(G11-$B$5)</f>
        <v>1.33333333333333</v>
      </c>
      <c r="I11" s="12" t="n">
        <f aca="false">J10</f>
        <v>8</v>
      </c>
      <c r="J11" s="12" t="n">
        <f aca="false">ROUND(C11,0)</f>
        <v>10</v>
      </c>
      <c r="K11" s="12" t="n">
        <f aca="false">J11-I11</f>
        <v>2</v>
      </c>
      <c r="L11" s="13" t="n">
        <f aca="false">K11*(I11+J11)/2</f>
        <v>18</v>
      </c>
      <c r="M11" s="13" t="n">
        <f aca="false">ABS(L11-$B$5)</f>
        <v>1.33333333333333</v>
      </c>
      <c r="N11" s="14" t="n">
        <f aca="false">O10</f>
        <v>9</v>
      </c>
      <c r="O11" s="14" t="n">
        <f aca="false">ROUNDUP(C11,0)</f>
        <v>10</v>
      </c>
      <c r="P11" s="14" t="n">
        <f aca="false">O11-N11</f>
        <v>1</v>
      </c>
      <c r="Q11" s="15" t="n">
        <f aca="false">P11*(N11+O11)/2</f>
        <v>9.5</v>
      </c>
      <c r="R11" s="9" t="n">
        <f aca="false">ABS(Q11-$B$5)</f>
        <v>7.16666666666667</v>
      </c>
    </row>
    <row r="12" customFormat="false" ht="12.8" hidden="false" customHeight="false" outlineLevel="0" collapsed="false">
      <c r="A12" s="1"/>
      <c r="B12" s="1"/>
      <c r="C12" s="1"/>
      <c r="E12" s="1"/>
      <c r="F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6" t="s">
        <v>14</v>
      </c>
      <c r="H13" s="17" t="n">
        <f aca="false">SUM(H9:H11)</f>
        <v>8.33333333333333</v>
      </c>
      <c r="L13" s="16" t="s">
        <v>14</v>
      </c>
      <c r="M13" s="17" t="n">
        <f aca="false">SUM(M9:M11)</f>
        <v>5.33333333333333</v>
      </c>
      <c r="Q13" s="16" t="s">
        <v>14</v>
      </c>
      <c r="R13" s="17" t="n">
        <f aca="false">SUM(R9:R11)</f>
        <v>14.3333333333333</v>
      </c>
    </row>
    <row r="15" customFormat="false" ht="12.8" hidden="false" customHeight="false" outlineLevel="0" collapsed="false">
      <c r="A15" s="18" t="s">
        <v>14</v>
      </c>
      <c r="B15" s="18" t="s">
        <v>15</v>
      </c>
    </row>
    <row r="16" customFormat="false" ht="12.8" hidden="false" customHeight="false" outlineLevel="0" collapsed="false">
      <c r="A16" s="18" t="s">
        <v>5</v>
      </c>
      <c r="B16" s="19" t="n">
        <f aca="false">H13</f>
        <v>8.33333333333333</v>
      </c>
    </row>
    <row r="17" customFormat="false" ht="12.8" hidden="false" customHeight="false" outlineLevel="0" collapsed="false">
      <c r="A17" s="18" t="s">
        <v>6</v>
      </c>
      <c r="B17" s="19" t="n">
        <f aca="false">M13</f>
        <v>5.33333333333333</v>
      </c>
    </row>
    <row r="18" customFormat="false" ht="12.8" hidden="false" customHeight="false" outlineLevel="0" collapsed="false">
      <c r="A18" s="18" t="s">
        <v>7</v>
      </c>
      <c r="B18" s="19" t="n">
        <f aca="false">R13</f>
        <v>14.3333333333333</v>
      </c>
    </row>
  </sheetData>
  <mergeCells count="3">
    <mergeCell ref="D7:H7"/>
    <mergeCell ref="I7:M7"/>
    <mergeCell ref="N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6632653061225"/>
  </cols>
  <sheetData>
    <row r="1" customFormat="false" ht="12.8" hidden="false" customHeight="false" outlineLevel="0" collapsed="false">
      <c r="A1" s="1" t="s">
        <v>16</v>
      </c>
      <c r="B1" s="2" t="n">
        <v>5</v>
      </c>
      <c r="E1" s="0" t="s">
        <v>17</v>
      </c>
      <c r="F1" s="0" t="n">
        <f aca="false">B1/B5</f>
        <v>5</v>
      </c>
    </row>
    <row r="2" customFormat="false" ht="12.8" hidden="false" customHeight="false" outlineLevel="0" collapsed="false">
      <c r="A2" s="1" t="s">
        <v>18</v>
      </c>
      <c r="B2" s="2" t="n">
        <v>15</v>
      </c>
    </row>
    <row r="3" customFormat="false" ht="12.8" hidden="false" customHeight="false" outlineLevel="0" collapsed="false">
      <c r="A3" s="1" t="s">
        <v>0</v>
      </c>
      <c r="B3" s="2" t="n">
        <v>10</v>
      </c>
    </row>
    <row r="4" customFormat="false" ht="12.8" hidden="false" customHeight="false" outlineLevel="0" collapsed="false">
      <c r="A4" s="1" t="s">
        <v>1</v>
      </c>
      <c r="B4" s="2" t="n">
        <f aca="false">B3/2</f>
        <v>5</v>
      </c>
    </row>
    <row r="5" customFormat="false" ht="12.8" hidden="false" customHeight="false" outlineLevel="0" collapsed="false">
      <c r="A5" s="0" t="s">
        <v>2</v>
      </c>
      <c r="B5" s="3" t="n">
        <f aca="false">(B2-B1)/B3</f>
        <v>1</v>
      </c>
    </row>
    <row r="6" customFormat="false" ht="12.8" hidden="false" customHeight="false" outlineLevel="0" collapsed="false">
      <c r="A6" s="0" t="s">
        <v>3</v>
      </c>
      <c r="B6" s="2" t="n">
        <f aca="false">(B1+B2)/2*B3</f>
        <v>100</v>
      </c>
    </row>
    <row r="7" customFormat="false" ht="12.8" hidden="false" customHeight="false" outlineLevel="0" collapsed="false">
      <c r="A7" s="1" t="s">
        <v>4</v>
      </c>
      <c r="B7" s="3" t="n">
        <f aca="false">B6/3</f>
        <v>33.3333333333333</v>
      </c>
    </row>
    <row r="9" customFormat="false" ht="12.8" hidden="false" customHeight="false" outlineLevel="0" collapsed="false">
      <c r="E9" s="4" t="s">
        <v>5</v>
      </c>
      <c r="F9" s="4"/>
      <c r="G9" s="4"/>
      <c r="H9" s="4"/>
      <c r="I9" s="4"/>
      <c r="J9" s="5" t="s">
        <v>6</v>
      </c>
      <c r="K9" s="5"/>
      <c r="L9" s="5"/>
      <c r="M9" s="5"/>
      <c r="N9" s="5"/>
      <c r="O9" s="6" t="s">
        <v>7</v>
      </c>
      <c r="P9" s="6"/>
      <c r="Q9" s="6"/>
      <c r="R9" s="6"/>
      <c r="S9" s="6"/>
    </row>
    <row r="10" customFormat="false" ht="12.8" hidden="false" customHeight="false" outlineLevel="0" collapsed="false">
      <c r="A10" s="1" t="s">
        <v>8</v>
      </c>
      <c r="B10" s="1" t="s">
        <v>3</v>
      </c>
      <c r="C10" s="0" t="s">
        <v>9</v>
      </c>
      <c r="D10" s="0" t="s">
        <v>19</v>
      </c>
      <c r="E10" s="7" t="s">
        <v>10</v>
      </c>
      <c r="F10" s="7" t="s">
        <v>11</v>
      </c>
      <c r="G10" s="7" t="s">
        <v>12</v>
      </c>
      <c r="H10" s="7" t="s">
        <v>3</v>
      </c>
      <c r="I10" s="7" t="s">
        <v>13</v>
      </c>
      <c r="J10" s="8" t="s">
        <v>10</v>
      </c>
      <c r="K10" s="8" t="s">
        <v>11</v>
      </c>
      <c r="L10" s="8" t="s">
        <v>12</v>
      </c>
      <c r="M10" s="8" t="s">
        <v>3</v>
      </c>
      <c r="N10" s="8" t="s">
        <v>13</v>
      </c>
      <c r="O10" s="9" t="s">
        <v>10</v>
      </c>
      <c r="P10" s="9" t="s">
        <v>11</v>
      </c>
      <c r="Q10" s="9" t="s">
        <v>12</v>
      </c>
      <c r="R10" s="9" t="s">
        <v>3</v>
      </c>
      <c r="S10" s="9" t="s">
        <v>13</v>
      </c>
    </row>
    <row r="11" customFormat="false" ht="12.8" hidden="false" customHeight="false" outlineLevel="0" collapsed="false">
      <c r="A11" s="1" t="n">
        <v>0</v>
      </c>
      <c r="B11" s="3" t="n">
        <f aca="false">$B$7*(A11+1)</f>
        <v>33.3333333333333</v>
      </c>
      <c r="C11" s="3" t="n">
        <f aca="false">-$F$1+SQRT($F$1*$F$1+2*B11/$B$5)</f>
        <v>4.57427107756338</v>
      </c>
      <c r="D11" s="3" t="n">
        <f aca="false">(B1+B1+B5*C11)*C11/2</f>
        <v>33.3333333333333</v>
      </c>
      <c r="E11" s="7" t="n">
        <v>0</v>
      </c>
      <c r="F11" s="7" t="n">
        <f aca="false">ROUNDDOWN(C11,0)</f>
        <v>4</v>
      </c>
      <c r="G11" s="10" t="n">
        <f aca="false">F11-E11</f>
        <v>4</v>
      </c>
      <c r="H11" s="11" t="n">
        <f aca="false">(($B$1+$B$5*E11)+($B$1+$B$5*F11))/2*(F11-E11)</f>
        <v>28</v>
      </c>
      <c r="I11" s="11" t="n">
        <f aca="false">ABS(H11-$B$7)</f>
        <v>5.33333333333334</v>
      </c>
      <c r="J11" s="12" t="n">
        <v>0</v>
      </c>
      <c r="K11" s="12" t="n">
        <f aca="false">ROUND(C11,0)</f>
        <v>5</v>
      </c>
      <c r="L11" s="12" t="n">
        <f aca="false">K11-J11</f>
        <v>5</v>
      </c>
      <c r="M11" s="13" t="n">
        <f aca="false">(($B$1+$B$5*J11)+($B$1+$B$5*K11))/2*(K11-J11)</f>
        <v>37.5</v>
      </c>
      <c r="N11" s="13" t="n">
        <f aca="false">ABS(M11-$B$7)</f>
        <v>4.16666666666666</v>
      </c>
      <c r="O11" s="14" t="n">
        <v>0</v>
      </c>
      <c r="P11" s="14" t="n">
        <f aca="false">ROUNDUP(C11,0)</f>
        <v>5</v>
      </c>
      <c r="Q11" s="14" t="n">
        <f aca="false">P11-O11</f>
        <v>5</v>
      </c>
      <c r="R11" s="15" t="n">
        <f aca="false">(($B$1+$B$5*O11)+($B$1+$B$5*P11))/2*(P11-O11)</f>
        <v>37.5</v>
      </c>
      <c r="S11" s="9" t="n">
        <f aca="false">ABS(R11-$B$7)</f>
        <v>4.16666666666666</v>
      </c>
    </row>
    <row r="12" customFormat="false" ht="12.8" hidden="false" customHeight="false" outlineLevel="0" collapsed="false">
      <c r="A12" s="1" t="n">
        <v>1</v>
      </c>
      <c r="B12" s="3" t="n">
        <f aca="false">$B$7*(A12+1)</f>
        <v>66.6666666666667</v>
      </c>
      <c r="C12" s="3" t="n">
        <f aca="false">-$F$1+SQRT($F$1*$F$1+2*B12/$B$5)</f>
        <v>7.58305739211792</v>
      </c>
      <c r="D12" s="3" t="n">
        <f aca="false">($B$1+$B$1+$B$5*C12)*C12/2-SUM($D$11:D11)</f>
        <v>33.3333333333333</v>
      </c>
      <c r="E12" s="7" t="n">
        <f aca="false">F11</f>
        <v>4</v>
      </c>
      <c r="F12" s="7" t="n">
        <f aca="false">ROUNDDOWN(C12,0)</f>
        <v>7</v>
      </c>
      <c r="G12" s="10" t="n">
        <f aca="false">F12-E12</f>
        <v>3</v>
      </c>
      <c r="H12" s="11" t="n">
        <f aca="false">(($B$1+$B$5*E12)+($B$1+$B$5*F12))/2*(F12-E12)</f>
        <v>31.5</v>
      </c>
      <c r="I12" s="11" t="n">
        <f aca="false">ABS(H12-$B$7)</f>
        <v>1.83333333333334</v>
      </c>
      <c r="J12" s="12" t="n">
        <f aca="false">K11</f>
        <v>5</v>
      </c>
      <c r="K12" s="12" t="n">
        <f aca="false">ROUND(C12,0)</f>
        <v>8</v>
      </c>
      <c r="L12" s="12" t="n">
        <f aca="false">K12-J12</f>
        <v>3</v>
      </c>
      <c r="M12" s="13" t="n">
        <f aca="false">(($B$1+$B$5*J12)+($B$1+$B$5*K12))/2*(K12-J12)</f>
        <v>34.5</v>
      </c>
      <c r="N12" s="13" t="n">
        <f aca="false">ABS(M12-$B$7)</f>
        <v>1.16666666666666</v>
      </c>
      <c r="O12" s="14" t="n">
        <f aca="false">P11</f>
        <v>5</v>
      </c>
      <c r="P12" s="14" t="n">
        <f aca="false">ROUNDUP(C12,0)</f>
        <v>8</v>
      </c>
      <c r="Q12" s="14" t="n">
        <f aca="false">P12-O12</f>
        <v>3</v>
      </c>
      <c r="R12" s="15" t="n">
        <f aca="false">(($B$1+$B$5*O12)+($B$1+$B$5*P12))/2*(P12-O12)</f>
        <v>34.5</v>
      </c>
      <c r="S12" s="9" t="n">
        <f aca="false">ABS(R12-$B$7)</f>
        <v>1.16666666666666</v>
      </c>
    </row>
    <row r="13" customFormat="false" ht="12.8" hidden="false" customHeight="false" outlineLevel="0" collapsed="false">
      <c r="A13" s="1" t="n">
        <v>2</v>
      </c>
      <c r="B13" s="3" t="n">
        <f aca="false">$B$7*(A13+1)</f>
        <v>100</v>
      </c>
      <c r="C13" s="3" t="n">
        <f aca="false">-$F$1+SQRT($F$1*$F$1+2*B13/$B$5)</f>
        <v>10</v>
      </c>
      <c r="D13" s="3" t="n">
        <f aca="false">($B$1+$B$1+$B$5*C13)*C13/2-SUM($D$11:D12)</f>
        <v>33.3333333333333</v>
      </c>
      <c r="E13" s="7" t="n">
        <f aca="false">F12</f>
        <v>7</v>
      </c>
      <c r="F13" s="7" t="n">
        <f aca="false">ROUNDDOWN(C13,0)</f>
        <v>10</v>
      </c>
      <c r="G13" s="10" t="n">
        <f aca="false">F13-E13</f>
        <v>3</v>
      </c>
      <c r="H13" s="11" t="n">
        <f aca="false">(($B$1+$B$5*E13)+($B$1+$B$5*F13))/2*(F13-E13)</f>
        <v>40.5</v>
      </c>
      <c r="I13" s="11" t="n">
        <f aca="false">ABS(H13-$B$7)</f>
        <v>7.16666666666666</v>
      </c>
      <c r="J13" s="12" t="n">
        <f aca="false">K12</f>
        <v>8</v>
      </c>
      <c r="K13" s="12" t="n">
        <f aca="false">ROUND(C13,0)</f>
        <v>10</v>
      </c>
      <c r="L13" s="12" t="n">
        <f aca="false">K13-J13</f>
        <v>2</v>
      </c>
      <c r="M13" s="13" t="n">
        <f aca="false">(($B$1+$B$5*J13)+($B$1+$B$5*K13))/2*(K13-J13)</f>
        <v>28</v>
      </c>
      <c r="N13" s="13" t="n">
        <f aca="false">ABS(M13-$B$7)</f>
        <v>5.33333333333334</v>
      </c>
      <c r="O13" s="14" t="n">
        <f aca="false">P12</f>
        <v>8</v>
      </c>
      <c r="P13" s="14" t="n">
        <f aca="false">ROUNDUP(C13,0)</f>
        <v>10</v>
      </c>
      <c r="Q13" s="14" t="n">
        <f aca="false">P13-O13</f>
        <v>2</v>
      </c>
      <c r="R13" s="15" t="n">
        <f aca="false">(($B$1+$B$5*O13)+($B$1+$B$5*P13))/2*(P13-O13)</f>
        <v>28</v>
      </c>
      <c r="S13" s="9" t="n">
        <f aca="false">ABS(R13-$B$7)</f>
        <v>5.33333333333334</v>
      </c>
    </row>
    <row r="14" customFormat="false" ht="12.8" hidden="false" customHeight="false" outlineLevel="0" collapsed="false">
      <c r="A14" s="1"/>
      <c r="B14" s="1"/>
      <c r="C14" s="1"/>
      <c r="D14" s="1"/>
      <c r="F14" s="1"/>
      <c r="G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6" t="s">
        <v>14</v>
      </c>
      <c r="I15" s="17" t="n">
        <f aca="false">SUM(I11:I13)</f>
        <v>14.3333333333333</v>
      </c>
      <c r="M15" s="16" t="s">
        <v>14</v>
      </c>
      <c r="N15" s="17" t="n">
        <f aca="false">SUM(N11:N13)</f>
        <v>10.6666666666667</v>
      </c>
      <c r="R15" s="16" t="s">
        <v>14</v>
      </c>
      <c r="S15" s="17" t="n">
        <f aca="false">SUM(S11:S13)</f>
        <v>10.6666666666667</v>
      </c>
    </row>
    <row r="17" customFormat="false" ht="12.8" hidden="false" customHeight="false" outlineLevel="0" collapsed="false">
      <c r="A17" s="18" t="s">
        <v>14</v>
      </c>
      <c r="B17" s="18" t="s">
        <v>15</v>
      </c>
    </row>
    <row r="18" customFormat="false" ht="12.8" hidden="false" customHeight="false" outlineLevel="0" collapsed="false">
      <c r="A18" s="18" t="s">
        <v>5</v>
      </c>
      <c r="B18" s="19" t="n">
        <f aca="false">I15</f>
        <v>14.3333333333333</v>
      </c>
    </row>
    <row r="19" customFormat="false" ht="12.8" hidden="false" customHeight="false" outlineLevel="0" collapsed="false">
      <c r="A19" s="18" t="s">
        <v>6</v>
      </c>
      <c r="B19" s="19" t="n">
        <f aca="false">N15</f>
        <v>10.6666666666667</v>
      </c>
    </row>
    <row r="20" customFormat="false" ht="12.8" hidden="false" customHeight="false" outlineLevel="0" collapsed="false">
      <c r="A20" s="18" t="s">
        <v>7</v>
      </c>
      <c r="B20" s="19" t="n">
        <f aca="false">S15</f>
        <v>10.6666666666667</v>
      </c>
    </row>
  </sheetData>
  <mergeCells count="3">
    <mergeCell ref="E9:I9"/>
    <mergeCell ref="J9:N9"/>
    <mergeCell ref="O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2018-01-01T15:07:02Z</dcterms:created>
  <dc:language>de-AT</dc:language>
  <dcterms:modified xsi:type="dcterms:W3CDTF">2018-01-01T18:47:15Z</dcterms:modified>
  <cp:revision>23</cp:revision>
</cp:coreProperties>
</file>