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2"/>
  </bookViews>
  <sheets>
    <sheet name="Static" sheetId="1" state="visible" r:id="rId2"/>
    <sheet name="Trapeze_8" sheetId="2" state="visible" r:id="rId3"/>
    <sheet name="Trapeze_16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<sst xmlns="http://schemas.openxmlformats.org/spreadsheetml/2006/main" count="40" uniqueCount="14">
  <si>
    <t>n</t>
  </si>
  <si>
    <t>n2</t>
  </si>
  <si>
    <t>Partition</t>
  </si>
  <si>
    <t>Start</t>
  </si>
  <si>
    <t>End</t>
  </si>
  <si>
    <t>Size</t>
  </si>
  <si>
    <t>Iters at Start</t>
  </si>
  <si>
    <t>Iters at End</t>
  </si>
  <si>
    <t>Iterations</t>
  </si>
  <si>
    <t>Delta Part 0</t>
  </si>
  <si>
    <t>Area</t>
  </si>
  <si>
    <t>Abs Delta Part 0</t>
  </si>
  <si>
    <t>Sum:</t>
  </si>
  <si>
    <t>Sum Abs: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</si>
</sst>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</font>
    <font>
      <b val="true"/>
      <sz val="9"/>
      <color rgb="FF00000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CC00"/>
        <bgColor rgb="FFFFD320"/>
      </patternFill>
    </fill>
    <fill>
      <patternFill patternType="solid">
        <fgColor rgb="FF99FF99"/>
        <bgColor rgb="FFCCFFFF"/>
      </patternFill>
    </fill>
  </fills>
  <borders count="1">
    <border diagonalUp="false" diagonalDown="false">
      <left/>
      <right/>
      <top/>
      <bottom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Unbenannt1" xfId="20" builtinId="53" customBuiltin="true"/>
    <cellStyle name="Unbenannt2" xfId="21" builtinId="53" customBuiltin="true"/>
  </cellStyles>
  <dxfs count="2">
    <dxf>
      <font>
        <name val="Arial"/>
        <charset val="1"/>
        <family val="2"/>
      </font>
      <fill>
        <patternFill>
          <bgColor rgb="FFFFCC00"/>
        </patternFill>
      </fill>
    </dxf>
    <dxf>
      <font>
        <name val="Arial"/>
        <charset val="1"/>
        <family val="2"/>
      </font>
      <fill>
        <patternFill>
          <bgColor rgb="FF99FF99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D32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9FF99"/>
      <rgbColor rgb="FFFFFF99"/>
      <rgbColor rgb="FF83CAFF"/>
      <rgbColor rgb="FFFF99CC"/>
      <rgbColor rgb="FFCC99FF"/>
      <rgbColor rgb="FFFFCC99"/>
      <rgbColor rgb="FF3366FF"/>
      <rgbColor rgb="FF33CCCC"/>
      <rgbColor rgb="FFAECF00"/>
      <rgbColor rgb="FFFFCC00"/>
      <rgbColor rgb="FFFF9900"/>
      <rgbColor rgb="FFFF420E"/>
      <rgbColor rgb="FF666699"/>
      <rgbColor rgb="FF969696"/>
      <rgbColor rgb="FF004586"/>
      <rgbColor rgb="FF579D1C"/>
      <rgbColor rgb="FF003300"/>
      <rgbColor rgb="FF314004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Size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1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8"/>
                <c:pt idx="0">
                  <c:v>125</c:v>
                </c:pt>
                <c:pt idx="1">
                  <c:v>125</c:v>
                </c:pt>
                <c:pt idx="2">
                  <c:v>125</c:v>
                </c:pt>
                <c:pt idx="3">
                  <c:v>125</c:v>
                </c:pt>
                <c:pt idx="4">
                  <c:v>125</c:v>
                </c:pt>
                <c:pt idx="5">
                  <c:v>125</c:v>
                </c:pt>
                <c:pt idx="6">
                  <c:v>125</c:v>
                </c:pt>
                <c:pt idx="7">
                  <c:v>125</c:v>
                </c:pt>
              </c:numCache>
            </c:numRef>
          </c:yVal>
          <c:smooth val="0"/>
        </c:ser>
        <c:axId val="37430003"/>
        <c:axId val="70921678"/>
      </c:scatterChart>
      <c:scatterChart>
        <c:scatterStyle val="line"/>
        <c:varyColors val="0"/>
        <c:ser>
          <c:idx val="1"/>
          <c:order val="1"/>
          <c:tx>
            <c:strRef>
              <c:f>label 2</c:f>
              <c:strCache>
                <c:ptCount val="1"/>
                <c:pt idx="0">
                  <c:v>Iterations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8"/>
                <c:pt idx="0">
                  <c:v>117250</c:v>
                </c:pt>
                <c:pt idx="1">
                  <c:v>101625</c:v>
                </c:pt>
                <c:pt idx="2">
                  <c:v>86000</c:v>
                </c:pt>
                <c:pt idx="3">
                  <c:v>70375</c:v>
                </c:pt>
                <c:pt idx="4">
                  <c:v>54750</c:v>
                </c:pt>
                <c:pt idx="5">
                  <c:v>39125</c:v>
                </c:pt>
                <c:pt idx="6">
                  <c:v>23500</c:v>
                </c:pt>
                <c:pt idx="7">
                  <c:v>7875</c:v>
                </c:pt>
              </c:numCache>
            </c:numRef>
          </c:yVal>
          <c:smooth val="0"/>
        </c:ser>
        <c:axId val="98482654"/>
        <c:axId val="48243048"/>
      </c:scatterChart>
      <c:valAx>
        <c:axId val="37430003"/>
        <c:scaling>
          <c:orientation val="minMax"/>
          <c:max val="7"/>
        </c:scaling>
        <c:delete val="0"/>
        <c:axPos val="b"/>
        <c:title>
          <c:tx>
            <c:rich>
              <a:bodyPr/>
              <a:lstStyle/>
              <a:p>
                <a:pPr>
                  <a:defRPr b="1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1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Partition-Index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0921678"/>
        <c:crosses val="autoZero"/>
      </c:valAx>
      <c:valAx>
        <c:axId val="7092167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1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1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Partition-Size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7430003"/>
        <c:crosses val="autoZero"/>
      </c:valAx>
      <c:valAx>
        <c:axId val="98482654"/>
        <c:scaling>
          <c:orientation val="minMax"/>
          <c:max val="7"/>
        </c:scaling>
        <c:delete val="1"/>
        <c:axPos val="b"/>
        <c:title>
          <c:tx>
            <c:rich>
              <a:bodyPr/>
              <a:lstStyle/>
              <a:p>
                <a:pPr>
                  <a:defRPr b="1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1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Partition-Index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8243048"/>
        <c:crosses val="autoZero"/>
      </c:valAx>
      <c:valAx>
        <c:axId val="48243048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8482654"/>
        <c:crosses val="max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213766114180479"/>
          <c:y val="0.0691189322316676"/>
        </c:manualLayout>
      </c:layout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"/>
        <c:varyColors val="0"/>
        <c:ser>
          <c:idx val="0"/>
          <c:order val="0"/>
          <c:tx>
            <c:strRef>
              <c:f>Static!$A$8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Static!$B$8:$C$8</c:f>
              <c:numCache>
                <c:formatCode>General</c:formatCode>
                <c:ptCount val="2"/>
                <c:pt idx="0">
                  <c:v>0</c:v>
                </c:pt>
                <c:pt idx="1">
                  <c:v>625</c:v>
                </c:pt>
              </c:numCache>
            </c:numRef>
          </c:xVal>
          <c:yVal>
            <c:numRef>
              <c:f>Static!$E$8:$F$8</c:f>
              <c:numCache>
                <c:formatCode>General</c:formatCode>
                <c:ptCount val="2"/>
                <c:pt idx="0">
                  <c:v>10000</c:v>
                </c:pt>
                <c:pt idx="1">
                  <c:v>9375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Static!$A$9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Static!$B$9:$C$9</c:f>
              <c:numCache>
                <c:formatCode>General</c:formatCode>
                <c:ptCount val="2"/>
                <c:pt idx="0">
                  <c:v>625</c:v>
                </c:pt>
                <c:pt idx="1">
                  <c:v>1250</c:v>
                </c:pt>
              </c:numCache>
            </c:numRef>
          </c:xVal>
          <c:yVal>
            <c:numRef>
              <c:f>Static!$E$9:$F$9</c:f>
              <c:numCache>
                <c:formatCode>General</c:formatCode>
                <c:ptCount val="2"/>
                <c:pt idx="0">
                  <c:v>9375</c:v>
                </c:pt>
                <c:pt idx="1">
                  <c:v>8750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Static!$A$10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Static!$B$10:$C$10</c:f>
              <c:numCache>
                <c:formatCode>General</c:formatCode>
                <c:ptCount val="2"/>
                <c:pt idx="0">
                  <c:v>1250</c:v>
                </c:pt>
                <c:pt idx="1">
                  <c:v>1875</c:v>
                </c:pt>
              </c:numCache>
            </c:numRef>
          </c:xVal>
          <c:yVal>
            <c:numRef>
              <c:f>Static!$E$10:$F$10</c:f>
              <c:numCache>
                <c:formatCode>General</c:formatCode>
                <c:ptCount val="2"/>
                <c:pt idx="0">
                  <c:v>8750</c:v>
                </c:pt>
                <c:pt idx="1">
                  <c:v>8125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Static!$A$11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Static!$B$11:$C$11</c:f>
              <c:numCache>
                <c:formatCode>General</c:formatCode>
                <c:ptCount val="2"/>
                <c:pt idx="0">
                  <c:v>1875</c:v>
                </c:pt>
                <c:pt idx="1">
                  <c:v>2500</c:v>
                </c:pt>
              </c:numCache>
            </c:numRef>
          </c:xVal>
          <c:yVal>
            <c:numRef>
              <c:f>Static!$E$11:$F$11</c:f>
              <c:numCache>
                <c:formatCode>General</c:formatCode>
                <c:ptCount val="2"/>
                <c:pt idx="0">
                  <c:v>8125</c:v>
                </c:pt>
                <c:pt idx="1">
                  <c:v>7500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Static!$A$12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Static!$B$12:$C$12</c:f>
              <c:numCache>
                <c:formatCode>General</c:formatCode>
                <c:ptCount val="2"/>
                <c:pt idx="0">
                  <c:v>2500</c:v>
                </c:pt>
                <c:pt idx="1">
                  <c:v>3125</c:v>
                </c:pt>
              </c:numCache>
            </c:numRef>
          </c:xVal>
          <c:yVal>
            <c:numRef>
              <c:f>Static!$E$12:$F$12</c:f>
              <c:numCache>
                <c:formatCode>General</c:formatCode>
                <c:ptCount val="2"/>
                <c:pt idx="0">
                  <c:v>7500</c:v>
                </c:pt>
                <c:pt idx="1">
                  <c:v>6875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Static!$A$13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Static!$B$13:$C$13</c:f>
              <c:numCache>
                <c:formatCode>General</c:formatCode>
                <c:ptCount val="2"/>
                <c:pt idx="0">
                  <c:v>3125</c:v>
                </c:pt>
                <c:pt idx="1">
                  <c:v>3750</c:v>
                </c:pt>
              </c:numCache>
            </c:numRef>
          </c:xVal>
          <c:yVal>
            <c:numRef>
              <c:f>Static!$E$13:$F$13</c:f>
              <c:numCache>
                <c:formatCode>General</c:formatCode>
                <c:ptCount val="2"/>
                <c:pt idx="0">
                  <c:v>6875</c:v>
                </c:pt>
                <c:pt idx="1">
                  <c:v>6250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Static!$A$14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Static!$B$14:$C$14</c:f>
              <c:numCache>
                <c:formatCode>General</c:formatCode>
                <c:ptCount val="2"/>
                <c:pt idx="0">
                  <c:v>3750</c:v>
                </c:pt>
                <c:pt idx="1">
                  <c:v>4375</c:v>
                </c:pt>
              </c:numCache>
            </c:numRef>
          </c:xVal>
          <c:yVal>
            <c:numRef>
              <c:f>Static!$E$14:$F$14</c:f>
              <c:numCache>
                <c:formatCode>General</c:formatCode>
                <c:ptCount val="2"/>
                <c:pt idx="0">
                  <c:v>6250</c:v>
                </c:pt>
                <c:pt idx="1">
                  <c:v>5625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Static!$A$15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Static!$B$15:$C$15</c:f>
              <c:numCache>
                <c:formatCode>General</c:formatCode>
                <c:ptCount val="2"/>
                <c:pt idx="0">
                  <c:v>4375</c:v>
                </c:pt>
                <c:pt idx="1">
                  <c:v>5000</c:v>
                </c:pt>
              </c:numCache>
            </c:numRef>
          </c:xVal>
          <c:yVal>
            <c:numRef>
              <c:f>Static!$E$15:$F$15</c:f>
              <c:numCache>
                <c:formatCode>General</c:formatCode>
                <c:ptCount val="2"/>
                <c:pt idx="0">
                  <c:v>5625</c:v>
                </c:pt>
                <c:pt idx="1">
                  <c:v>5000</c:v>
                </c:pt>
              </c:numCache>
            </c:numRef>
          </c:yVal>
          <c:smooth val="0"/>
        </c:ser>
        <c:axId val="43581675"/>
        <c:axId val="67221388"/>
      </c:scatterChart>
      <c:valAx>
        <c:axId val="43581675"/>
        <c:scaling>
          <c:orientation val="minMax"/>
          <c:max val="5000"/>
        </c:scaling>
        <c:delete val="0"/>
        <c:axPos val="b"/>
        <c:title>
          <c:tx>
            <c:rich>
              <a:bodyPr/>
              <a:lstStyle/>
              <a:p>
                <a:pPr>
                  <a:defRPr b="1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1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m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7221388"/>
        <c:crossesAt val="0"/>
      </c:valAx>
      <c:valAx>
        <c:axId val="67221388"/>
        <c:scaling>
          <c:orientation val="minMax"/>
          <c:max val="1000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1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1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Iterations of inner loop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3581675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"/>
        <c:varyColors val="0"/>
        <c:ser>
          <c:idx val="0"/>
          <c:order val="0"/>
          <c:tx>
            <c:strRef>
              <c:f>Trapeze_8!$D$7:$D$7</c:f>
              <c:strCache>
                <c:ptCount val="1"/>
                <c:pt idx="0">
                  <c:v>Size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Trapeze_8!$A$8:$A$15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Trapeze_8!$D$8:$D$15</c:f>
              <c:numCache>
                <c:formatCode>General</c:formatCode>
                <c:ptCount val="8"/>
                <c:pt idx="0">
                  <c:v>12007</c:v>
                </c:pt>
                <c:pt idx="1">
                  <c:v>12646</c:v>
                </c:pt>
                <c:pt idx="2">
                  <c:v>13399</c:v>
                </c:pt>
                <c:pt idx="3">
                  <c:v>14306</c:v>
                </c:pt>
                <c:pt idx="4">
                  <c:v>15425</c:v>
                </c:pt>
                <c:pt idx="5">
                  <c:v>16858</c:v>
                </c:pt>
                <c:pt idx="6">
                  <c:v>18784</c:v>
                </c:pt>
                <c:pt idx="7">
                  <c:v>21575</c:v>
                </c:pt>
              </c:numCache>
            </c:numRef>
          </c:yVal>
          <c:smooth val="0"/>
        </c:ser>
        <c:axId val="36069585"/>
        <c:axId val="67528367"/>
      </c:scatterChart>
      <c:scatterChart>
        <c:scatterStyle val="line"/>
        <c:varyColors val="0"/>
        <c:ser>
          <c:idx val="1"/>
          <c:order val="1"/>
          <c:tx>
            <c:strRef>
              <c:f>Trapeze_8!$H$7</c:f>
              <c:strCache>
                <c:ptCount val="1"/>
                <c:pt idx="0">
                  <c:v>Delta Part 0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Trapeze_8!$A$8:$A$15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Trapeze_8!$H$8:$H$15</c:f>
              <c:numCache>
                <c:formatCode>General</c:formatCode>
                <c:ptCount val="8"/>
                <c:pt idx="0">
                  <c:v>0</c:v>
                </c:pt>
                <c:pt idx="1">
                  <c:v>32844.5</c:v>
                </c:pt>
                <c:pt idx="2">
                  <c:v>-8123</c:v>
                </c:pt>
                <c:pt idx="3">
                  <c:v>131294.5</c:v>
                </c:pt>
                <c:pt idx="4">
                  <c:v>-3438</c:v>
                </c:pt>
                <c:pt idx="5">
                  <c:v>52128.5</c:v>
                </c:pt>
                <c:pt idx="6">
                  <c:v>18152.5</c:v>
                </c:pt>
                <c:pt idx="7">
                  <c:v>-50663</c:v>
                </c:pt>
              </c:numCache>
            </c:numRef>
          </c:yVal>
          <c:smooth val="0"/>
        </c:ser>
        <c:axId val="62364690"/>
        <c:axId val="52901687"/>
      </c:scatterChart>
      <c:valAx>
        <c:axId val="36069585"/>
        <c:scaling>
          <c:orientation val="minMax"/>
          <c:max val="7"/>
        </c:scaling>
        <c:delete val="0"/>
        <c:axPos val="b"/>
        <c:title>
          <c:tx>
            <c:rich>
              <a:bodyPr/>
              <a:lstStyle/>
              <a:p>
                <a:pPr>
                  <a:defRPr b="1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1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Partition-Index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7528367"/>
        <c:crossesAt val="0"/>
      </c:valAx>
      <c:valAx>
        <c:axId val="6752836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1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1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Partition-Size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6069585"/>
        <c:crosses val="autoZero"/>
      </c:valAx>
      <c:valAx>
        <c:axId val="62364690"/>
        <c:scaling>
          <c:orientation val="minMax"/>
          <c:max val="7"/>
        </c:scaling>
        <c:delete val="1"/>
        <c:axPos val="b"/>
        <c:title>
          <c:tx>
            <c:rich>
              <a:bodyPr/>
              <a:lstStyle/>
              <a:p>
                <a:pPr>
                  <a:defRPr b="1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1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Partition-Index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2901687"/>
        <c:crossesAt val="0"/>
      </c:valAx>
      <c:valAx>
        <c:axId val="52901687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2364690"/>
        <c:crosses val="max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174685046558335"/>
          <c:y val="0.138986013986014"/>
        </c:manualLayout>
      </c:layout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"/>
        <c:varyColors val="0"/>
        <c:ser>
          <c:idx val="0"/>
          <c:order val="0"/>
          <c:tx>
            <c:strRef>
              <c:f>Trapeze_16!$D$7</c:f>
              <c:strCache>
                <c:ptCount val="1"/>
                <c:pt idx="0">
                  <c:v>Size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Trapeze_16!$A$8:$A$23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Trapeze_16!$D$8:$D$23</c:f>
              <c:numCache>
                <c:formatCode>General</c:formatCode>
                <c:ptCount val="16"/>
                <c:pt idx="0">
                  <c:v>5930</c:v>
                </c:pt>
                <c:pt idx="1">
                  <c:v>6077</c:v>
                </c:pt>
                <c:pt idx="2">
                  <c:v>6237</c:v>
                </c:pt>
                <c:pt idx="3">
                  <c:v>6409</c:v>
                </c:pt>
                <c:pt idx="4">
                  <c:v>6597</c:v>
                </c:pt>
                <c:pt idx="5">
                  <c:v>6802</c:v>
                </c:pt>
                <c:pt idx="6">
                  <c:v>7028</c:v>
                </c:pt>
                <c:pt idx="7">
                  <c:v>7278</c:v>
                </c:pt>
                <c:pt idx="8">
                  <c:v>7556</c:v>
                </c:pt>
                <c:pt idx="9">
                  <c:v>7869</c:v>
                </c:pt>
                <c:pt idx="10">
                  <c:v>8224</c:v>
                </c:pt>
                <c:pt idx="11">
                  <c:v>8634</c:v>
                </c:pt>
                <c:pt idx="12">
                  <c:v>9109</c:v>
                </c:pt>
                <c:pt idx="13">
                  <c:v>9675</c:v>
                </c:pt>
                <c:pt idx="14">
                  <c:v>10359</c:v>
                </c:pt>
                <c:pt idx="15">
                  <c:v>11216</c:v>
                </c:pt>
              </c:numCache>
            </c:numRef>
          </c:yVal>
          <c:smooth val="0"/>
        </c:ser>
        <c:axId val="34364353"/>
        <c:axId val="27150634"/>
      </c:scatterChart>
      <c:scatterChart>
        <c:scatterStyle val="line"/>
        <c:varyColors val="0"/>
        <c:ser>
          <c:idx val="1"/>
          <c:order val="1"/>
          <c:tx>
            <c:strRef>
              <c:f>Trapeze_16!$H$7</c:f>
              <c:strCache>
                <c:ptCount val="1"/>
                <c:pt idx="0">
                  <c:v>Delta Part 0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Trapeze_16!$A$8:$A$23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Trapeze_16!$H$8:$H$23</c:f>
              <c:numCache>
                <c:formatCode>General</c:formatCode>
                <c:ptCount val="16"/>
                <c:pt idx="0">
                  <c:v>0</c:v>
                </c:pt>
                <c:pt idx="1">
                  <c:v>-169124.5</c:v>
                </c:pt>
                <c:pt idx="2">
                  <c:v>-5293.5</c:v>
                </c:pt>
                <c:pt idx="3">
                  <c:v>-130986.5</c:v>
                </c:pt>
                <c:pt idx="4">
                  <c:v>-63595.5</c:v>
                </c:pt>
                <c:pt idx="5">
                  <c:v>-113652</c:v>
                </c:pt>
                <c:pt idx="6">
                  <c:v>-43398</c:v>
                </c:pt>
                <c:pt idx="7">
                  <c:v>5568</c:v>
                </c:pt>
                <c:pt idx="8">
                  <c:v>-81166</c:v>
                </c:pt>
                <c:pt idx="9">
                  <c:v>-91396.5</c:v>
                </c:pt>
                <c:pt idx="10">
                  <c:v>-182030</c:v>
                </c:pt>
                <c:pt idx="11">
                  <c:v>65034</c:v>
                </c:pt>
                <c:pt idx="12">
                  <c:v>-149359.5</c:v>
                </c:pt>
                <c:pt idx="13">
                  <c:v>-1612.5</c:v>
                </c:pt>
                <c:pt idx="14">
                  <c:v>-201565.5</c:v>
                </c:pt>
                <c:pt idx="15">
                  <c:v>-18222</c:v>
                </c:pt>
              </c:numCache>
            </c:numRef>
          </c:yVal>
          <c:smooth val="0"/>
        </c:ser>
        <c:axId val="18835434"/>
        <c:axId val="3413056"/>
      </c:scatterChart>
      <c:valAx>
        <c:axId val="34364353"/>
        <c:scaling>
          <c:orientation val="minMax"/>
          <c:max val="15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b="1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1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Partition-Index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7150634"/>
        <c:crossesAt val="0"/>
      </c:valAx>
      <c:valAx>
        <c:axId val="2715063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1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1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Partition-Size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4364353"/>
        <c:crosses val="autoZero"/>
      </c:valAx>
      <c:valAx>
        <c:axId val="18835434"/>
        <c:scaling>
          <c:orientation val="minMax"/>
          <c:max val="15"/>
          <c:min val="0"/>
        </c:scaling>
        <c:delete val="1"/>
        <c:axPos val="b"/>
        <c:title>
          <c:tx>
            <c:rich>
              <a:bodyPr/>
              <a:lstStyle/>
              <a:p>
                <a:pPr>
                  <a:defRPr b="1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1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Partition-Index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413056"/>
        <c:crossesAt val="0"/>
      </c:valAx>
      <c:valAx>
        <c:axId val="3413056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8835434"/>
        <c:crosses val="max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174676441306906"/>
          <c:y val="0.138986013986014"/>
        </c:manualLayout>
      </c:layout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2.xml"/><Relationship Id="rId2" Type="http://schemas.openxmlformats.org/officeDocument/2006/relationships/chart" Target="../charts/chart23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4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2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412200</xdr:colOff>
      <xdr:row>1</xdr:row>
      <xdr:rowOff>24840</xdr:rowOff>
    </xdr:from>
    <xdr:to>
      <xdr:col>17</xdr:col>
      <xdr:colOff>823680</xdr:colOff>
      <xdr:row>29</xdr:row>
      <xdr:rowOff>3240</xdr:rowOff>
    </xdr:to>
    <xdr:graphicFrame>
      <xdr:nvGraphicFramePr>
        <xdr:cNvPr id="0" name=""/>
        <xdr:cNvGraphicFramePr/>
      </xdr:nvGraphicFramePr>
      <xdr:xfrm>
        <a:off x="7117560" y="187200"/>
        <a:ext cx="7955280" cy="4530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446400</xdr:colOff>
      <xdr:row>17</xdr:row>
      <xdr:rowOff>81720</xdr:rowOff>
    </xdr:from>
    <xdr:to>
      <xdr:col>7</xdr:col>
      <xdr:colOff>444600</xdr:colOff>
      <xdr:row>37</xdr:row>
      <xdr:rowOff>69480</xdr:rowOff>
    </xdr:to>
    <xdr:graphicFrame>
      <xdr:nvGraphicFramePr>
        <xdr:cNvPr id="1" name=""/>
        <xdr:cNvGraphicFramePr/>
      </xdr:nvGraphicFramePr>
      <xdr:xfrm>
        <a:off x="446400" y="2845080"/>
        <a:ext cx="5865480" cy="323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2160</xdr:colOff>
      <xdr:row>1</xdr:row>
      <xdr:rowOff>17640</xdr:rowOff>
    </xdr:from>
    <xdr:to>
      <xdr:col>18</xdr:col>
      <xdr:colOff>413280</xdr:colOff>
      <xdr:row>28</xdr:row>
      <xdr:rowOff>158400</xdr:rowOff>
    </xdr:to>
    <xdr:graphicFrame>
      <xdr:nvGraphicFramePr>
        <xdr:cNvPr id="2" name=""/>
        <xdr:cNvGraphicFramePr/>
      </xdr:nvGraphicFramePr>
      <xdr:xfrm>
        <a:off x="7789680" y="180000"/>
        <a:ext cx="7954920" cy="4529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831960</xdr:colOff>
      <xdr:row>1</xdr:row>
      <xdr:rowOff>10440</xdr:rowOff>
    </xdr:from>
    <xdr:to>
      <xdr:col>18</xdr:col>
      <xdr:colOff>405000</xdr:colOff>
      <xdr:row>23</xdr:row>
      <xdr:rowOff>155160</xdr:rowOff>
    </xdr:to>
    <xdr:graphicFrame>
      <xdr:nvGraphicFramePr>
        <xdr:cNvPr id="3" name=""/>
        <xdr:cNvGraphicFramePr/>
      </xdr:nvGraphicFramePr>
      <xdr:xfrm>
        <a:off x="7781400" y="172800"/>
        <a:ext cx="7954920" cy="3720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32" activeCellId="0" sqref="J32"/>
    </sheetView>
  </sheetViews>
  <sheetFormatPr defaultRowHeight="12.8"/>
  <cols>
    <col collapsed="false" hidden="false" max="1025" min="1" style="0" width="11.8775510204082"/>
  </cols>
  <sheetData>
    <row r="1" customFormat="false" ht="12.8" hidden="false" customHeight="false" outlineLevel="0" collapsed="false">
      <c r="A1" s="0" t="s">
        <v>0</v>
      </c>
      <c r="B1" s="1" t="n">
        <v>10000</v>
      </c>
    </row>
    <row r="2" customFormat="false" ht="12.8" hidden="false" customHeight="false" outlineLevel="0" collapsed="false">
      <c r="A2" s="0" t="s">
        <v>1</v>
      </c>
      <c r="B2" s="1" t="n">
        <f aca="false">B1/2</f>
        <v>5000</v>
      </c>
    </row>
    <row r="3" customFormat="false" ht="12.8" hidden="false" customHeight="false" outlineLevel="0" collapsed="false">
      <c r="B3" s="1"/>
    </row>
    <row r="4" customFormat="false" ht="12.8" hidden="false" customHeight="false" outlineLevel="0" collapsed="false">
      <c r="B4" s="1"/>
    </row>
    <row r="7" customFormat="false" ht="12.8" hidden="false" customHeight="false" outlineLevel="0" collapsed="false">
      <c r="A7" s="0" t="s">
        <v>2</v>
      </c>
      <c r="B7" s="0" t="s">
        <v>3</v>
      </c>
      <c r="C7" s="0" t="s">
        <v>4</v>
      </c>
      <c r="D7" s="0" t="s">
        <v>5</v>
      </c>
      <c r="E7" s="0" t="s">
        <v>6</v>
      </c>
      <c r="F7" s="0" t="s">
        <v>7</v>
      </c>
      <c r="G7" s="0" t="s">
        <v>8</v>
      </c>
      <c r="H7" s="0" t="s">
        <v>9</v>
      </c>
    </row>
    <row r="8" customFormat="false" ht="12.8" hidden="false" customHeight="false" outlineLevel="0" collapsed="false">
      <c r="A8" s="0" t="n">
        <v>0</v>
      </c>
      <c r="B8" s="1" t="n">
        <v>0</v>
      </c>
      <c r="C8" s="1" t="n">
        <v>625</v>
      </c>
      <c r="D8" s="1" t="n">
        <f aca="false">C8-B8</f>
        <v>625</v>
      </c>
      <c r="E8" s="0" t="n">
        <f aca="false">$B$1-B8</f>
        <v>10000</v>
      </c>
      <c r="F8" s="0" t="n">
        <f aca="false">$B$1-C8</f>
        <v>9375</v>
      </c>
      <c r="G8" s="0" t="n">
        <f aca="false">D8*(E8+F8+1)/2</f>
        <v>6055000</v>
      </c>
      <c r="H8" s="0" t="n">
        <f aca="false">G8-$G$8</f>
        <v>0</v>
      </c>
    </row>
    <row r="9" customFormat="false" ht="12.8" hidden="false" customHeight="false" outlineLevel="0" collapsed="false">
      <c r="A9" s="0" t="n">
        <v>1</v>
      </c>
      <c r="B9" s="1" t="n">
        <f aca="false">C8</f>
        <v>625</v>
      </c>
      <c r="C9" s="1" t="n">
        <v>1250</v>
      </c>
      <c r="D9" s="1" t="n">
        <f aca="false">C9-B9</f>
        <v>625</v>
      </c>
      <c r="E9" s="0" t="n">
        <f aca="false">$B$1-B9</f>
        <v>9375</v>
      </c>
      <c r="F9" s="0" t="n">
        <f aca="false">$B$1-C9</f>
        <v>8750</v>
      </c>
      <c r="G9" s="0" t="n">
        <f aca="false">D9*(E9+F9+1)/2</f>
        <v>5664375</v>
      </c>
      <c r="H9" s="0" t="n">
        <f aca="false">G9-$G$8</f>
        <v>-390625</v>
      </c>
    </row>
    <row r="10" customFormat="false" ht="12.8" hidden="false" customHeight="false" outlineLevel="0" collapsed="false">
      <c r="A10" s="0" t="n">
        <v>2</v>
      </c>
      <c r="B10" s="1" t="n">
        <f aca="false">C9</f>
        <v>1250</v>
      </c>
      <c r="C10" s="1" t="n">
        <v>1875</v>
      </c>
      <c r="D10" s="1" t="n">
        <f aca="false">C10-B10</f>
        <v>625</v>
      </c>
      <c r="E10" s="0" t="n">
        <f aca="false">$B$1-B10</f>
        <v>8750</v>
      </c>
      <c r="F10" s="0" t="n">
        <f aca="false">$B$1-C10</f>
        <v>8125</v>
      </c>
      <c r="G10" s="0" t="n">
        <f aca="false">D10*(E10+F10+1)/2</f>
        <v>5273750</v>
      </c>
      <c r="H10" s="0" t="n">
        <f aca="false">G10-$G$8</f>
        <v>-781250</v>
      </c>
    </row>
    <row r="11" customFormat="false" ht="12.8" hidden="false" customHeight="false" outlineLevel="0" collapsed="false">
      <c r="A11" s="0" t="n">
        <v>3</v>
      </c>
      <c r="B11" s="1" t="n">
        <f aca="false">C10</f>
        <v>1875</v>
      </c>
      <c r="C11" s="1" t="n">
        <v>2500</v>
      </c>
      <c r="D11" s="1" t="n">
        <f aca="false">C11-B11</f>
        <v>625</v>
      </c>
      <c r="E11" s="0" t="n">
        <f aca="false">$B$1-B11</f>
        <v>8125</v>
      </c>
      <c r="F11" s="0" t="n">
        <f aca="false">$B$1-C11</f>
        <v>7500</v>
      </c>
      <c r="G11" s="0" t="n">
        <f aca="false">D11*(E11+F11+1)/2</f>
        <v>4883125</v>
      </c>
      <c r="H11" s="0" t="n">
        <f aca="false">G11-$G$8</f>
        <v>-1171875</v>
      </c>
    </row>
    <row r="12" customFormat="false" ht="12.8" hidden="false" customHeight="false" outlineLevel="0" collapsed="false">
      <c r="A12" s="0" t="n">
        <v>4</v>
      </c>
      <c r="B12" s="1" t="n">
        <f aca="false">C11</f>
        <v>2500</v>
      </c>
      <c r="C12" s="1" t="n">
        <v>3125</v>
      </c>
      <c r="D12" s="1" t="n">
        <f aca="false">C12-B12</f>
        <v>625</v>
      </c>
      <c r="E12" s="0" t="n">
        <f aca="false">$B$1-B12</f>
        <v>7500</v>
      </c>
      <c r="F12" s="0" t="n">
        <f aca="false">$B$1-C12</f>
        <v>6875</v>
      </c>
      <c r="G12" s="0" t="n">
        <f aca="false">D12*(E12+F12+1)/2</f>
        <v>4492500</v>
      </c>
      <c r="H12" s="0" t="n">
        <f aca="false">G12-$G$8</f>
        <v>-1562500</v>
      </c>
    </row>
    <row r="13" customFormat="false" ht="12.8" hidden="false" customHeight="false" outlineLevel="0" collapsed="false">
      <c r="A13" s="0" t="n">
        <v>5</v>
      </c>
      <c r="B13" s="1" t="n">
        <f aca="false">C12</f>
        <v>3125</v>
      </c>
      <c r="C13" s="1" t="n">
        <v>3750</v>
      </c>
      <c r="D13" s="1" t="n">
        <f aca="false">C13-B13</f>
        <v>625</v>
      </c>
      <c r="E13" s="0" t="n">
        <f aca="false">$B$1-B13</f>
        <v>6875</v>
      </c>
      <c r="F13" s="0" t="n">
        <f aca="false">$B$1-C13</f>
        <v>6250</v>
      </c>
      <c r="G13" s="0" t="n">
        <f aca="false">D13*(E13+F13+1)/2</f>
        <v>4101875</v>
      </c>
      <c r="H13" s="0" t="n">
        <f aca="false">G13-$G$8</f>
        <v>-1953125</v>
      </c>
    </row>
    <row r="14" customFormat="false" ht="12.8" hidden="false" customHeight="false" outlineLevel="0" collapsed="false">
      <c r="A14" s="0" t="n">
        <v>6</v>
      </c>
      <c r="B14" s="1" t="n">
        <f aca="false">C13</f>
        <v>3750</v>
      </c>
      <c r="C14" s="1" t="n">
        <v>4375</v>
      </c>
      <c r="D14" s="1" t="n">
        <f aca="false">C14-B14</f>
        <v>625</v>
      </c>
      <c r="E14" s="0" t="n">
        <f aca="false">$B$1-B14</f>
        <v>6250</v>
      </c>
      <c r="F14" s="0" t="n">
        <f aca="false">$B$1-C14</f>
        <v>5625</v>
      </c>
      <c r="G14" s="0" t="n">
        <f aca="false">D14*(E14+F14+1)/2</f>
        <v>3711250</v>
      </c>
      <c r="H14" s="0" t="n">
        <f aca="false">G14-$G$8</f>
        <v>-2343750</v>
      </c>
    </row>
    <row r="15" customFormat="false" ht="12.8" hidden="false" customHeight="false" outlineLevel="0" collapsed="false">
      <c r="A15" s="0" t="n">
        <v>7</v>
      </c>
      <c r="B15" s="1" t="n">
        <f aca="false">C14</f>
        <v>4375</v>
      </c>
      <c r="C15" s="1" t="n">
        <v>5000</v>
      </c>
      <c r="D15" s="1" t="n">
        <f aca="false">C15-B15</f>
        <v>625</v>
      </c>
      <c r="E15" s="0" t="n">
        <f aca="false">$B$1-B15</f>
        <v>5625</v>
      </c>
      <c r="F15" s="0" t="n">
        <f aca="false">$B$1-C15</f>
        <v>5000</v>
      </c>
      <c r="G15" s="0" t="n">
        <f aca="false">D15*(E15+F15+1)/2</f>
        <v>3320625</v>
      </c>
      <c r="H15" s="0" t="n">
        <f aca="false">G15-$G$8</f>
        <v>-2734375</v>
      </c>
    </row>
    <row r="17" customFormat="false" ht="12.8" hidden="false" customHeight="false" outlineLevel="0" collapsed="false">
      <c r="D17" s="0" t="n">
        <f aca="false">SUM(D8:D15)</f>
        <v>5000</v>
      </c>
      <c r="G17" s="0" t="n">
        <f aca="false">SUM(G8:G15)</f>
        <v>37502500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9" activeCellId="0" sqref="H9"/>
    </sheetView>
  </sheetViews>
  <sheetFormatPr defaultRowHeight="12.8"/>
  <cols>
    <col collapsed="false" hidden="false" max="1" min="1" style="0" width="11.8775510204082"/>
    <col collapsed="false" hidden="false" max="2" min="2" style="0" width="13.3928571428571"/>
    <col collapsed="false" hidden="false" max="6" min="3" style="0" width="11.8775510204082"/>
    <col collapsed="false" hidden="false" max="7" min="7" style="0" width="13.8214285714286"/>
    <col collapsed="false" hidden="false" max="1025" min="8" style="0" width="11.8775510204082"/>
  </cols>
  <sheetData>
    <row r="1" customFormat="false" ht="12.8" hidden="false" customHeight="false" outlineLevel="0" collapsed="false">
      <c r="A1" s="0" t="s">
        <v>0</v>
      </c>
      <c r="B1" s="1" t="n">
        <v>250000</v>
      </c>
    </row>
    <row r="2" customFormat="false" ht="12.8" hidden="false" customHeight="false" outlineLevel="0" collapsed="false">
      <c r="A2" s="0" t="s">
        <v>1</v>
      </c>
      <c r="B2" s="1" t="n">
        <f aca="false">B1/2</f>
        <v>125000</v>
      </c>
    </row>
    <row r="3" customFormat="false" ht="12.8" hidden="false" customHeight="false" outlineLevel="0" collapsed="false">
      <c r="A3" s="0" t="s">
        <v>10</v>
      </c>
      <c r="B3" s="1" t="n">
        <f aca="false">B2*(B1+B2)/2</f>
        <v>23437500000</v>
      </c>
    </row>
    <row r="4" customFormat="false" ht="12.8" hidden="false" customHeight="false" outlineLevel="0" collapsed="false">
      <c r="B4" s="1"/>
    </row>
    <row r="7" customFormat="false" ht="12.8" hidden="false" customHeight="false" outlineLevel="0" collapsed="false">
      <c r="A7" s="0" t="s">
        <v>2</v>
      </c>
      <c r="B7" s="0" t="s">
        <v>3</v>
      </c>
      <c r="C7" s="0" t="s">
        <v>4</v>
      </c>
      <c r="D7" s="0" t="s">
        <v>5</v>
      </c>
      <c r="E7" s="0" t="s">
        <v>6</v>
      </c>
      <c r="F7" s="0" t="s">
        <v>7</v>
      </c>
      <c r="G7" s="0" t="s">
        <v>8</v>
      </c>
      <c r="H7" s="0" t="s">
        <v>9</v>
      </c>
      <c r="I7" s="0" t="s">
        <v>11</v>
      </c>
    </row>
    <row r="8" customFormat="false" ht="12.8" hidden="false" customHeight="false" outlineLevel="0" collapsed="false">
      <c r="A8" s="0" t="n">
        <v>0</v>
      </c>
      <c r="B8" s="1" t="n">
        <v>0</v>
      </c>
      <c r="C8" s="1" t="n">
        <v>12007</v>
      </c>
      <c r="D8" s="1" t="n">
        <f aca="false">C8-B8</f>
        <v>12007</v>
      </c>
      <c r="E8" s="1" t="n">
        <f aca="false">B1</f>
        <v>250000</v>
      </c>
      <c r="F8" s="1" t="n">
        <f aca="false">$B$1-C8</f>
        <v>237993</v>
      </c>
      <c r="G8" s="1" t="n">
        <f aca="false">D8*(E8+F8)/2</f>
        <v>2929665975.5</v>
      </c>
      <c r="H8" s="1" t="n">
        <f aca="false">G8-$G$8</f>
        <v>0</v>
      </c>
      <c r="I8" s="1" t="n">
        <f aca="false">ABS(H8)</f>
        <v>0</v>
      </c>
    </row>
    <row r="9" customFormat="false" ht="12.8" hidden="false" customHeight="false" outlineLevel="0" collapsed="false">
      <c r="A9" s="0" t="n">
        <v>1</v>
      </c>
      <c r="B9" s="1" t="n">
        <f aca="false">C8</f>
        <v>12007</v>
      </c>
      <c r="C9" s="1" t="n">
        <v>24653</v>
      </c>
      <c r="D9" s="1" t="n">
        <f aca="false">C9-B9</f>
        <v>12646</v>
      </c>
      <c r="E9" s="1" t="n">
        <f aca="false">$B$1-B9</f>
        <v>237993</v>
      </c>
      <c r="F9" s="1" t="n">
        <f aca="false">$B$1-C9</f>
        <v>225347</v>
      </c>
      <c r="G9" s="1" t="n">
        <f aca="false">D9*(E9+F9)/2</f>
        <v>2929698820</v>
      </c>
      <c r="H9" s="1" t="n">
        <f aca="false">G9-$G$8</f>
        <v>32844.5</v>
      </c>
      <c r="I9" s="1" t="n">
        <f aca="false">ABS(H9)</f>
        <v>32844.5</v>
      </c>
    </row>
    <row r="10" customFormat="false" ht="12.8" hidden="false" customHeight="false" outlineLevel="0" collapsed="false">
      <c r="A10" s="0" t="n">
        <v>2</v>
      </c>
      <c r="B10" s="1" t="n">
        <f aca="false">C9</f>
        <v>24653</v>
      </c>
      <c r="C10" s="1" t="n">
        <v>38052</v>
      </c>
      <c r="D10" s="1" t="n">
        <f aca="false">C10-B10</f>
        <v>13399</v>
      </c>
      <c r="E10" s="1" t="n">
        <f aca="false">$B$1-B10</f>
        <v>225347</v>
      </c>
      <c r="F10" s="1" t="n">
        <f aca="false">$B$1-C10</f>
        <v>211948</v>
      </c>
      <c r="G10" s="1" t="n">
        <f aca="false">D10*(E10+F10)/2</f>
        <v>2929657852.5</v>
      </c>
      <c r="H10" s="1" t="n">
        <f aca="false">G10-$G$8</f>
        <v>-8123</v>
      </c>
      <c r="I10" s="1" t="n">
        <f aca="false">ABS(H10)</f>
        <v>8123</v>
      </c>
    </row>
    <row r="11" customFormat="false" ht="12.8" hidden="false" customHeight="false" outlineLevel="0" collapsed="false">
      <c r="A11" s="0" t="n">
        <v>3</v>
      </c>
      <c r="B11" s="1" t="n">
        <f aca="false">C10</f>
        <v>38052</v>
      </c>
      <c r="C11" s="1" t="n">
        <v>52358</v>
      </c>
      <c r="D11" s="1" t="n">
        <f aca="false">C11-B11</f>
        <v>14306</v>
      </c>
      <c r="E11" s="1" t="n">
        <f aca="false">$B$1-B11</f>
        <v>211948</v>
      </c>
      <c r="F11" s="1" t="n">
        <f aca="false">$B$1-C11</f>
        <v>197642</v>
      </c>
      <c r="G11" s="1" t="n">
        <f aca="false">D11*(E11+F11)/2</f>
        <v>2929797270</v>
      </c>
      <c r="H11" s="1" t="n">
        <f aca="false">G11-$G$8</f>
        <v>131294.5</v>
      </c>
      <c r="I11" s="1" t="n">
        <f aca="false">ABS(H11)</f>
        <v>131294.5</v>
      </c>
    </row>
    <row r="12" customFormat="false" ht="12.8" hidden="false" customHeight="false" outlineLevel="0" collapsed="false">
      <c r="A12" s="0" t="n">
        <v>4</v>
      </c>
      <c r="B12" s="1" t="n">
        <f aca="false">C11</f>
        <v>52358</v>
      </c>
      <c r="C12" s="1" t="n">
        <v>67783</v>
      </c>
      <c r="D12" s="1" t="n">
        <f aca="false">C12-B12</f>
        <v>15425</v>
      </c>
      <c r="E12" s="1" t="n">
        <f aca="false">$B$1-B12</f>
        <v>197642</v>
      </c>
      <c r="F12" s="1" t="n">
        <f aca="false">$B$1-C12</f>
        <v>182217</v>
      </c>
      <c r="G12" s="1" t="n">
        <f aca="false">D12*(E12+F12)/2</f>
        <v>2929662537.5</v>
      </c>
      <c r="H12" s="1" t="n">
        <f aca="false">G12-$G$8</f>
        <v>-3438</v>
      </c>
      <c r="I12" s="1" t="n">
        <f aca="false">ABS(H12)</f>
        <v>3438</v>
      </c>
    </row>
    <row r="13" customFormat="false" ht="12.8" hidden="false" customHeight="false" outlineLevel="0" collapsed="false">
      <c r="A13" s="0" t="n">
        <v>5</v>
      </c>
      <c r="B13" s="1" t="n">
        <f aca="false">C12</f>
        <v>67783</v>
      </c>
      <c r="C13" s="1" t="n">
        <v>84641</v>
      </c>
      <c r="D13" s="1" t="n">
        <f aca="false">C13-B13</f>
        <v>16858</v>
      </c>
      <c r="E13" s="1" t="n">
        <f aca="false">$B$1-B13</f>
        <v>182217</v>
      </c>
      <c r="F13" s="1" t="n">
        <f aca="false">$B$1-C13</f>
        <v>165359</v>
      </c>
      <c r="G13" s="1" t="n">
        <f aca="false">D13*(E13+F13)/2</f>
        <v>2929718104</v>
      </c>
      <c r="H13" s="1" t="n">
        <f aca="false">G13-$G$8</f>
        <v>52128.5</v>
      </c>
      <c r="I13" s="1" t="n">
        <f aca="false">ABS(H13)</f>
        <v>52128.5</v>
      </c>
    </row>
    <row r="14" customFormat="false" ht="12.8" hidden="false" customHeight="false" outlineLevel="0" collapsed="false">
      <c r="A14" s="0" t="n">
        <v>6</v>
      </c>
      <c r="B14" s="1" t="n">
        <f aca="false">C13</f>
        <v>84641</v>
      </c>
      <c r="C14" s="1" t="n">
        <v>103425</v>
      </c>
      <c r="D14" s="1" t="n">
        <f aca="false">C14-B14</f>
        <v>18784</v>
      </c>
      <c r="E14" s="1" t="n">
        <f aca="false">$B$1-B14</f>
        <v>165359</v>
      </c>
      <c r="F14" s="1" t="n">
        <f aca="false">$B$1-C14</f>
        <v>146575</v>
      </c>
      <c r="G14" s="1" t="n">
        <f aca="false">D14*(E14+F14)/2</f>
        <v>2929684128</v>
      </c>
      <c r="H14" s="1" t="n">
        <f aca="false">G14-$G$8</f>
        <v>18152.5</v>
      </c>
      <c r="I14" s="1" t="n">
        <f aca="false">ABS(H14)</f>
        <v>18152.5</v>
      </c>
    </row>
    <row r="15" customFormat="false" ht="12.8" hidden="false" customHeight="false" outlineLevel="0" collapsed="false">
      <c r="A15" s="0" t="n">
        <v>7</v>
      </c>
      <c r="B15" s="1" t="n">
        <f aca="false">C14</f>
        <v>103425</v>
      </c>
      <c r="C15" s="1" t="n">
        <v>125000</v>
      </c>
      <c r="D15" s="1" t="n">
        <f aca="false">C15-B15</f>
        <v>21575</v>
      </c>
      <c r="E15" s="1" t="n">
        <f aca="false">$B$1-B15</f>
        <v>146575</v>
      </c>
      <c r="F15" s="1" t="n">
        <f aca="false">$B$1-C15</f>
        <v>125000</v>
      </c>
      <c r="G15" s="1" t="n">
        <f aca="false">D15*(E15+F15)/2</f>
        <v>2929615312.5</v>
      </c>
      <c r="H15" s="1" t="n">
        <f aca="false">G15-$G$8</f>
        <v>-50663</v>
      </c>
      <c r="I15" s="1" t="n">
        <f aca="false">ABS(H15)</f>
        <v>50663</v>
      </c>
    </row>
    <row r="17" customFormat="false" ht="12.8" hidden="false" customHeight="false" outlineLevel="0" collapsed="false">
      <c r="C17" s="0" t="s">
        <v>12</v>
      </c>
      <c r="D17" s="1" t="n">
        <f aca="false">SUM(D8:D15)</f>
        <v>125000</v>
      </c>
      <c r="F17" s="0" t="s">
        <v>12</v>
      </c>
      <c r="G17" s="1" t="n">
        <f aca="false">SUM(G8:G15)</f>
        <v>23437500000</v>
      </c>
    </row>
    <row r="19" customFormat="false" ht="12.8" hidden="false" customHeight="false" outlineLevel="0" collapsed="false">
      <c r="H19" s="0" t="s">
        <v>13</v>
      </c>
      <c r="I19" s="1" t="n">
        <f aca="false">SUM(I8:I15)</f>
        <v>296644</v>
      </c>
    </row>
  </sheetData>
  <conditionalFormatting sqref="H9">
    <cfRule type="cellIs" priority="2" operator="greaterThan" aboveAverage="0" equalAverage="0" bottom="0" percent="0" rank="0" text="" dxfId="0">
      <formula>$H$8</formula>
    </cfRule>
    <cfRule type="cellIs" priority="3" operator="lessThanOrEqual" aboveAverage="0" equalAverage="0" bottom="0" percent="0" rank="0" text="" dxfId="1">
      <formula>$H$8</formula>
    </cfRule>
  </conditionalFormatting>
  <conditionalFormatting sqref="H10">
    <cfRule type="cellIs" priority="4" operator="greaterThan" aboveAverage="0" equalAverage="0" bottom="0" percent="0" rank="0" text="" dxfId="0">
      <formula>$H$8</formula>
    </cfRule>
    <cfRule type="cellIs" priority="5" operator="lessThanOrEqual" aboveAverage="0" equalAverage="0" bottom="0" percent="0" rank="0" text="" dxfId="1">
      <formula>$H$8</formula>
    </cfRule>
  </conditionalFormatting>
  <conditionalFormatting sqref="H11">
    <cfRule type="cellIs" priority="6" operator="greaterThan" aboveAverage="0" equalAverage="0" bottom="0" percent="0" rank="0" text="" dxfId="0">
      <formula>$H$8</formula>
    </cfRule>
    <cfRule type="cellIs" priority="7" operator="lessThanOrEqual" aboveAverage="0" equalAverage="0" bottom="0" percent="0" rank="0" text="" dxfId="1">
      <formula>$H$8</formula>
    </cfRule>
  </conditionalFormatting>
  <conditionalFormatting sqref="H12">
    <cfRule type="cellIs" priority="8" operator="greaterThan" aboveAverage="0" equalAverage="0" bottom="0" percent="0" rank="0" text="" dxfId="0">
      <formula>$H$8</formula>
    </cfRule>
    <cfRule type="cellIs" priority="9" operator="lessThanOrEqual" aboveAverage="0" equalAverage="0" bottom="0" percent="0" rank="0" text="" dxfId="1">
      <formula>$H$8</formula>
    </cfRule>
  </conditionalFormatting>
  <conditionalFormatting sqref="H13">
    <cfRule type="cellIs" priority="10" operator="greaterThan" aboveAverage="0" equalAverage="0" bottom="0" percent="0" rank="0" text="" dxfId="0">
      <formula>$H$8</formula>
    </cfRule>
    <cfRule type="cellIs" priority="11" operator="lessThanOrEqual" aboveAverage="0" equalAverage="0" bottom="0" percent="0" rank="0" text="" dxfId="1">
      <formula>$H$8</formula>
    </cfRule>
  </conditionalFormatting>
  <conditionalFormatting sqref="H14">
    <cfRule type="cellIs" priority="12" operator="greaterThan" aboveAverage="0" equalAverage="0" bottom="0" percent="0" rank="0" text="" dxfId="0">
      <formula>$H$8</formula>
    </cfRule>
    <cfRule type="cellIs" priority="13" operator="lessThanOrEqual" aboveAverage="0" equalAverage="0" bottom="0" percent="0" rank="0" text="" dxfId="1">
      <formula>$H$8</formula>
    </cfRule>
  </conditionalFormatting>
  <conditionalFormatting sqref="H15">
    <cfRule type="cellIs" priority="14" operator="greaterThan" aboveAverage="0" equalAverage="0" bottom="0" percent="0" rank="0" text="" dxfId="0">
      <formula>$H$8</formula>
    </cfRule>
    <cfRule type="cellIs" priority="15" operator="lessThanOrEqual" aboveAverage="0" equalAverage="0" bottom="0" percent="0" rank="0" text="" dxfId="1">
      <formula>$H$8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33" activeCellId="0" sqref="F33"/>
    </sheetView>
  </sheetViews>
  <sheetFormatPr defaultRowHeight="12.8"/>
  <cols>
    <col collapsed="false" hidden="false" max="1" min="1" style="0" width="11.8775510204082"/>
    <col collapsed="false" hidden="false" max="2" min="2" style="0" width="13.3928571428571"/>
    <col collapsed="false" hidden="false" max="6" min="3" style="0" width="11.8775510204082"/>
    <col collapsed="false" hidden="false" max="7" min="7" style="0" width="13.8214285714286"/>
    <col collapsed="false" hidden="false" max="1025" min="8" style="0" width="11.8775510204082"/>
  </cols>
  <sheetData>
    <row r="1" customFormat="false" ht="12.8" hidden="false" customHeight="false" outlineLevel="0" collapsed="false">
      <c r="A1" s="0" t="s">
        <v>0</v>
      </c>
      <c r="B1" s="1" t="n">
        <v>250000</v>
      </c>
    </row>
    <row r="2" customFormat="false" ht="12.8" hidden="false" customHeight="false" outlineLevel="0" collapsed="false">
      <c r="A2" s="0" t="s">
        <v>1</v>
      </c>
      <c r="B2" s="1" t="n">
        <f aca="false">B1/2</f>
        <v>125000</v>
      </c>
    </row>
    <row r="3" customFormat="false" ht="12.8" hidden="false" customHeight="false" outlineLevel="0" collapsed="false">
      <c r="A3" s="0" t="s">
        <v>10</v>
      </c>
      <c r="B3" s="1" t="n">
        <f aca="false">B2*(B1+B2)/2</f>
        <v>23437500000</v>
      </c>
    </row>
    <row r="4" customFormat="false" ht="12.8" hidden="false" customHeight="false" outlineLevel="0" collapsed="false">
      <c r="B4" s="1"/>
    </row>
    <row r="7" customFormat="false" ht="12.8" hidden="false" customHeight="false" outlineLevel="0" collapsed="false">
      <c r="A7" s="0" t="s">
        <v>2</v>
      </c>
      <c r="B7" s="0" t="s">
        <v>3</v>
      </c>
      <c r="C7" s="0" t="s">
        <v>4</v>
      </c>
      <c r="D7" s="0" t="s">
        <v>5</v>
      </c>
      <c r="E7" s="0" t="s">
        <v>6</v>
      </c>
      <c r="F7" s="0" t="s">
        <v>7</v>
      </c>
      <c r="G7" s="0" t="s">
        <v>8</v>
      </c>
      <c r="H7" s="0" t="s">
        <v>9</v>
      </c>
      <c r="I7" s="0" t="s">
        <v>11</v>
      </c>
    </row>
    <row r="8" customFormat="false" ht="12.8" hidden="false" customHeight="false" outlineLevel="0" collapsed="false">
      <c r="A8" s="0" t="n">
        <v>0</v>
      </c>
      <c r="B8" s="1" t="n">
        <v>0</v>
      </c>
      <c r="C8" s="1" t="n">
        <v>5930</v>
      </c>
      <c r="D8" s="1" t="n">
        <f aca="false">C8-B8</f>
        <v>5930</v>
      </c>
      <c r="E8" s="1" t="n">
        <f aca="false">B1</f>
        <v>250000</v>
      </c>
      <c r="F8" s="1" t="n">
        <f aca="false">$B$1-C8</f>
        <v>244070</v>
      </c>
      <c r="G8" s="1" t="n">
        <f aca="false">D8*(E8+F8)/2</f>
        <v>1464917550</v>
      </c>
      <c r="H8" s="1" t="n">
        <f aca="false">G8-$G$8</f>
        <v>0</v>
      </c>
      <c r="I8" s="1" t="n">
        <f aca="false">ABS(H8)</f>
        <v>0</v>
      </c>
    </row>
    <row r="9" customFormat="false" ht="12.8" hidden="false" customHeight="false" outlineLevel="0" collapsed="false">
      <c r="A9" s="0" t="n">
        <v>1</v>
      </c>
      <c r="B9" s="1" t="n">
        <f aca="false">C8</f>
        <v>5930</v>
      </c>
      <c r="C9" s="1" t="n">
        <v>12007</v>
      </c>
      <c r="D9" s="1" t="n">
        <f aca="false">C9-B9</f>
        <v>6077</v>
      </c>
      <c r="E9" s="1" t="n">
        <f aca="false">$B$1-B9</f>
        <v>244070</v>
      </c>
      <c r="F9" s="1" t="n">
        <f aca="false">$B$1-C9</f>
        <v>237993</v>
      </c>
      <c r="G9" s="1" t="n">
        <f aca="false">D9*(E9+F9)/2</f>
        <v>1464748425.5</v>
      </c>
      <c r="H9" s="1" t="n">
        <f aca="false">G9-$G$8</f>
        <v>-169124.5</v>
      </c>
      <c r="I9" s="1" t="n">
        <f aca="false">ABS(H9)</f>
        <v>169124.5</v>
      </c>
    </row>
    <row r="10" customFormat="false" ht="12.8" hidden="false" customHeight="false" outlineLevel="0" collapsed="false">
      <c r="A10" s="0" t="n">
        <v>2</v>
      </c>
      <c r="B10" s="1" t="n">
        <f aca="false">C9</f>
        <v>12007</v>
      </c>
      <c r="C10" s="1" t="n">
        <v>18244</v>
      </c>
      <c r="D10" s="1" t="n">
        <f aca="false">C10-B10</f>
        <v>6237</v>
      </c>
      <c r="E10" s="1" t="n">
        <f aca="false">$B$1-B10</f>
        <v>237993</v>
      </c>
      <c r="F10" s="1" t="n">
        <f aca="false">$B$1-C10</f>
        <v>231756</v>
      </c>
      <c r="G10" s="1" t="n">
        <f aca="false">D10*(E10+F10)/2</f>
        <v>1464912256.5</v>
      </c>
      <c r="H10" s="1" t="n">
        <f aca="false">G10-$G$8</f>
        <v>-5293.5</v>
      </c>
      <c r="I10" s="1" t="n">
        <f aca="false">ABS(H10)</f>
        <v>5293.5</v>
      </c>
    </row>
    <row r="11" customFormat="false" ht="12.8" hidden="false" customHeight="false" outlineLevel="0" collapsed="false">
      <c r="A11" s="0" t="n">
        <v>3</v>
      </c>
      <c r="B11" s="1" t="n">
        <f aca="false">C10</f>
        <v>18244</v>
      </c>
      <c r="C11" s="1" t="n">
        <v>24653</v>
      </c>
      <c r="D11" s="1" t="n">
        <f aca="false">C11-B11</f>
        <v>6409</v>
      </c>
      <c r="E11" s="1" t="n">
        <f aca="false">$B$1-B11</f>
        <v>231756</v>
      </c>
      <c r="F11" s="1" t="n">
        <f aca="false">$B$1-C11</f>
        <v>225347</v>
      </c>
      <c r="G11" s="1" t="n">
        <f aca="false">D11*(E11+F11)/2</f>
        <v>1464786563.5</v>
      </c>
      <c r="H11" s="1" t="n">
        <f aca="false">G11-$G$8</f>
        <v>-130986.5</v>
      </c>
      <c r="I11" s="1" t="n">
        <f aca="false">ABS(H11)</f>
        <v>130986.5</v>
      </c>
    </row>
    <row r="12" customFormat="false" ht="12.8" hidden="false" customHeight="false" outlineLevel="0" collapsed="false">
      <c r="A12" s="0" t="n">
        <v>4</v>
      </c>
      <c r="B12" s="1" t="n">
        <f aca="false">C11</f>
        <v>24653</v>
      </c>
      <c r="C12" s="1" t="n">
        <v>31250</v>
      </c>
      <c r="D12" s="1" t="n">
        <f aca="false">C12-B12</f>
        <v>6597</v>
      </c>
      <c r="E12" s="1" t="n">
        <f aca="false">$B$1-B12</f>
        <v>225347</v>
      </c>
      <c r="F12" s="1" t="n">
        <f aca="false">$B$1-C12</f>
        <v>218750</v>
      </c>
      <c r="G12" s="1" t="n">
        <f aca="false">D12*(E12+F12)/2</f>
        <v>1464853954.5</v>
      </c>
      <c r="H12" s="1" t="n">
        <f aca="false">G12-$G$8</f>
        <v>-63595.5</v>
      </c>
      <c r="I12" s="1" t="n">
        <f aca="false">ABS(H12)</f>
        <v>63595.5</v>
      </c>
    </row>
    <row r="13" customFormat="false" ht="12.8" hidden="false" customHeight="false" outlineLevel="0" collapsed="false">
      <c r="A13" s="0" t="n">
        <v>5</v>
      </c>
      <c r="B13" s="1" t="n">
        <f aca="false">C12</f>
        <v>31250</v>
      </c>
      <c r="C13" s="1" t="n">
        <v>38052</v>
      </c>
      <c r="D13" s="1" t="n">
        <f aca="false">C13-B13</f>
        <v>6802</v>
      </c>
      <c r="E13" s="1" t="n">
        <f aca="false">$B$1-B13</f>
        <v>218750</v>
      </c>
      <c r="F13" s="1" t="n">
        <f aca="false">$B$1-C13</f>
        <v>211948</v>
      </c>
      <c r="G13" s="1" t="n">
        <f aca="false">D13*(E13+F13)/2</f>
        <v>1464803898</v>
      </c>
      <c r="H13" s="1" t="n">
        <f aca="false">G13-$G$8</f>
        <v>-113652</v>
      </c>
      <c r="I13" s="1" t="n">
        <f aca="false">ABS(H13)</f>
        <v>113652</v>
      </c>
    </row>
    <row r="14" customFormat="false" ht="12.8" hidden="false" customHeight="false" outlineLevel="0" collapsed="false">
      <c r="A14" s="0" t="n">
        <v>6</v>
      </c>
      <c r="B14" s="1" t="n">
        <f aca="false">C13</f>
        <v>38052</v>
      </c>
      <c r="C14" s="1" t="n">
        <v>45080</v>
      </c>
      <c r="D14" s="1" t="n">
        <f aca="false">C14-B14</f>
        <v>7028</v>
      </c>
      <c r="E14" s="1" t="n">
        <f aca="false">$B$1-B14</f>
        <v>211948</v>
      </c>
      <c r="F14" s="1" t="n">
        <f aca="false">$B$1-C14</f>
        <v>204920</v>
      </c>
      <c r="G14" s="1" t="n">
        <f aca="false">D14*(E14+F14)/2</f>
        <v>1464874152</v>
      </c>
      <c r="H14" s="1" t="n">
        <f aca="false">G14-$G$8</f>
        <v>-43398</v>
      </c>
      <c r="I14" s="1" t="n">
        <f aca="false">ABS(H14)</f>
        <v>43398</v>
      </c>
    </row>
    <row r="15" customFormat="false" ht="12.8" hidden="false" customHeight="false" outlineLevel="0" collapsed="false">
      <c r="A15" s="0" t="n">
        <v>7</v>
      </c>
      <c r="B15" s="1" t="n">
        <f aca="false">C14</f>
        <v>45080</v>
      </c>
      <c r="C15" s="1" t="n">
        <v>52358</v>
      </c>
      <c r="D15" s="1" t="n">
        <f aca="false">C15-B15</f>
        <v>7278</v>
      </c>
      <c r="E15" s="1" t="n">
        <f aca="false">$B$1-B15</f>
        <v>204920</v>
      </c>
      <c r="F15" s="1" t="n">
        <f aca="false">$B$1-C15</f>
        <v>197642</v>
      </c>
      <c r="G15" s="1" t="n">
        <f aca="false">D15*(E15+F15)/2</f>
        <v>1464923118</v>
      </c>
      <c r="H15" s="1" t="n">
        <f aca="false">G15-$G$8</f>
        <v>5568</v>
      </c>
      <c r="I15" s="1" t="n">
        <f aca="false">ABS(H15)</f>
        <v>5568</v>
      </c>
    </row>
    <row r="16" customFormat="false" ht="12.8" hidden="false" customHeight="false" outlineLevel="0" collapsed="false">
      <c r="A16" s="0" t="n">
        <v>8</v>
      </c>
      <c r="B16" s="1" t="n">
        <f aca="false">C15</f>
        <v>52358</v>
      </c>
      <c r="C16" s="1" t="n">
        <v>59914</v>
      </c>
      <c r="D16" s="1" t="n">
        <f aca="false">C16-B16</f>
        <v>7556</v>
      </c>
      <c r="E16" s="1" t="n">
        <f aca="false">$B$1-B16</f>
        <v>197642</v>
      </c>
      <c r="F16" s="1" t="n">
        <f aca="false">$B$1-C16</f>
        <v>190086</v>
      </c>
      <c r="G16" s="1" t="n">
        <f aca="false">D16*(E16+F16)/2</f>
        <v>1464836384</v>
      </c>
      <c r="H16" s="1" t="n">
        <f aca="false">G16-$G$8</f>
        <v>-81166</v>
      </c>
      <c r="I16" s="1" t="n">
        <f aca="false">ABS(H16)</f>
        <v>81166</v>
      </c>
    </row>
    <row r="17" customFormat="false" ht="12.8" hidden="false" customHeight="false" outlineLevel="0" collapsed="false">
      <c r="A17" s="0" t="n">
        <v>9</v>
      </c>
      <c r="B17" s="1" t="n">
        <f aca="false">C16</f>
        <v>59914</v>
      </c>
      <c r="C17" s="1" t="n">
        <v>67783</v>
      </c>
      <c r="D17" s="1" t="n">
        <f aca="false">C17-B17</f>
        <v>7869</v>
      </c>
      <c r="E17" s="1" t="n">
        <f aca="false">$B$1-B17</f>
        <v>190086</v>
      </c>
      <c r="F17" s="1" t="n">
        <f aca="false">$B$1-C17</f>
        <v>182217</v>
      </c>
      <c r="G17" s="1" t="n">
        <f aca="false">D17*(E17+F17)/2</f>
        <v>1464826153.5</v>
      </c>
      <c r="H17" s="1" t="n">
        <f aca="false">G17-$G$8</f>
        <v>-91396.5</v>
      </c>
      <c r="I17" s="1" t="n">
        <f aca="false">ABS(H17)</f>
        <v>91396.5</v>
      </c>
    </row>
    <row r="18" customFormat="false" ht="12.8" hidden="false" customHeight="false" outlineLevel="0" collapsed="false">
      <c r="A18" s="0" t="n">
        <v>10</v>
      </c>
      <c r="B18" s="1" t="n">
        <f aca="false">C17</f>
        <v>67783</v>
      </c>
      <c r="C18" s="1" t="n">
        <v>76007</v>
      </c>
      <c r="D18" s="1" t="n">
        <f aca="false">C18-B18</f>
        <v>8224</v>
      </c>
      <c r="E18" s="1" t="n">
        <f aca="false">$B$1-B18</f>
        <v>182217</v>
      </c>
      <c r="F18" s="1" t="n">
        <f aca="false">$B$1-C18</f>
        <v>173993</v>
      </c>
      <c r="G18" s="1" t="n">
        <f aca="false">D18*(E18+F18)/2</f>
        <v>1464735520</v>
      </c>
      <c r="H18" s="1" t="n">
        <f aca="false">G18-$G$8</f>
        <v>-182030</v>
      </c>
      <c r="I18" s="1" t="n">
        <f aca="false">ABS(H18)</f>
        <v>182030</v>
      </c>
    </row>
    <row r="19" customFormat="false" ht="12.8" hidden="false" customHeight="false" outlineLevel="0" collapsed="false">
      <c r="A19" s="0" t="n">
        <v>11</v>
      </c>
      <c r="B19" s="1" t="n">
        <f aca="false">C18</f>
        <v>76007</v>
      </c>
      <c r="C19" s="1" t="n">
        <v>84641</v>
      </c>
      <c r="D19" s="1" t="n">
        <f aca="false">C19-B19</f>
        <v>8634</v>
      </c>
      <c r="E19" s="1" t="n">
        <f aca="false">$B$1-B19</f>
        <v>173993</v>
      </c>
      <c r="F19" s="1" t="n">
        <f aca="false">$B$1-C19</f>
        <v>165359</v>
      </c>
      <c r="G19" s="1" t="n">
        <f aca="false">D19*(E19+F19)/2</f>
        <v>1464982584</v>
      </c>
      <c r="H19" s="1" t="n">
        <f aca="false">G19-$G$8</f>
        <v>65034</v>
      </c>
      <c r="I19" s="1" t="n">
        <f aca="false">ABS(H19)</f>
        <v>65034</v>
      </c>
    </row>
    <row r="20" customFormat="false" ht="12.8" hidden="false" customHeight="false" outlineLevel="0" collapsed="false">
      <c r="A20" s="0" t="n">
        <v>12</v>
      </c>
      <c r="B20" s="1" t="n">
        <f aca="false">C19</f>
        <v>84641</v>
      </c>
      <c r="C20" s="1" t="n">
        <v>93750</v>
      </c>
      <c r="D20" s="1" t="n">
        <f aca="false">C20-B20</f>
        <v>9109</v>
      </c>
      <c r="E20" s="1" t="n">
        <f aca="false">$B$1-B20</f>
        <v>165359</v>
      </c>
      <c r="F20" s="1" t="n">
        <f aca="false">$B$1-C20</f>
        <v>156250</v>
      </c>
      <c r="G20" s="1" t="n">
        <f aca="false">D20*(E20+F20)/2</f>
        <v>1464768190.5</v>
      </c>
      <c r="H20" s="1" t="n">
        <f aca="false">G20-$G$8</f>
        <v>-149359.5</v>
      </c>
      <c r="I20" s="1" t="n">
        <f aca="false">ABS(H20)</f>
        <v>149359.5</v>
      </c>
    </row>
    <row r="21" customFormat="false" ht="12.8" hidden="false" customHeight="false" outlineLevel="0" collapsed="false">
      <c r="A21" s="0" t="n">
        <v>13</v>
      </c>
      <c r="B21" s="1" t="n">
        <f aca="false">C20</f>
        <v>93750</v>
      </c>
      <c r="C21" s="1" t="n">
        <v>103425</v>
      </c>
      <c r="D21" s="1" t="n">
        <f aca="false">C21-B21</f>
        <v>9675</v>
      </c>
      <c r="E21" s="1" t="n">
        <f aca="false">$B$1-B21</f>
        <v>156250</v>
      </c>
      <c r="F21" s="1" t="n">
        <f aca="false">$B$1-C21</f>
        <v>146575</v>
      </c>
      <c r="G21" s="1" t="n">
        <f aca="false">D21*(E21+F21)/2</f>
        <v>1464915937.5</v>
      </c>
      <c r="H21" s="1" t="n">
        <f aca="false">G21-$G$8</f>
        <v>-1612.5</v>
      </c>
      <c r="I21" s="1" t="n">
        <f aca="false">ABS(H21)</f>
        <v>1612.5</v>
      </c>
    </row>
    <row r="22" customFormat="false" ht="12.8" hidden="false" customHeight="false" outlineLevel="0" collapsed="false">
      <c r="A22" s="0" t="n">
        <v>14</v>
      </c>
      <c r="B22" s="1" t="n">
        <f aca="false">C21</f>
        <v>103425</v>
      </c>
      <c r="C22" s="1" t="n">
        <v>113784</v>
      </c>
      <c r="D22" s="1" t="n">
        <f aca="false">C22-B22</f>
        <v>10359</v>
      </c>
      <c r="E22" s="1" t="n">
        <f aca="false">$B$1-B22</f>
        <v>146575</v>
      </c>
      <c r="F22" s="1" t="n">
        <f aca="false">$B$1-C22</f>
        <v>136216</v>
      </c>
      <c r="G22" s="1" t="n">
        <f aca="false">D22*(E22+F22)/2</f>
        <v>1464715984.5</v>
      </c>
      <c r="H22" s="1" t="n">
        <f aca="false">G22-$G$8</f>
        <v>-201565.5</v>
      </c>
      <c r="I22" s="1" t="n">
        <f aca="false">ABS(H22)</f>
        <v>201565.5</v>
      </c>
    </row>
    <row r="23" customFormat="false" ht="12.8" hidden="false" customHeight="false" outlineLevel="0" collapsed="false">
      <c r="A23" s="0" t="n">
        <v>15</v>
      </c>
      <c r="B23" s="1" t="n">
        <f aca="false">C22</f>
        <v>113784</v>
      </c>
      <c r="C23" s="1" t="n">
        <v>125000</v>
      </c>
      <c r="D23" s="1" t="n">
        <f aca="false">C23-B23</f>
        <v>11216</v>
      </c>
      <c r="E23" s="1" t="n">
        <f aca="false">$B$1-B23</f>
        <v>136216</v>
      </c>
      <c r="F23" s="1" t="n">
        <f aca="false">$B$1-C23</f>
        <v>125000</v>
      </c>
      <c r="G23" s="1" t="n">
        <f aca="false">D23*(E23+F23)/2</f>
        <v>1464899328</v>
      </c>
      <c r="H23" s="1" t="n">
        <f aca="false">G23-$G$8</f>
        <v>-18222</v>
      </c>
      <c r="I23" s="1" t="n">
        <f aca="false">ABS(H23)</f>
        <v>18222</v>
      </c>
    </row>
    <row r="25" customFormat="false" ht="12.8" hidden="false" customHeight="false" outlineLevel="0" collapsed="false">
      <c r="C25" s="0" t="s">
        <v>12</v>
      </c>
      <c r="D25" s="1" t="n">
        <f aca="false">SUM(D8:D23)</f>
        <v>125000</v>
      </c>
      <c r="F25" s="0" t="s">
        <v>12</v>
      </c>
      <c r="G25" s="1" t="n">
        <f aca="false">SUM(G8:G23)</f>
        <v>23437500000</v>
      </c>
    </row>
    <row r="26" customFormat="false" ht="12.8" hidden="false" customHeight="false" outlineLevel="0" collapsed="false">
      <c r="H26" s="0" t="s">
        <v>13</v>
      </c>
      <c r="I26" s="1" t="n">
        <f aca="false">SUM(I8:I23)</f>
        <v>1322004</v>
      </c>
    </row>
  </sheetData>
  <conditionalFormatting sqref="H9">
    <cfRule type="cellIs" priority="2" operator="greaterThan" aboveAverage="0" equalAverage="0" bottom="0" percent="0" rank="0" text="" dxfId="0">
      <formula>$H$8</formula>
    </cfRule>
    <cfRule type="cellIs" priority="3" operator="lessThanOrEqual" aboveAverage="0" equalAverage="0" bottom="0" percent="0" rank="0" text="" dxfId="1">
      <formula>$H$8</formula>
    </cfRule>
  </conditionalFormatting>
  <conditionalFormatting sqref="H10">
    <cfRule type="cellIs" priority="4" operator="greaterThan" aboveAverage="0" equalAverage="0" bottom="0" percent="0" rank="0" text="" dxfId="0">
      <formula>$H$8</formula>
    </cfRule>
    <cfRule type="cellIs" priority="5" operator="lessThanOrEqual" aboveAverage="0" equalAverage="0" bottom="0" percent="0" rank="0" text="" dxfId="1">
      <formula>$H$8</formula>
    </cfRule>
  </conditionalFormatting>
  <conditionalFormatting sqref="H11">
    <cfRule type="cellIs" priority="6" operator="greaterThan" aboveAverage="0" equalAverage="0" bottom="0" percent="0" rank="0" text="" dxfId="0">
      <formula>$H$8</formula>
    </cfRule>
    <cfRule type="cellIs" priority="7" operator="lessThanOrEqual" aboveAverage="0" equalAverage="0" bottom="0" percent="0" rank="0" text="" dxfId="1">
      <formula>$H$8</formula>
    </cfRule>
  </conditionalFormatting>
  <conditionalFormatting sqref="H12">
    <cfRule type="cellIs" priority="8" operator="greaterThan" aboveAverage="0" equalAverage="0" bottom="0" percent="0" rank="0" text="" dxfId="0">
      <formula>$H$8</formula>
    </cfRule>
    <cfRule type="cellIs" priority="9" operator="lessThanOrEqual" aboveAverage="0" equalAverage="0" bottom="0" percent="0" rank="0" text="" dxfId="1">
      <formula>$H$8</formula>
    </cfRule>
  </conditionalFormatting>
  <conditionalFormatting sqref="H13">
    <cfRule type="cellIs" priority="10" operator="greaterThan" aboveAverage="0" equalAverage="0" bottom="0" percent="0" rank="0" text="" dxfId="0">
      <formula>$H$8</formula>
    </cfRule>
    <cfRule type="cellIs" priority="11" operator="lessThanOrEqual" aboveAverage="0" equalAverage="0" bottom="0" percent="0" rank="0" text="" dxfId="1">
      <formula>$H$8</formula>
    </cfRule>
  </conditionalFormatting>
  <conditionalFormatting sqref="H14">
    <cfRule type="cellIs" priority="12" operator="greaterThan" aboveAverage="0" equalAverage="0" bottom="0" percent="0" rank="0" text="" dxfId="0">
      <formula>$H$8</formula>
    </cfRule>
    <cfRule type="cellIs" priority="13" operator="lessThanOrEqual" aboveAverage="0" equalAverage="0" bottom="0" percent="0" rank="0" text="" dxfId="1">
      <formula>$H$8</formula>
    </cfRule>
  </conditionalFormatting>
  <conditionalFormatting sqref="H15">
    <cfRule type="cellIs" priority="14" operator="greaterThan" aboveAverage="0" equalAverage="0" bottom="0" percent="0" rank="0" text="" dxfId="0">
      <formula>$H$8</formula>
    </cfRule>
    <cfRule type="cellIs" priority="15" operator="lessThanOrEqual" aboveAverage="0" equalAverage="0" bottom="0" percent="0" rank="0" text="" dxfId="1">
      <formula>$H$8</formula>
    </cfRule>
  </conditionalFormatting>
  <conditionalFormatting sqref="H16">
    <cfRule type="cellIs" priority="16" operator="greaterThan" aboveAverage="0" equalAverage="0" bottom="0" percent="0" rank="0" text="" dxfId="0">
      <formula>$H$8</formula>
    </cfRule>
    <cfRule type="cellIs" priority="17" operator="lessThanOrEqual" aboveAverage="0" equalAverage="0" bottom="0" percent="0" rank="0" text="" dxfId="1">
      <formula>$H$8</formula>
    </cfRule>
  </conditionalFormatting>
  <conditionalFormatting sqref="H17">
    <cfRule type="cellIs" priority="18" operator="greaterThan" aboveAverage="0" equalAverage="0" bottom="0" percent="0" rank="0" text="" dxfId="0">
      <formula>$H$8</formula>
    </cfRule>
    <cfRule type="cellIs" priority="19" operator="lessThanOrEqual" aboveAverage="0" equalAverage="0" bottom="0" percent="0" rank="0" text="" dxfId="1">
      <formula>$H$8</formula>
    </cfRule>
  </conditionalFormatting>
  <conditionalFormatting sqref="H18">
    <cfRule type="cellIs" priority="20" operator="greaterThan" aboveAverage="0" equalAverage="0" bottom="0" percent="0" rank="0" text="" dxfId="0">
      <formula>$H$8</formula>
    </cfRule>
    <cfRule type="cellIs" priority="21" operator="lessThanOrEqual" aboveAverage="0" equalAverage="0" bottom="0" percent="0" rank="0" text="" dxfId="1">
      <formula>$H$8</formula>
    </cfRule>
  </conditionalFormatting>
  <conditionalFormatting sqref="H19">
    <cfRule type="cellIs" priority="22" operator="greaterThan" aboveAverage="0" equalAverage="0" bottom="0" percent="0" rank="0" text="" dxfId="0">
      <formula>$H$8</formula>
    </cfRule>
    <cfRule type="cellIs" priority="23" operator="lessThanOrEqual" aboveAverage="0" equalAverage="0" bottom="0" percent="0" rank="0" text="" dxfId="1">
      <formula>$H$8</formula>
    </cfRule>
  </conditionalFormatting>
  <conditionalFormatting sqref="H20">
    <cfRule type="cellIs" priority="24" operator="greaterThan" aboveAverage="0" equalAverage="0" bottom="0" percent="0" rank="0" text="" dxfId="0">
      <formula>$H$8</formula>
    </cfRule>
    <cfRule type="cellIs" priority="25" operator="lessThanOrEqual" aboveAverage="0" equalAverage="0" bottom="0" percent="0" rank="0" text="" dxfId="1">
      <formula>$H$8</formula>
    </cfRule>
  </conditionalFormatting>
  <conditionalFormatting sqref="H21">
    <cfRule type="cellIs" priority="26" operator="greaterThan" aboveAverage="0" equalAverage="0" bottom="0" percent="0" rank="0" text="" dxfId="0">
      <formula>$H$8</formula>
    </cfRule>
    <cfRule type="cellIs" priority="27" operator="lessThanOrEqual" aboveAverage="0" equalAverage="0" bottom="0" percent="0" rank="0" text="" dxfId="1">
      <formula>$H$8</formula>
    </cfRule>
  </conditionalFormatting>
  <conditionalFormatting sqref="H22">
    <cfRule type="cellIs" priority="28" operator="greaterThan" aboveAverage="0" equalAverage="0" bottom="0" percent="0" rank="0" text="" dxfId="0">
      <formula>$H$8</formula>
    </cfRule>
    <cfRule type="cellIs" priority="29" operator="lessThanOrEqual" aboveAverage="0" equalAverage="0" bottom="0" percent="0" rank="0" text="" dxfId="1">
      <formula>$H$8</formula>
    </cfRule>
  </conditionalFormatting>
  <conditionalFormatting sqref="H23">
    <cfRule type="cellIs" priority="30" operator="greaterThan" aboveAverage="0" equalAverage="0" bottom="0" percent="0" rank="0" text="" dxfId="0">
      <formula>$H$8</formula>
    </cfRule>
    <cfRule type="cellIs" priority="31" operator="lessThanOrEqual" aboveAverage="0" equalAverage="0" bottom="0" percent="0" rank="0" text="" dxfId="1">
      <formula>$H$8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200</TotalTime>
  <Application>LibreOffice/5.0.6.3$Windows_X86_64 LibreOffice_project/490fc03b25318460cfc54456516ea2519c11d1aa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2018-01-01T13:40:51Z</dcterms:created>
  <dc:language>de-AT</dc:language>
  <dcterms:modified xsi:type="dcterms:W3CDTF">2018-01-03T09:23:37Z</dcterms:modified>
  <cp:revision>24</cp:revision>
</cp:coreProperties>
</file>